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md1g17\Documents\Fair-Vehicle-Routing-Simple-Model\"/>
    </mc:Choice>
  </mc:AlternateContent>
  <xr:revisionPtr revIDLastSave="0" documentId="13_ncr:1_{951FE357-D1F5-40BD-9D3A-D364D2712993}" xr6:coauthVersionLast="36" xr6:coauthVersionMax="36" xr10:uidLastSave="{00000000-0000-0000-0000-000000000000}"/>
  <bookViews>
    <workbookView xWindow="0" yWindow="0" windowWidth="25200" windowHeight="11775" activeTab="1" xr2:uid="{5077FDAE-F444-492A-81FE-853CB68AE338}"/>
  </bookViews>
  <sheets>
    <sheet name="street grid network" sheetId="1" r:id="rId1"/>
    <sheet name="berlin network" sheetId="2" r:id="rId2"/>
    <sheet name="safety parameter" sheetId="3" r:id="rId3"/>
    <sheet name="Dynamic Rou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8" i="2" l="1"/>
  <c r="C97" i="2"/>
  <c r="C96" i="2"/>
  <c r="C95" i="2"/>
  <c r="C94" i="2"/>
  <c r="C93" i="2"/>
  <c r="C92" i="2"/>
  <c r="C91" i="2"/>
  <c r="C90" i="2"/>
  <c r="K89" i="2"/>
  <c r="J89" i="2"/>
  <c r="I89" i="2"/>
  <c r="H89" i="2"/>
  <c r="G89" i="2"/>
  <c r="F89" i="2"/>
  <c r="E89" i="2"/>
  <c r="D89" i="2"/>
  <c r="C89" i="2"/>
  <c r="B89" i="2"/>
  <c r="A89" i="2"/>
  <c r="C10" i="4" l="1"/>
  <c r="C9" i="4"/>
  <c r="C8" i="4"/>
  <c r="C7" i="4"/>
  <c r="C6" i="4"/>
  <c r="C5" i="4"/>
  <c r="C4" i="4"/>
  <c r="C3" i="4"/>
  <c r="C2" i="4"/>
  <c r="C87" i="2"/>
  <c r="C86" i="2"/>
  <c r="C85" i="2"/>
  <c r="C84" i="2"/>
  <c r="C83" i="2"/>
  <c r="C82" i="2"/>
  <c r="C81" i="2"/>
  <c r="C80" i="2"/>
  <c r="C79" i="2"/>
  <c r="K78" i="2"/>
  <c r="J78" i="2"/>
  <c r="I78" i="2"/>
  <c r="H78" i="2"/>
  <c r="G78" i="2"/>
  <c r="F78" i="2"/>
  <c r="E78" i="2"/>
  <c r="D78" i="2"/>
  <c r="C78" i="2"/>
  <c r="B78" i="2"/>
  <c r="A78" i="2"/>
  <c r="C76" i="2" l="1"/>
  <c r="C75" i="2"/>
  <c r="C74" i="2"/>
  <c r="C73" i="2"/>
  <c r="C72" i="2"/>
  <c r="C71" i="2"/>
  <c r="C70" i="2"/>
  <c r="C69" i="2"/>
  <c r="C68" i="2"/>
  <c r="K67" i="2"/>
  <c r="J67" i="2"/>
  <c r="I67" i="2"/>
  <c r="H67" i="2"/>
  <c r="G67" i="2"/>
  <c r="F67" i="2"/>
  <c r="E67" i="2"/>
  <c r="D67" i="2"/>
  <c r="C67" i="2"/>
  <c r="B67" i="2"/>
  <c r="A67" i="2"/>
  <c r="C65" i="2"/>
  <c r="C64" i="2"/>
  <c r="C63" i="2"/>
  <c r="C62" i="2"/>
  <c r="C61" i="2"/>
  <c r="C60" i="2"/>
  <c r="C59" i="2"/>
  <c r="C58" i="2"/>
  <c r="C57" i="2"/>
  <c r="K56" i="2"/>
  <c r="J56" i="2"/>
  <c r="I56" i="2"/>
  <c r="H56" i="2"/>
  <c r="G56" i="2"/>
  <c r="F56" i="2"/>
  <c r="E56" i="2"/>
  <c r="D56" i="2"/>
  <c r="C56" i="2"/>
  <c r="B56" i="2"/>
  <c r="A56" i="2"/>
  <c r="C54" i="2" l="1"/>
  <c r="C53" i="2"/>
  <c r="C52" i="2"/>
  <c r="C51" i="2"/>
  <c r="C50" i="2"/>
  <c r="C49" i="2"/>
  <c r="C48" i="2"/>
  <c r="C47" i="2"/>
  <c r="C46" i="2"/>
  <c r="K45" i="2"/>
  <c r="J45" i="2"/>
  <c r="I45" i="2"/>
  <c r="H45" i="2"/>
  <c r="G45" i="2"/>
  <c r="F45" i="2"/>
  <c r="E45" i="2"/>
  <c r="D45" i="2"/>
  <c r="C45" i="2"/>
  <c r="B45" i="2"/>
  <c r="A45" i="2"/>
  <c r="B29" i="1" l="1"/>
  <c r="B28" i="1"/>
  <c r="B27" i="1"/>
  <c r="B26" i="1"/>
  <c r="B25" i="1"/>
  <c r="B24" i="1"/>
  <c r="C23" i="1"/>
  <c r="B23" i="1"/>
  <c r="B18" i="1"/>
  <c r="B17" i="1"/>
  <c r="C16" i="1"/>
  <c r="B16" i="1"/>
  <c r="B15" i="1"/>
  <c r="B14" i="1"/>
  <c r="B13" i="1"/>
  <c r="C12" i="1"/>
  <c r="B12" i="1"/>
  <c r="C7" i="1"/>
  <c r="C18" i="1" s="1"/>
  <c r="C6" i="1"/>
  <c r="C28" i="1" s="1"/>
  <c r="C5" i="1"/>
  <c r="C27" i="1" s="1"/>
  <c r="C4" i="1"/>
  <c r="C15" i="1" s="1"/>
  <c r="C3" i="1"/>
  <c r="C14" i="1" s="1"/>
  <c r="C2" i="1"/>
  <c r="C24" i="1" s="1"/>
  <c r="C25" i="1" l="1"/>
  <c r="C29" i="1"/>
  <c r="C13" i="1"/>
  <c r="C17" i="1"/>
  <c r="C26" i="1"/>
  <c r="C5" i="3"/>
  <c r="C4" i="3"/>
  <c r="C3" i="3"/>
  <c r="C2" i="3"/>
  <c r="C120" i="3" l="1"/>
  <c r="C119" i="3"/>
  <c r="C118" i="3"/>
  <c r="C117" i="3"/>
  <c r="C116" i="3"/>
  <c r="C115" i="3"/>
  <c r="C114" i="3"/>
  <c r="C113" i="3"/>
  <c r="C112" i="3"/>
  <c r="C109" i="3"/>
  <c r="C108" i="3"/>
  <c r="C107" i="3"/>
  <c r="C106" i="3"/>
  <c r="C105" i="3"/>
  <c r="C104" i="3"/>
  <c r="C103" i="3"/>
  <c r="C102" i="3"/>
  <c r="C101" i="3"/>
  <c r="C98" i="3"/>
  <c r="C97" i="3"/>
  <c r="C96" i="3"/>
  <c r="C95" i="3"/>
  <c r="C94" i="3"/>
  <c r="C93" i="3"/>
  <c r="C92" i="3"/>
  <c r="C91" i="3"/>
  <c r="C90" i="3"/>
  <c r="C87" i="3"/>
  <c r="C86" i="3"/>
  <c r="C85" i="3"/>
  <c r="C84" i="3"/>
  <c r="C83" i="3"/>
  <c r="C82" i="3"/>
  <c r="C81" i="3"/>
  <c r="C80" i="3"/>
  <c r="C79" i="3"/>
  <c r="C76" i="3"/>
  <c r="C75" i="3"/>
  <c r="C74" i="3"/>
  <c r="C73" i="3"/>
  <c r="C72" i="3"/>
  <c r="C71" i="3"/>
  <c r="C70" i="3"/>
  <c r="C69" i="3"/>
  <c r="C68" i="3"/>
  <c r="B120" i="3"/>
  <c r="B119" i="3"/>
  <c r="B118" i="3"/>
  <c r="B117" i="3"/>
  <c r="B116" i="3"/>
  <c r="B115" i="3"/>
  <c r="B114" i="3"/>
  <c r="B113" i="3"/>
  <c r="B112" i="3"/>
  <c r="B109" i="3"/>
  <c r="B108" i="3"/>
  <c r="B107" i="3"/>
  <c r="B106" i="3"/>
  <c r="B105" i="3"/>
  <c r="B104" i="3"/>
  <c r="B103" i="3"/>
  <c r="B102" i="3"/>
  <c r="B101" i="3"/>
  <c r="B98" i="3"/>
  <c r="B97" i="3"/>
  <c r="B96" i="3"/>
  <c r="B95" i="3"/>
  <c r="B94" i="3"/>
  <c r="B93" i="3"/>
  <c r="B92" i="3"/>
  <c r="B91" i="3"/>
  <c r="B90" i="3"/>
  <c r="B87" i="3"/>
  <c r="B86" i="3"/>
  <c r="B85" i="3"/>
  <c r="B84" i="3"/>
  <c r="B83" i="3"/>
  <c r="B82" i="3"/>
  <c r="B81" i="3"/>
  <c r="B80" i="3"/>
  <c r="B79" i="3"/>
  <c r="B76" i="3"/>
  <c r="B75" i="3"/>
  <c r="B74" i="3"/>
  <c r="B73" i="3"/>
  <c r="B72" i="3"/>
  <c r="B71" i="3"/>
  <c r="B70" i="3"/>
  <c r="B69" i="3"/>
  <c r="B68" i="3"/>
  <c r="B65" i="3"/>
  <c r="B64" i="3"/>
  <c r="B63" i="3"/>
  <c r="C63" i="3" s="1"/>
  <c r="B62" i="3"/>
  <c r="C62" i="3" s="1"/>
  <c r="B61" i="3"/>
  <c r="B60" i="3"/>
  <c r="B59" i="3"/>
  <c r="C59" i="3" s="1"/>
  <c r="B58" i="3"/>
  <c r="C58" i="3" s="1"/>
  <c r="B57" i="3"/>
  <c r="B54" i="3"/>
  <c r="B53" i="3"/>
  <c r="B52" i="3"/>
  <c r="B51" i="3"/>
  <c r="C51" i="3" s="1"/>
  <c r="B50" i="3"/>
  <c r="B49" i="3"/>
  <c r="B48" i="3"/>
  <c r="B47" i="3"/>
  <c r="C47" i="3" s="1"/>
  <c r="B46" i="3"/>
  <c r="C65" i="3"/>
  <c r="C64" i="3"/>
  <c r="C61" i="3"/>
  <c r="C60" i="3"/>
  <c r="C57" i="3"/>
  <c r="C54" i="3"/>
  <c r="C53" i="3"/>
  <c r="C52" i="3"/>
  <c r="C50" i="3"/>
  <c r="C49" i="3"/>
  <c r="C48" i="3"/>
  <c r="C46" i="3"/>
  <c r="C43" i="3"/>
  <c r="C42" i="3"/>
  <c r="C41" i="3"/>
  <c r="C40" i="3"/>
  <c r="C39" i="3"/>
  <c r="C38" i="3"/>
  <c r="C37" i="3"/>
  <c r="C36" i="3"/>
  <c r="C35" i="3"/>
  <c r="C32" i="3"/>
  <c r="C31" i="3"/>
  <c r="C30" i="3"/>
  <c r="C29" i="3"/>
  <c r="C28" i="3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B43" i="3"/>
  <c r="B42" i="3"/>
  <c r="B41" i="3"/>
  <c r="B40" i="3"/>
  <c r="B39" i="3"/>
  <c r="B38" i="3"/>
  <c r="B37" i="3"/>
  <c r="B36" i="3"/>
  <c r="B35" i="3"/>
  <c r="B32" i="3"/>
  <c r="B31" i="3"/>
  <c r="B30" i="3"/>
  <c r="B29" i="3"/>
  <c r="B28" i="3"/>
  <c r="B27" i="3"/>
  <c r="B26" i="3"/>
  <c r="B25" i="3"/>
  <c r="B24" i="3"/>
  <c r="B14" i="3"/>
  <c r="B15" i="3"/>
  <c r="B16" i="3"/>
  <c r="B17" i="3"/>
  <c r="B18" i="3"/>
  <c r="B19" i="3"/>
  <c r="B20" i="3"/>
  <c r="B21" i="3"/>
  <c r="B13" i="3"/>
  <c r="C10" i="3"/>
  <c r="C9" i="3"/>
  <c r="C8" i="3"/>
  <c r="C7" i="3"/>
  <c r="C6" i="3"/>
  <c r="C9" i="2" l="1"/>
  <c r="C10" i="2"/>
  <c r="C7" i="2"/>
  <c r="C5" i="2"/>
  <c r="C3" i="2"/>
  <c r="C14" i="2" s="1"/>
  <c r="C36" i="2" s="1"/>
  <c r="C4" i="2"/>
  <c r="C6" i="2"/>
  <c r="C8" i="2"/>
  <c r="C2" i="2"/>
  <c r="C26" i="2" l="1"/>
  <c r="C27" i="2"/>
  <c r="C30" i="2"/>
  <c r="C31" i="2"/>
  <c r="C32" i="2"/>
  <c r="C21" i="2"/>
  <c r="C43" i="2" s="1"/>
  <c r="C20" i="2"/>
  <c r="C42" i="2" s="1"/>
  <c r="C25" i="2"/>
  <c r="C15" i="2"/>
  <c r="C37" i="2" s="1"/>
  <c r="C16" i="2"/>
  <c r="C38" i="2" s="1"/>
  <c r="C28" i="2"/>
  <c r="C29" i="2"/>
  <c r="C19" i="2"/>
  <c r="C41" i="2" s="1"/>
  <c r="C24" i="2"/>
  <c r="B25" i="2"/>
  <c r="B26" i="2"/>
  <c r="B27" i="2"/>
  <c r="B28" i="2"/>
  <c r="B29" i="2"/>
  <c r="B30" i="2"/>
  <c r="B31" i="2"/>
  <c r="B32" i="2"/>
  <c r="B24" i="2"/>
  <c r="B14" i="2"/>
  <c r="B15" i="2"/>
  <c r="B16" i="2"/>
  <c r="B17" i="2"/>
  <c r="B18" i="2"/>
  <c r="B19" i="2"/>
  <c r="B20" i="2"/>
  <c r="B21" i="2"/>
  <c r="B13" i="2"/>
  <c r="C18" i="2" l="1"/>
  <c r="C40" i="2" s="1"/>
  <c r="C13" i="2"/>
  <c r="C35" i="2" s="1"/>
  <c r="C17" i="2"/>
  <c r="C39" i="2" s="1"/>
  <c r="A113" i="3"/>
  <c r="A114" i="3" s="1"/>
  <c r="A115" i="3" s="1"/>
  <c r="A116" i="3" s="1"/>
  <c r="A117" i="3" s="1"/>
  <c r="A118" i="3" s="1"/>
  <c r="A119" i="3" s="1"/>
  <c r="A120" i="3" s="1"/>
  <c r="C111" i="3"/>
  <c r="A102" i="3"/>
  <c r="A103" i="3" s="1"/>
  <c r="A104" i="3" s="1"/>
  <c r="A105" i="3" s="1"/>
  <c r="A106" i="3" s="1"/>
  <c r="A107" i="3" s="1"/>
  <c r="A108" i="3" s="1"/>
  <c r="A109" i="3" s="1"/>
  <c r="C100" i="3"/>
  <c r="A92" i="3"/>
  <c r="A93" i="3" s="1"/>
  <c r="A94" i="3" s="1"/>
  <c r="A95" i="3" s="1"/>
  <c r="A96" i="3" s="1"/>
  <c r="A97" i="3" s="1"/>
  <c r="A98" i="3" s="1"/>
  <c r="A91" i="3"/>
  <c r="C89" i="3"/>
  <c r="A80" i="3"/>
  <c r="A81" i="3" s="1"/>
  <c r="A82" i="3" s="1"/>
  <c r="A83" i="3" s="1"/>
  <c r="A84" i="3" s="1"/>
  <c r="A85" i="3" s="1"/>
  <c r="A86" i="3" s="1"/>
  <c r="A87" i="3" s="1"/>
  <c r="C78" i="3"/>
  <c r="A58" i="3"/>
  <c r="A59" i="3" s="1"/>
  <c r="A60" i="3" s="1"/>
  <c r="A61" i="3" s="1"/>
  <c r="A62" i="3" s="1"/>
  <c r="A63" i="3" s="1"/>
  <c r="A64" i="3" s="1"/>
  <c r="A65" i="3" s="1"/>
  <c r="C56" i="3"/>
  <c r="A47" i="3"/>
  <c r="A48" i="3" s="1"/>
  <c r="A49" i="3" s="1"/>
  <c r="A50" i="3" s="1"/>
  <c r="A51" i="3" s="1"/>
  <c r="A52" i="3" s="1"/>
  <c r="A53" i="3" s="1"/>
  <c r="A54" i="3" s="1"/>
  <c r="C45" i="3"/>
  <c r="A36" i="3"/>
  <c r="A37" i="3" s="1"/>
  <c r="A38" i="3" s="1"/>
  <c r="A39" i="3" s="1"/>
  <c r="A40" i="3" s="1"/>
  <c r="A41" i="3" s="1"/>
  <c r="A42" i="3" s="1"/>
  <c r="A43" i="3" s="1"/>
  <c r="C34" i="3"/>
  <c r="A14" i="3"/>
  <c r="A15" i="3" s="1"/>
  <c r="A16" i="3" s="1"/>
  <c r="A17" i="3" s="1"/>
  <c r="A18" i="3" s="1"/>
  <c r="A19" i="3" s="1"/>
  <c r="A20" i="3" s="1"/>
  <c r="A21" i="3" s="1"/>
  <c r="A3" i="3"/>
  <c r="A4" i="3" s="1"/>
  <c r="A5" i="3" s="1"/>
  <c r="A6" i="3" s="1"/>
  <c r="A7" i="3" s="1"/>
  <c r="A8" i="3" s="1"/>
  <c r="A9" i="3" s="1"/>
  <c r="A10" i="3" s="1"/>
  <c r="A26" i="3"/>
  <c r="A27" i="3" s="1"/>
  <c r="A28" i="3" s="1"/>
  <c r="A29" i="3" s="1"/>
  <c r="A30" i="3" s="1"/>
  <c r="A31" i="3" s="1"/>
  <c r="A32" i="3" s="1"/>
  <c r="A25" i="3"/>
  <c r="A69" i="3"/>
  <c r="A70" i="3" s="1"/>
  <c r="A71" i="3" s="1"/>
  <c r="A72" i="3" s="1"/>
  <c r="A73" i="3" s="1"/>
  <c r="A74" i="3" s="1"/>
  <c r="A75" i="3" s="1"/>
  <c r="A76" i="3" s="1"/>
  <c r="C23" i="3"/>
  <c r="C67" i="3" s="1"/>
  <c r="L3" i="1"/>
  <c r="L4" i="1"/>
  <c r="L5" i="1"/>
  <c r="L6" i="1"/>
  <c r="L7" i="1"/>
  <c r="L13" i="1"/>
  <c r="L14" i="1"/>
  <c r="L15" i="1"/>
  <c r="L16" i="1"/>
  <c r="L17" i="1"/>
  <c r="L18" i="1"/>
  <c r="L24" i="1"/>
  <c r="L25" i="1"/>
  <c r="L26" i="1"/>
  <c r="L27" i="1"/>
  <c r="L2" i="1"/>
  <c r="K23" i="2" l="1"/>
  <c r="J23" i="2"/>
  <c r="I23" i="2"/>
  <c r="H23" i="2"/>
  <c r="G23" i="2"/>
  <c r="F23" i="2"/>
  <c r="E23" i="2"/>
  <c r="D23" i="2"/>
  <c r="C23" i="2"/>
  <c r="B23" i="2"/>
  <c r="A23" i="2"/>
  <c r="K12" i="2"/>
  <c r="K34" i="2" s="1"/>
  <c r="J12" i="2"/>
  <c r="J34" i="2" s="1"/>
  <c r="I12" i="2"/>
  <c r="I34" i="2" s="1"/>
  <c r="H12" i="2"/>
  <c r="H34" i="2" s="1"/>
  <c r="G12" i="2"/>
  <c r="G34" i="2" s="1"/>
  <c r="F12" i="2"/>
  <c r="F34" i="2" s="1"/>
  <c r="E12" i="2"/>
  <c r="E34" i="2" s="1"/>
  <c r="D12" i="2"/>
  <c r="D34" i="2" s="1"/>
  <c r="C12" i="2"/>
  <c r="C34" i="2" s="1"/>
  <c r="B12" i="2"/>
  <c r="B34" i="2" s="1"/>
  <c r="A12" i="2"/>
  <c r="A34" i="2" s="1"/>
  <c r="D23" i="1"/>
  <c r="E23" i="1"/>
  <c r="F23" i="1"/>
  <c r="G23" i="1"/>
  <c r="H23" i="1"/>
  <c r="I23" i="1"/>
  <c r="J23" i="1"/>
  <c r="K23" i="1"/>
  <c r="A23" i="1"/>
  <c r="D12" i="1"/>
  <c r="E12" i="1"/>
  <c r="F12" i="1"/>
  <c r="G12" i="1"/>
  <c r="H12" i="1"/>
  <c r="I12" i="1"/>
  <c r="J12" i="1"/>
  <c r="K12" i="1"/>
  <c r="A12" i="1"/>
</calcChain>
</file>

<file path=xl/sharedStrings.xml><?xml version="1.0" encoding="utf-8"?>
<sst xmlns="http://schemas.openxmlformats.org/spreadsheetml/2006/main" count="265" uniqueCount="27">
  <si>
    <t>routing type</t>
  </si>
  <si>
    <t>avg speed</t>
  </si>
  <si>
    <t>avg time to finish trip</t>
  </si>
  <si>
    <t>proportion of finished trips</t>
  </si>
  <si>
    <t>optimaldiffavg</t>
  </si>
  <si>
    <t>optimaldiff10%avg</t>
  </si>
  <si>
    <t>dijdiffavg</t>
  </si>
  <si>
    <t>dijdiff10%avg</t>
  </si>
  <si>
    <t>algo processing time (ms)</t>
  </si>
  <si>
    <t>(note only 80% of vehicles are tracked, the other 20% are used to initially populate the network)</t>
  </si>
  <si>
    <t>Dijkstra</t>
  </si>
  <si>
    <t>Least Density</t>
  </si>
  <si>
    <t>total vehicles</t>
  </si>
  <si>
    <t>Future Fastest</t>
  </si>
  <si>
    <t>vehicles tracked</t>
  </si>
  <si>
    <t>log(processing time)</t>
  </si>
  <si>
    <t>vehicles</t>
  </si>
  <si>
    <t>safety threshold</t>
  </si>
  <si>
    <t>slowdown threshold</t>
  </si>
  <si>
    <t>average speed</t>
  </si>
  <si>
    <t>Least Density With Road Length</t>
  </si>
  <si>
    <t>Greatest Speed with Road Length</t>
  </si>
  <si>
    <t>Least Density 1.5 dijDiff threshold</t>
  </si>
  <si>
    <t>Least Density 1.2 dijDiff threshold</t>
  </si>
  <si>
    <t>Least Density 1.1 dijDiff threshold</t>
  </si>
  <si>
    <t>Dijkstra Dynamic</t>
  </si>
  <si>
    <t>Least Density 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</si>
</sst>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 </a:t>
            </a:r>
          </a:p>
          <a:p>
            <a:pPr>
              <a:defRPr/>
            </a:pPr>
            <a:r>
              <a:rPr lang="en-GB" baseline="0"/>
              <a:t>(street grid example)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network'!$E$2:$E$10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122.071666666666</c:v>
                </c:pt>
                <c:pt idx="4">
                  <c:v>159.411333333333</c:v>
                </c:pt>
                <c:pt idx="5">
                  <c:v>251.667058823529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F-4AFC-914F-1F761E67E83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network'!$C$13:$C$18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network'!$E$13:$E$21</c:f>
              <c:numCache>
                <c:formatCode>General</c:formatCode>
                <c:ptCount val="9"/>
                <c:pt idx="0">
                  <c:v>128.37200000000001</c:v>
                </c:pt>
                <c:pt idx="1">
                  <c:v>126.51857142857099</c:v>
                </c:pt>
                <c:pt idx="2">
                  <c:v>129.21199999999999</c:v>
                </c:pt>
                <c:pt idx="3">
                  <c:v>134.84666666666601</c:v>
                </c:pt>
                <c:pt idx="4">
                  <c:v>191.09066666666601</c:v>
                </c:pt>
                <c:pt idx="5">
                  <c:v>268.88411764705802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F-4AFC-914F-1F761E67E83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network'!$C$24:$C$29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network'!$E$24:$E$32</c:f>
              <c:numCache>
                <c:formatCode>General</c:formatCode>
                <c:ptCount val="9"/>
                <c:pt idx="0">
                  <c:v>120.354</c:v>
                </c:pt>
                <c:pt idx="1">
                  <c:v>118.16</c:v>
                </c:pt>
                <c:pt idx="2">
                  <c:v>118.845</c:v>
                </c:pt>
                <c:pt idx="3">
                  <c:v>121.970833333333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22F-4AFC-914F-1F761E67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  <a:p>
                <a:pPr>
                  <a:defRPr/>
                </a:pPr>
                <a:r>
                  <a:rPr lang="en-GB"/>
                  <a:t>(completed</a:t>
                </a:r>
                <a:r>
                  <a:rPr lang="en-GB" baseline="0"/>
                  <a:t> trips only)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26.759954433719599</c:v>
                </c:pt>
                <c:pt idx="1">
                  <c:v>24.820101127472601</c:v>
                </c:pt>
                <c:pt idx="2">
                  <c:v>20.4249133381219</c:v>
                </c:pt>
                <c:pt idx="3">
                  <c:v>22.5606509551492</c:v>
                </c:pt>
                <c:pt idx="4">
                  <c:v>24.596145036112301</c:v>
                </c:pt>
                <c:pt idx="5">
                  <c:v>21.727115067123801</c:v>
                </c:pt>
                <c:pt idx="6">
                  <c:v>21.9443965696634</c:v>
                </c:pt>
                <c:pt idx="7">
                  <c:v>17.7744397065645</c:v>
                </c:pt>
                <c:pt idx="8">
                  <c:v>13.868618867750699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F31-A877-FAC871790277}"/>
            </c:ext>
          </c:extLst>
        </c:ser>
        <c:ser>
          <c:idx val="8"/>
          <c:order val="8"/>
          <c:tx>
            <c:strRef>
              <c:f>'berlin network'!$A$90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network'!$I$90:$I$98</c:f>
              <c:numCache>
                <c:formatCode>General</c:formatCode>
                <c:ptCount val="9"/>
                <c:pt idx="0">
                  <c:v>11.4223972841222</c:v>
                </c:pt>
                <c:pt idx="1">
                  <c:v>11.339816353859201</c:v>
                </c:pt>
                <c:pt idx="2">
                  <c:v>11.8583194180082</c:v>
                </c:pt>
                <c:pt idx="3">
                  <c:v>11.5258647039013</c:v>
                </c:pt>
                <c:pt idx="4">
                  <c:v>14.1477325520019</c:v>
                </c:pt>
                <c:pt idx="5">
                  <c:v>14.6961488382402</c:v>
                </c:pt>
                <c:pt idx="6">
                  <c:v>18.059664954352002</c:v>
                </c:pt>
                <c:pt idx="7">
                  <c:v>11.395635589274701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9-4BF4-85C5-54AD584FA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5A-4F31-A877-FAC8717902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5A-4F31-A877-FAC87179027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network'!$I$35:$I$43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12.351925885319799</c:v>
                      </c:pt>
                      <c:pt idx="1">
                        <c:v>13.868164046988801</c:v>
                      </c:pt>
                      <c:pt idx="2">
                        <c:v>7.6031803182073796</c:v>
                      </c:pt>
                      <c:pt idx="3">
                        <c:v>10.834336596393401</c:v>
                      </c:pt>
                      <c:pt idx="4">
                        <c:v>11.0011084160006</c:v>
                      </c:pt>
                      <c:pt idx="5">
                        <c:v>12.2606817148947</c:v>
                      </c:pt>
                      <c:pt idx="6">
                        <c:v>11.510383953213401</c:v>
                      </c:pt>
                      <c:pt idx="7">
                        <c:v>15.2433878466486</c:v>
                      </c:pt>
                      <c:pt idx="8">
                        <c:v>17.783850650198598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187-430E-91DD-7CC3DE8CC4C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network'!$I$46:$I$54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-2.4633988394534699E-2</c:v>
                      </c:pt>
                      <c:pt idx="1">
                        <c:v>7.2857883154506201E-3</c:v>
                      </c:pt>
                      <c:pt idx="2">
                        <c:v>-0.39840535629288998</c:v>
                      </c:pt>
                      <c:pt idx="3">
                        <c:v>-0.36998580869562803</c:v>
                      </c:pt>
                      <c:pt idx="4">
                        <c:v>0.94293598622109098</c:v>
                      </c:pt>
                      <c:pt idx="5">
                        <c:v>0.97219132071909597</c:v>
                      </c:pt>
                      <c:pt idx="6">
                        <c:v>-0.30754617583198401</c:v>
                      </c:pt>
                      <c:pt idx="7">
                        <c:v>-0.21948169419244401</c:v>
                      </c:pt>
                      <c:pt idx="8">
                        <c:v>-0.203405685833355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187-430E-91DD-7CC3DE8CC4C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network'!$I$57:$I$65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17.354138445437101</c:v>
                      </c:pt>
                      <c:pt idx="1">
                        <c:v>15.5771277789362</c:v>
                      </c:pt>
                      <c:pt idx="2">
                        <c:v>15.2517965202235</c:v>
                      </c:pt>
                      <c:pt idx="3">
                        <c:v>15.6532437182262</c:v>
                      </c:pt>
                      <c:pt idx="4">
                        <c:v>17.2480587347703</c:v>
                      </c:pt>
                      <c:pt idx="5">
                        <c:v>21.8999507634562</c:v>
                      </c:pt>
                      <c:pt idx="6">
                        <c:v>21.159787937881301</c:v>
                      </c:pt>
                      <c:pt idx="7">
                        <c:v>17.449331429302699</c:v>
                      </c:pt>
                      <c:pt idx="8">
                        <c:v>18.1948105731325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87-430E-91DD-7CC3DE8CC4C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network'!$I$68:$I$76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14.0346628173623</c:v>
                      </c:pt>
                      <c:pt idx="1">
                        <c:v>12.5197922261946</c:v>
                      </c:pt>
                      <c:pt idx="2">
                        <c:v>12.5711381410669</c:v>
                      </c:pt>
                      <c:pt idx="3">
                        <c:v>12.876769485533</c:v>
                      </c:pt>
                      <c:pt idx="4">
                        <c:v>12.8387280736462</c:v>
                      </c:pt>
                      <c:pt idx="5">
                        <c:v>17.565785751345199</c:v>
                      </c:pt>
                      <c:pt idx="6">
                        <c:v>15.973304455914599</c:v>
                      </c:pt>
                      <c:pt idx="7">
                        <c:v>10.9235825787464</c:v>
                      </c:pt>
                      <c:pt idx="8">
                        <c:v>13.3492944391585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187-430E-91DD-7CC3DE8CC4C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network'!$I$79:$I$87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11.8002729608952</c:v>
                      </c:pt>
                      <c:pt idx="1">
                        <c:v>10.8622959029629</c:v>
                      </c:pt>
                      <c:pt idx="2">
                        <c:v>9.9709616207268397</c:v>
                      </c:pt>
                      <c:pt idx="3">
                        <c:v>11.213047321682501</c:v>
                      </c:pt>
                      <c:pt idx="4">
                        <c:v>14.153373703720099</c:v>
                      </c:pt>
                      <c:pt idx="5">
                        <c:v>19.1548264987678</c:v>
                      </c:pt>
                      <c:pt idx="6">
                        <c:v>9.4703016144363303</c:v>
                      </c:pt>
                      <c:pt idx="7">
                        <c:v>12.479478546958401</c:v>
                      </c:pt>
                      <c:pt idx="8">
                        <c:v>13.444159514271499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E9-4BF4-85C5-54AD584FAFFA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148.93166751294501</c:v>
                </c:pt>
                <c:pt idx="1">
                  <c:v>134.023786128453</c:v>
                </c:pt>
                <c:pt idx="2">
                  <c:v>112.018356662863</c:v>
                </c:pt>
                <c:pt idx="3">
                  <c:v>128.46159237005901</c:v>
                </c:pt>
                <c:pt idx="4">
                  <c:v>168.38392523732901</c:v>
                </c:pt>
                <c:pt idx="5">
                  <c:v>202.580938783562</c:v>
                </c:pt>
                <c:pt idx="6">
                  <c:v>295.30021134269299</c:v>
                </c:pt>
                <c:pt idx="7">
                  <c:v>300.23482966518998</c:v>
                </c:pt>
                <c:pt idx="8">
                  <c:v>259.324966768639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4-4E43-9A96-BD09638D46B4}"/>
            </c:ext>
          </c:extLst>
        </c:ser>
        <c:ser>
          <c:idx val="8"/>
          <c:order val="8"/>
          <c:tx>
            <c:strRef>
              <c:f>'berlin network'!$A$90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network'!$J$90:$J$98</c:f>
              <c:numCache>
                <c:formatCode>General</c:formatCode>
                <c:ptCount val="9"/>
                <c:pt idx="0">
                  <c:v>50.8725690472154</c:v>
                </c:pt>
                <c:pt idx="1">
                  <c:v>53.484804533326603</c:v>
                </c:pt>
                <c:pt idx="2">
                  <c:v>51.102610134308499</c:v>
                </c:pt>
                <c:pt idx="3">
                  <c:v>51.501087957393302</c:v>
                </c:pt>
                <c:pt idx="4">
                  <c:v>86.756684312582493</c:v>
                </c:pt>
                <c:pt idx="5">
                  <c:v>139.95830049513299</c:v>
                </c:pt>
                <c:pt idx="6">
                  <c:v>228.162712788851</c:v>
                </c:pt>
                <c:pt idx="7">
                  <c:v>242.44571207833599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C-4621-A6F6-3BE284BF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04-4E43-9A96-BD09638D46B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04-4E43-9A96-BD09638D46B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network'!$J$35:$J$43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55.270493773401597</c:v>
                      </c:pt>
                      <c:pt idx="1">
                        <c:v>62.081568004321298</c:v>
                      </c:pt>
                      <c:pt idx="2">
                        <c:v>59.638744717965899</c:v>
                      </c:pt>
                      <c:pt idx="3">
                        <c:v>97.681328235477693</c:v>
                      </c:pt>
                      <c:pt idx="4">
                        <c:v>129.72062948553099</c:v>
                      </c:pt>
                      <c:pt idx="5">
                        <c:v>153.09332387072499</c:v>
                      </c:pt>
                      <c:pt idx="6">
                        <c:v>152.14798619170301</c:v>
                      </c:pt>
                      <c:pt idx="7">
                        <c:v>189.153889982338</c:v>
                      </c:pt>
                      <c:pt idx="8">
                        <c:v>215.773171915017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4C-45CB-80E6-A3D6C86D27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network'!$J$46:$J$54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1.66276346604215</c:v>
                      </c:pt>
                      <c:pt idx="2">
                        <c:v>2.7754855667109801E-3</c:v>
                      </c:pt>
                      <c:pt idx="3">
                        <c:v>1.0504833334017101</c:v>
                      </c:pt>
                      <c:pt idx="4">
                        <c:v>13.796769400042701</c:v>
                      </c:pt>
                      <c:pt idx="5">
                        <c:v>12.875498322777799</c:v>
                      </c:pt>
                      <c:pt idx="6">
                        <c:v>4.9687608173883797</c:v>
                      </c:pt>
                      <c:pt idx="7">
                        <c:v>1.11693563137838</c:v>
                      </c:pt>
                      <c:pt idx="8">
                        <c:v>1.11130002549007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4C-45CB-80E6-A3D6C86D27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network'!$J$57:$J$65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69.552993404321001</c:v>
                      </c:pt>
                      <c:pt idx="1">
                        <c:v>62.381502212906902</c:v>
                      </c:pt>
                      <c:pt idx="2">
                        <c:v>60.855148036375802</c:v>
                      </c:pt>
                      <c:pt idx="3">
                        <c:v>60.424006372722502</c:v>
                      </c:pt>
                      <c:pt idx="4">
                        <c:v>87.666937496914102</c:v>
                      </c:pt>
                      <c:pt idx="5">
                        <c:v>192.47531210186901</c:v>
                      </c:pt>
                      <c:pt idx="6">
                        <c:v>248.34118193932801</c:v>
                      </c:pt>
                      <c:pt idx="7">
                        <c:v>234.58761781838299</c:v>
                      </c:pt>
                      <c:pt idx="8">
                        <c:v>328.54263035863301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B4C-45CB-80E6-A3D6C86D27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network'!$J$68:$J$76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55.472574979435201</c:v>
                      </c:pt>
                      <c:pt idx="1">
                        <c:v>50.803505831912901</c:v>
                      </c:pt>
                      <c:pt idx="2">
                        <c:v>51.834348550734902</c:v>
                      </c:pt>
                      <c:pt idx="3">
                        <c:v>49.799419477528801</c:v>
                      </c:pt>
                      <c:pt idx="4">
                        <c:v>70.244211847853705</c:v>
                      </c:pt>
                      <c:pt idx="5">
                        <c:v>160.11095183206101</c:v>
                      </c:pt>
                      <c:pt idx="6">
                        <c:v>217.94222931623199</c:v>
                      </c:pt>
                      <c:pt idx="7">
                        <c:v>191.65203861082401</c:v>
                      </c:pt>
                      <c:pt idx="8">
                        <c:v>248.98640711184899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B4C-45CB-80E6-A3D6C86D27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network'!$J$79:$J$87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54.165796042769401</c:v>
                      </c:pt>
                      <c:pt idx="1">
                        <c:v>47.018360182322702</c:v>
                      </c:pt>
                      <c:pt idx="2">
                        <c:v>45.378186238380202</c:v>
                      </c:pt>
                      <c:pt idx="3">
                        <c:v>53.020673116199703</c:v>
                      </c:pt>
                      <c:pt idx="4">
                        <c:v>91.089147645278103</c:v>
                      </c:pt>
                      <c:pt idx="5">
                        <c:v>172.81294661224001</c:v>
                      </c:pt>
                      <c:pt idx="6">
                        <c:v>176.22230013319901</c:v>
                      </c:pt>
                      <c:pt idx="7">
                        <c:v>227.849672034679</c:v>
                      </c:pt>
                      <c:pt idx="8">
                        <c:v>282.96922628084599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9C-4621-A6F6-3BE284BFF219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847.62136363636296</c:v>
                </c:pt>
                <c:pt idx="8">
                  <c:v>1017.72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D-4F00-96C7-0A5D1B8ABCD9}"/>
            </c:ext>
          </c:extLst>
        </c:ser>
        <c:ser>
          <c:idx val="3"/>
          <c:order val="1"/>
          <c:tx>
            <c:strRef>
              <c:f>'safety parameter'!$A$13</c:f>
              <c:strCache>
                <c:ptCount val="1"/>
                <c:pt idx="0">
                  <c:v>0.9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parameter'!$C$13:$C$21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parameter'!$E$13:$E$21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169.28571428571399</c:v>
                </c:pt>
                <c:pt idx="2">
                  <c:v>247.63800000000001</c:v>
                </c:pt>
                <c:pt idx="3">
                  <c:v>266.03666666666601</c:v>
                </c:pt>
                <c:pt idx="4">
                  <c:v>392.67466666666598</c:v>
                </c:pt>
                <c:pt idx="5">
                  <c:v>514.21411764705795</c:v>
                </c:pt>
                <c:pt idx="6">
                  <c:v>746.90800000000002</c:v>
                </c:pt>
                <c:pt idx="7">
                  <c:v>877.72727272727195</c:v>
                </c:pt>
                <c:pt idx="8">
                  <c:v>1034.0039999999999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8BD-4F00-96C7-0A5D1B8ABCD9}"/>
            </c:ext>
          </c:extLst>
        </c:ser>
        <c:ser>
          <c:idx val="1"/>
          <c:order val="2"/>
          <c:tx>
            <c:strRef>
              <c:f>'safety parameter'!$A$24</c:f>
              <c:strCache>
                <c:ptCount val="1"/>
                <c:pt idx="0">
                  <c:v>0.8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parameter'!$C$24:$C$32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parameter'!$E$24:$E$32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171.728571428571</c:v>
                </c:pt>
                <c:pt idx="2">
                  <c:v>225.30699999999999</c:v>
                </c:pt>
                <c:pt idx="3">
                  <c:v>285.26916666666602</c:v>
                </c:pt>
                <c:pt idx="4">
                  <c:v>425.38</c:v>
                </c:pt>
                <c:pt idx="5">
                  <c:v>501.16117647058798</c:v>
                </c:pt>
                <c:pt idx="6">
                  <c:v>712.35199999999998</c:v>
                </c:pt>
                <c:pt idx="7">
                  <c:v>857.19454545454505</c:v>
                </c:pt>
                <c:pt idx="8">
                  <c:v>1049.7092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8BD-4F00-96C7-0A5D1B8ABCD9}"/>
            </c:ext>
          </c:extLst>
        </c:ser>
        <c:ser>
          <c:idx val="4"/>
          <c:order val="3"/>
          <c:tx>
            <c:strRef>
              <c:f>'safety parameter'!$A$35</c:f>
              <c:strCache>
                <c:ptCount val="1"/>
                <c:pt idx="0">
                  <c:v>0.7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'safety parameter'!$C$35:$C$43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parameter'!$E$35:$E$43</c:f>
              <c:numCache>
                <c:formatCode>General</c:formatCode>
                <c:ptCount val="9"/>
                <c:pt idx="0">
                  <c:v>130.84</c:v>
                </c:pt>
                <c:pt idx="1">
                  <c:v>166.991428571428</c:v>
                </c:pt>
                <c:pt idx="2">
                  <c:v>222.83799999999999</c:v>
                </c:pt>
                <c:pt idx="3">
                  <c:v>269.95083333333298</c:v>
                </c:pt>
                <c:pt idx="4">
                  <c:v>383.47266666666599</c:v>
                </c:pt>
                <c:pt idx="5">
                  <c:v>485.16529411764702</c:v>
                </c:pt>
                <c:pt idx="6">
                  <c:v>722.83550000000002</c:v>
                </c:pt>
                <c:pt idx="7">
                  <c:v>881.58</c:v>
                </c:pt>
                <c:pt idx="8">
                  <c:v>1003.8108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8BD-4F00-96C7-0A5D1B8ABCD9}"/>
            </c:ext>
          </c:extLst>
        </c:ser>
        <c:ser>
          <c:idx val="5"/>
          <c:order val="4"/>
          <c:tx>
            <c:strRef>
              <c:f>'safety parameter'!$A$46</c:f>
              <c:strCache>
                <c:ptCount val="1"/>
                <c:pt idx="0">
                  <c:v>0.6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parameter'!$E$46:$E$54</c:f>
              <c:numCache>
                <c:formatCode>General</c:formatCode>
                <c:ptCount val="9"/>
                <c:pt idx="0">
                  <c:v>130.90600000000001</c:v>
                </c:pt>
                <c:pt idx="1">
                  <c:v>159.134285714285</c:v>
                </c:pt>
                <c:pt idx="2">
                  <c:v>201.64400000000001</c:v>
                </c:pt>
                <c:pt idx="3">
                  <c:v>235.00833333333301</c:v>
                </c:pt>
                <c:pt idx="4">
                  <c:v>361.85199999999998</c:v>
                </c:pt>
                <c:pt idx="5">
                  <c:v>467.58</c:v>
                </c:pt>
                <c:pt idx="6">
                  <c:v>648.89949999999999</c:v>
                </c:pt>
                <c:pt idx="7">
                  <c:v>854.44181818181801</c:v>
                </c:pt>
                <c:pt idx="8">
                  <c:v>1055.8524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8BD-4F00-96C7-0A5D1B8ABCD9}"/>
            </c:ext>
          </c:extLst>
        </c:ser>
        <c:ser>
          <c:idx val="6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parameter'!$E$57:$E$65</c:f>
              <c:numCache>
                <c:formatCode>General</c:formatCode>
                <c:ptCount val="9"/>
                <c:pt idx="0">
                  <c:v>130.73599999999999</c:v>
                </c:pt>
                <c:pt idx="1">
                  <c:v>135.15714285714199</c:v>
                </c:pt>
                <c:pt idx="2">
                  <c:v>192.70699999999999</c:v>
                </c:pt>
                <c:pt idx="3">
                  <c:v>219.9425</c:v>
                </c:pt>
                <c:pt idx="4">
                  <c:v>319.142666666666</c:v>
                </c:pt>
                <c:pt idx="5">
                  <c:v>402.62470588235198</c:v>
                </c:pt>
                <c:pt idx="6">
                  <c:v>628.05949999999996</c:v>
                </c:pt>
                <c:pt idx="7">
                  <c:v>827.13545454545397</c:v>
                </c:pt>
                <c:pt idx="8">
                  <c:v>1012.4704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BD-4F00-96C7-0A5D1B8ABCD9}"/>
            </c:ext>
          </c:extLst>
        </c:ser>
        <c:ser>
          <c:idx val="7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parameter'!$E$68:$E$76</c:f>
              <c:numCache>
                <c:formatCode>General</c:formatCode>
                <c:ptCount val="9"/>
                <c:pt idx="0">
                  <c:v>130.602</c:v>
                </c:pt>
                <c:pt idx="1">
                  <c:v>133.335714285714</c:v>
                </c:pt>
                <c:pt idx="2">
                  <c:v>180.58</c:v>
                </c:pt>
                <c:pt idx="3">
                  <c:v>199.4</c:v>
                </c:pt>
                <c:pt idx="4">
                  <c:v>270.57533333333299</c:v>
                </c:pt>
                <c:pt idx="5">
                  <c:v>424.12176470588201</c:v>
                </c:pt>
                <c:pt idx="6">
                  <c:v>551.38199999999995</c:v>
                </c:pt>
                <c:pt idx="7">
                  <c:v>752.02</c:v>
                </c:pt>
                <c:pt idx="8">
                  <c:v>899.62760000000003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BD-4F00-96C7-0A5D1B8ABCD9}"/>
            </c:ext>
          </c:extLst>
        </c:ser>
        <c:ser>
          <c:idx val="2"/>
          <c:order val="7"/>
          <c:tx>
            <c:strRef>
              <c:f>'safety parameter'!$A$79</c:f>
              <c:strCache>
                <c:ptCount val="1"/>
                <c:pt idx="0">
                  <c:v>0.3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parameter'!$C$79:$C$87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parameter'!$E$79:$E$87</c:f>
              <c:numCache>
                <c:formatCode>General</c:formatCode>
                <c:ptCount val="9"/>
                <c:pt idx="0">
                  <c:v>131.24799999999999</c:v>
                </c:pt>
                <c:pt idx="1">
                  <c:v>145.84857142857101</c:v>
                </c:pt>
                <c:pt idx="2">
                  <c:v>150.816</c:v>
                </c:pt>
                <c:pt idx="3">
                  <c:v>189.12583333333299</c:v>
                </c:pt>
                <c:pt idx="4">
                  <c:v>262.27800000000002</c:v>
                </c:pt>
                <c:pt idx="5">
                  <c:v>318.344117647058</c:v>
                </c:pt>
                <c:pt idx="6">
                  <c:v>490.39100000000002</c:v>
                </c:pt>
                <c:pt idx="7">
                  <c:v>653.64181818181805</c:v>
                </c:pt>
                <c:pt idx="8">
                  <c:v>822.72080000000005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8BD-4F00-96C7-0A5D1B8ABCD9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parameter'!$E$90:$E$98</c:f>
              <c:numCache>
                <c:formatCode>General</c:formatCode>
                <c:ptCount val="9"/>
                <c:pt idx="0">
                  <c:v>138.21799999999999</c:v>
                </c:pt>
                <c:pt idx="1">
                  <c:v>143.587142857142</c:v>
                </c:pt>
                <c:pt idx="2">
                  <c:v>169.08099999999999</c:v>
                </c:pt>
                <c:pt idx="3">
                  <c:v>174.71</c:v>
                </c:pt>
                <c:pt idx="4">
                  <c:v>211.19200000000001</c:v>
                </c:pt>
                <c:pt idx="5">
                  <c:v>276.00235294117601</c:v>
                </c:pt>
                <c:pt idx="6">
                  <c:v>396.28899999999999</c:v>
                </c:pt>
                <c:pt idx="7">
                  <c:v>548.50636363636295</c:v>
                </c:pt>
                <c:pt idx="8">
                  <c:v>733.66319999999996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BD-4F00-96C7-0A5D1B8ABCD9}"/>
            </c:ext>
          </c:extLst>
        </c:ser>
        <c:ser>
          <c:idx val="9"/>
          <c:order val="9"/>
          <c:tx>
            <c:strRef>
              <c:f>'safety parameter'!$A$101</c:f>
              <c:strCache>
                <c:ptCount val="1"/>
                <c:pt idx="0">
                  <c:v>0.1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parameter'!$C$101:$C$109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'safety parameter'!$E$101:$E$109</c:f>
              <c:numCache>
                <c:formatCode>General</c:formatCode>
                <c:ptCount val="9"/>
                <c:pt idx="0">
                  <c:v>170.506</c:v>
                </c:pt>
                <c:pt idx="1">
                  <c:v>182.65428571428501</c:v>
                </c:pt>
                <c:pt idx="2">
                  <c:v>173.13399999999999</c:v>
                </c:pt>
                <c:pt idx="3">
                  <c:v>170.09833333333299</c:v>
                </c:pt>
                <c:pt idx="4">
                  <c:v>186.88866666666601</c:v>
                </c:pt>
                <c:pt idx="5">
                  <c:v>240.041176470588</c:v>
                </c:pt>
                <c:pt idx="6">
                  <c:v>370.41699999999997</c:v>
                </c:pt>
                <c:pt idx="7">
                  <c:v>485.85136363636298</c:v>
                </c:pt>
                <c:pt idx="8">
                  <c:v>681.83640000000003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8BD-4F00-96C7-0A5D1B8ABCD9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parameter'!$E$112:$E$120</c:f>
              <c:numCache>
                <c:formatCode>General</c:formatCode>
                <c:ptCount val="9"/>
                <c:pt idx="0">
                  <c:v>162.608</c:v>
                </c:pt>
                <c:pt idx="1">
                  <c:v>151.47</c:v>
                </c:pt>
                <c:pt idx="2">
                  <c:v>156.06700000000001</c:v>
                </c:pt>
                <c:pt idx="3">
                  <c:v>153.44416666666601</c:v>
                </c:pt>
                <c:pt idx="4">
                  <c:v>169.72266666666599</c:v>
                </c:pt>
                <c:pt idx="5">
                  <c:v>237.440588235294</c:v>
                </c:pt>
                <c:pt idx="6">
                  <c:v>383.72500000000002</c:v>
                </c:pt>
                <c:pt idx="7">
                  <c:v>481.90681818181798</c:v>
                </c:pt>
                <c:pt idx="8">
                  <c:v>668.91160000000002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BD-4F00-96C7-0A5D1B8ABCD9}"/>
            </c:ext>
          </c:extLst>
        </c:ser>
        <c:ser>
          <c:idx val="11"/>
          <c:order val="1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159</c:v>
                </c:pt>
                <c:pt idx="1">
                  <c:v>155.068571428571</c:v>
                </c:pt>
                <c:pt idx="2">
                  <c:v>152.49299999999999</c:v>
                </c:pt>
                <c:pt idx="3">
                  <c:v>156.66416666666601</c:v>
                </c:pt>
                <c:pt idx="4">
                  <c:v>176.58600000000001</c:v>
                </c:pt>
                <c:pt idx="5">
                  <c:v>243.755882352941</c:v>
                </c:pt>
                <c:pt idx="6">
                  <c:v>389.94200000000001</c:v>
                </c:pt>
                <c:pt idx="7">
                  <c:v>479.79272727272701</c:v>
                </c:pt>
                <c:pt idx="8">
                  <c:v>612.52279999999996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E2B-42A0-8785-1D126028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174.12300180560101</c:v>
                </c:pt>
                <c:pt idx="5">
                  <c:v>217.52648125419</c:v>
                </c:pt>
                <c:pt idx="6">
                  <c:v>264.78639462477901</c:v>
                </c:pt>
                <c:pt idx="7">
                  <c:v>308.507870800717</c:v>
                </c:pt>
                <c:pt idx="8">
                  <c:v>340.34754317926701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A-4834-A8C1-3C4E0C53919B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parameter'!$G$57:$G$65</c:f>
              <c:numCache>
                <c:formatCode>General</c:formatCode>
                <c:ptCount val="9"/>
                <c:pt idx="0">
                  <c:v>3.4896545216993902</c:v>
                </c:pt>
                <c:pt idx="1">
                  <c:v>8.2690557626209102</c:v>
                </c:pt>
                <c:pt idx="2">
                  <c:v>42.591090355385703</c:v>
                </c:pt>
                <c:pt idx="3">
                  <c:v>69.675422849552803</c:v>
                </c:pt>
                <c:pt idx="4">
                  <c:v>124.020787274775</c:v>
                </c:pt>
                <c:pt idx="5">
                  <c:v>140.033841468421</c:v>
                </c:pt>
                <c:pt idx="6">
                  <c:v>160.59271965883599</c:v>
                </c:pt>
                <c:pt idx="7">
                  <c:v>201.75063814142399</c:v>
                </c:pt>
                <c:pt idx="8">
                  <c:v>210.528355542616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5A-4834-A8C1-3C4E0C53919B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parameter'!$G$68:$G$76</c:f>
              <c:numCache>
                <c:formatCode>General</c:formatCode>
                <c:ptCount val="9"/>
                <c:pt idx="0">
                  <c:v>3.1603823234959401</c:v>
                </c:pt>
                <c:pt idx="1">
                  <c:v>9.9006861403152104</c:v>
                </c:pt>
                <c:pt idx="2">
                  <c:v>43.4823353059979</c:v>
                </c:pt>
                <c:pt idx="3">
                  <c:v>62.930323014803001</c:v>
                </c:pt>
                <c:pt idx="4">
                  <c:v>140.18738563577199</c:v>
                </c:pt>
                <c:pt idx="5">
                  <c:v>146.19058415911101</c:v>
                </c:pt>
                <c:pt idx="6">
                  <c:v>129.08781574980199</c:v>
                </c:pt>
                <c:pt idx="7">
                  <c:v>137.20698928594899</c:v>
                </c:pt>
                <c:pt idx="8">
                  <c:v>165.30831232420499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5A-4834-A8C1-3C4E0C53919B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parameter'!$G$90:$G$98</c:f>
              <c:numCache>
                <c:formatCode>General</c:formatCode>
                <c:ptCount val="9"/>
                <c:pt idx="0">
                  <c:v>13.084664345797499</c:v>
                </c:pt>
                <c:pt idx="1">
                  <c:v>33.4550031061979</c:v>
                </c:pt>
                <c:pt idx="2">
                  <c:v>55.693617906742197</c:v>
                </c:pt>
                <c:pt idx="3">
                  <c:v>63.900168983021899</c:v>
                </c:pt>
                <c:pt idx="4">
                  <c:v>90.087016588159898</c:v>
                </c:pt>
                <c:pt idx="5">
                  <c:v>87.6504530830112</c:v>
                </c:pt>
                <c:pt idx="6">
                  <c:v>80.747213730055606</c:v>
                </c:pt>
                <c:pt idx="7">
                  <c:v>69.8432953134499</c:v>
                </c:pt>
                <c:pt idx="8">
                  <c:v>71.794720219436996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5A-4834-A8C1-3C4E0C53919B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parameter'!$G$112:$G$120</c:f>
              <c:numCache>
                <c:formatCode>General</c:formatCode>
                <c:ptCount val="9"/>
                <c:pt idx="0">
                  <c:v>35.482023381161</c:v>
                </c:pt>
                <c:pt idx="1">
                  <c:v>35.979607816276797</c:v>
                </c:pt>
                <c:pt idx="2">
                  <c:v>28.649355844575901</c:v>
                </c:pt>
                <c:pt idx="3">
                  <c:v>22.8917202839014</c:v>
                </c:pt>
                <c:pt idx="4">
                  <c:v>21.6283376850858</c:v>
                </c:pt>
                <c:pt idx="5">
                  <c:v>21.6792281361253</c:v>
                </c:pt>
                <c:pt idx="6">
                  <c:v>21.692407019414699</c:v>
                </c:pt>
                <c:pt idx="7">
                  <c:v>21.041513654582999</c:v>
                </c:pt>
                <c:pt idx="8">
                  <c:v>24.8221664728751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5A-4834-A8C1-3C4E0C53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parameter'!$G$13:$G$21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30.097584100476599</c:v>
                      </c:pt>
                      <c:pt idx="2">
                        <c:v>84.448286071606404</c:v>
                      </c:pt>
                      <c:pt idx="3">
                        <c:v>110.951142853539</c:v>
                      </c:pt>
                      <c:pt idx="4">
                        <c:v>180.720724096613</c:v>
                      </c:pt>
                      <c:pt idx="5">
                        <c:v>206.91685707217499</c:v>
                      </c:pt>
                      <c:pt idx="6">
                        <c:v>245.232515735888</c:v>
                      </c:pt>
                      <c:pt idx="7">
                        <c:v>298.51616923635999</c:v>
                      </c:pt>
                      <c:pt idx="8">
                        <c:v>312.32306817063801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95A-4834-A8C1-3C4E0C53919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parameter'!$G$24:$G$32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30.6877814907015</c:v>
                      </c:pt>
                      <c:pt idx="2">
                        <c:v>71.691854968986306</c:v>
                      </c:pt>
                      <c:pt idx="3">
                        <c:v>122.036362448473</c:v>
                      </c:pt>
                      <c:pt idx="4">
                        <c:v>151.079482853581</c:v>
                      </c:pt>
                      <c:pt idx="5">
                        <c:v>194.55531805220801</c:v>
                      </c:pt>
                      <c:pt idx="6">
                        <c:v>235.07674227727401</c:v>
                      </c:pt>
                      <c:pt idx="7">
                        <c:v>257.57194208713702</c:v>
                      </c:pt>
                      <c:pt idx="8">
                        <c:v>289.85868206954899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5A-4834-A8C1-3C4E0C53919B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3.4316002514567399</c:v>
                      </c:pt>
                      <c:pt idx="1">
                        <c:v>27.983478420653501</c:v>
                      </c:pt>
                      <c:pt idx="2">
                        <c:v>67.975439174420998</c:v>
                      </c:pt>
                      <c:pt idx="3">
                        <c:v>114.995218450644</c:v>
                      </c:pt>
                      <c:pt idx="4">
                        <c:v>152.31866143726799</c:v>
                      </c:pt>
                      <c:pt idx="5">
                        <c:v>174.115990612171</c:v>
                      </c:pt>
                      <c:pt idx="6">
                        <c:v>204.00902916171401</c:v>
                      </c:pt>
                      <c:pt idx="7">
                        <c:v>210.51372908553799</c:v>
                      </c:pt>
                      <c:pt idx="8">
                        <c:v>248.764046612415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5A-4834-A8C1-3C4E0C53919B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parameter'!$G$46:$G$54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3.47765278077331</c:v>
                      </c:pt>
                      <c:pt idx="1">
                        <c:v>23.141943087274601</c:v>
                      </c:pt>
                      <c:pt idx="2">
                        <c:v>49.6899834810241</c:v>
                      </c:pt>
                      <c:pt idx="3">
                        <c:v>87.3776449652906</c:v>
                      </c:pt>
                      <c:pt idx="4">
                        <c:v>122.12457983831899</c:v>
                      </c:pt>
                      <c:pt idx="5">
                        <c:v>160.25847511194499</c:v>
                      </c:pt>
                      <c:pt idx="6">
                        <c:v>183.184866083564</c:v>
                      </c:pt>
                      <c:pt idx="7">
                        <c:v>229.73714012263099</c:v>
                      </c:pt>
                      <c:pt idx="8">
                        <c:v>221.25366373029999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5A-4834-A8C1-3C4E0C53919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parameter'!$G$79:$G$87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3.6111050958137501</c:v>
                      </c:pt>
                      <c:pt idx="1">
                        <c:v>16.598060722822499</c:v>
                      </c:pt>
                      <c:pt idx="2">
                        <c:v>26.415256339724301</c:v>
                      </c:pt>
                      <c:pt idx="3">
                        <c:v>68.948071694936004</c:v>
                      </c:pt>
                      <c:pt idx="4">
                        <c:v>113.463334927446</c:v>
                      </c:pt>
                      <c:pt idx="5">
                        <c:v>106.26121802855501</c:v>
                      </c:pt>
                      <c:pt idx="6">
                        <c:v>106.41128500384499</c:v>
                      </c:pt>
                      <c:pt idx="7">
                        <c:v>112.667053346836</c:v>
                      </c:pt>
                      <c:pt idx="8">
                        <c:v>141.86197711168299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5A-4834-A8C1-3C4E0C53919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parameter'!$G$101:$G$109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50.239935268758103</c:v>
                      </c:pt>
                      <c:pt idx="1">
                        <c:v>72.924683928595201</c:v>
                      </c:pt>
                      <c:pt idx="2">
                        <c:v>52.4091290666912</c:v>
                      </c:pt>
                      <c:pt idx="3">
                        <c:v>42.752539454379701</c:v>
                      </c:pt>
                      <c:pt idx="4">
                        <c:v>45.237313781047099</c:v>
                      </c:pt>
                      <c:pt idx="5">
                        <c:v>39.7280993902259</c:v>
                      </c:pt>
                      <c:pt idx="6">
                        <c:v>39.673095612539498</c:v>
                      </c:pt>
                      <c:pt idx="7">
                        <c:v>36.495898420957701</c:v>
                      </c:pt>
                      <c:pt idx="8">
                        <c:v>33.552842478745198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5A-4834-A8C1-3C4E0C53919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927.50173109666798</c:v>
                </c:pt>
                <c:pt idx="5">
                  <c:v>1182.50806501232</c:v>
                </c:pt>
                <c:pt idx="6">
                  <c:v>1462.22706333275</c:v>
                </c:pt>
                <c:pt idx="7">
                  <c:v>1667.87828905071</c:v>
                </c:pt>
                <c:pt idx="8">
                  <c:v>1820.8271120423401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9-45A3-A221-307E127BB63D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parameter'!$H$57:$H$65</c:f>
              <c:numCache>
                <c:formatCode>General</c:formatCode>
                <c:ptCount val="9"/>
                <c:pt idx="0">
                  <c:v>20.404852894430501</c:v>
                </c:pt>
                <c:pt idx="1">
                  <c:v>53.031668647067598</c:v>
                </c:pt>
                <c:pt idx="2">
                  <c:v>238.40173202410301</c:v>
                </c:pt>
                <c:pt idx="3">
                  <c:v>441.31774976511201</c:v>
                </c:pt>
                <c:pt idx="4">
                  <c:v>708.64392068637301</c:v>
                </c:pt>
                <c:pt idx="5">
                  <c:v>766.54987970196999</c:v>
                </c:pt>
                <c:pt idx="6">
                  <c:v>827.308878533403</c:v>
                </c:pt>
                <c:pt idx="7">
                  <c:v>1060.1453422034999</c:v>
                </c:pt>
                <c:pt idx="8">
                  <c:v>1177.3220658236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39-45A3-A221-307E127BB63D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parameter'!$H$68:$H$76</c:f>
              <c:numCache>
                <c:formatCode>General</c:formatCode>
                <c:ptCount val="9"/>
                <c:pt idx="0">
                  <c:v>17.659798744872699</c:v>
                </c:pt>
                <c:pt idx="1">
                  <c:v>69.745521811441094</c:v>
                </c:pt>
                <c:pt idx="2">
                  <c:v>277.85874568214098</c:v>
                </c:pt>
                <c:pt idx="3">
                  <c:v>431.77260166431699</c:v>
                </c:pt>
                <c:pt idx="4">
                  <c:v>825.42062902446901</c:v>
                </c:pt>
                <c:pt idx="5">
                  <c:v>812.53557012874705</c:v>
                </c:pt>
                <c:pt idx="6">
                  <c:v>709.42403294081703</c:v>
                </c:pt>
                <c:pt idx="7">
                  <c:v>745.16761124427501</c:v>
                </c:pt>
                <c:pt idx="8">
                  <c:v>872.76455512303198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39-45A3-A221-307E127BB63D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parameter'!$H$90:$H$98</c:f>
              <c:numCache>
                <c:formatCode>General</c:formatCode>
                <c:ptCount val="9"/>
                <c:pt idx="0">
                  <c:v>93.391918417778498</c:v>
                </c:pt>
                <c:pt idx="1">
                  <c:v>264.09191286631602</c:v>
                </c:pt>
                <c:pt idx="2">
                  <c:v>392.87565735465603</c:v>
                </c:pt>
                <c:pt idx="3">
                  <c:v>456.691740611895</c:v>
                </c:pt>
                <c:pt idx="4">
                  <c:v>559.20934361989703</c:v>
                </c:pt>
                <c:pt idx="5">
                  <c:v>514.00198380463303</c:v>
                </c:pt>
                <c:pt idx="6">
                  <c:v>457.43831819897099</c:v>
                </c:pt>
                <c:pt idx="7">
                  <c:v>369.99853126236098</c:v>
                </c:pt>
                <c:pt idx="8">
                  <c:v>384.33251237472399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39-45A3-A221-307E127BB63D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parameter'!$H$112:$H$120</c:f>
              <c:numCache>
                <c:formatCode>General</c:formatCode>
                <c:ptCount val="9"/>
                <c:pt idx="0">
                  <c:v>199.05319626965701</c:v>
                </c:pt>
                <c:pt idx="1">
                  <c:v>226.61806751772701</c:v>
                </c:pt>
                <c:pt idx="2">
                  <c:v>163.77320834832699</c:v>
                </c:pt>
                <c:pt idx="3">
                  <c:v>114.49968681724501</c:v>
                </c:pt>
                <c:pt idx="4">
                  <c:v>100.32051402888899</c:v>
                </c:pt>
                <c:pt idx="5">
                  <c:v>112.35786580866601</c:v>
                </c:pt>
                <c:pt idx="6">
                  <c:v>112.20289706688899</c:v>
                </c:pt>
                <c:pt idx="7">
                  <c:v>100.839600387036</c:v>
                </c:pt>
                <c:pt idx="8">
                  <c:v>143.29086442899299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39-45A3-A221-307E127B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parameter'!$H$13:$H$21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198.362101366058</c:v>
                      </c:pt>
                      <c:pt idx="2">
                        <c:v>502.01311988613998</c:v>
                      </c:pt>
                      <c:pt idx="3">
                        <c:v>641.61854310413503</c:v>
                      </c:pt>
                      <c:pt idx="4">
                        <c:v>1036.4683229283301</c:v>
                      </c:pt>
                      <c:pt idx="5">
                        <c:v>1110.1103601929799</c:v>
                      </c:pt>
                      <c:pt idx="6">
                        <c:v>1381.92304621214</c:v>
                      </c:pt>
                      <c:pt idx="7">
                        <c:v>1667.8981629104901</c:v>
                      </c:pt>
                      <c:pt idx="8">
                        <c:v>1705.68046535608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39-45A3-A221-307E127BB63D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202.98574393895399</c:v>
                      </c:pt>
                      <c:pt idx="2">
                        <c:v>414.809338337719</c:v>
                      </c:pt>
                      <c:pt idx="3">
                        <c:v>721.08499870748904</c:v>
                      </c:pt>
                      <c:pt idx="4">
                        <c:v>796.82224575284204</c:v>
                      </c:pt>
                      <c:pt idx="5">
                        <c:v>1025.3297565076</c:v>
                      </c:pt>
                      <c:pt idx="6">
                        <c:v>1304.9438907123299</c:v>
                      </c:pt>
                      <c:pt idx="7">
                        <c:v>1406.5436057521499</c:v>
                      </c:pt>
                      <c:pt idx="8">
                        <c:v>1592.73719117419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39-45A3-A221-307E127BB63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parameter'!$H$35:$H$43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18.736254210759999</c:v>
                      </c:pt>
                      <c:pt idx="1">
                        <c:v>184.256993942511</c:v>
                      </c:pt>
                      <c:pt idx="2">
                        <c:v>385.67015336178201</c:v>
                      </c:pt>
                      <c:pt idx="3">
                        <c:v>687.14835523721297</c:v>
                      </c:pt>
                      <c:pt idx="4">
                        <c:v>797.88941760463797</c:v>
                      </c:pt>
                      <c:pt idx="5">
                        <c:v>899.84142409789001</c:v>
                      </c:pt>
                      <c:pt idx="6">
                        <c:v>1078.97814603291</c:v>
                      </c:pt>
                      <c:pt idx="7">
                        <c:v>1052.2021372112799</c:v>
                      </c:pt>
                      <c:pt idx="8">
                        <c:v>1331.4640881913499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39-45A3-A221-307E127BB63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parameter'!$H$46:$H$54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19.346493345173201</c:v>
                      </c:pt>
                      <c:pt idx="1">
                        <c:v>150.60604657645101</c:v>
                      </c:pt>
                      <c:pt idx="2">
                        <c:v>292.12376601340497</c:v>
                      </c:pt>
                      <c:pt idx="3">
                        <c:v>521.50093542996603</c:v>
                      </c:pt>
                      <c:pt idx="4">
                        <c:v>674.68663134984195</c:v>
                      </c:pt>
                      <c:pt idx="5">
                        <c:v>820.19224843454299</c:v>
                      </c:pt>
                      <c:pt idx="6">
                        <c:v>1004.4821387014</c:v>
                      </c:pt>
                      <c:pt idx="7">
                        <c:v>1247.84228374239</c:v>
                      </c:pt>
                      <c:pt idx="8">
                        <c:v>1138.3214030035499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39-45A3-A221-307E127BB63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parameter'!$H$79:$H$87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22.102771481307101</c:v>
                      </c:pt>
                      <c:pt idx="1">
                        <c:v>116.610452849514</c:v>
                      </c:pt>
                      <c:pt idx="2">
                        <c:v>167.97398934043201</c:v>
                      </c:pt>
                      <c:pt idx="3">
                        <c:v>521.59071698913601</c:v>
                      </c:pt>
                      <c:pt idx="4">
                        <c:v>689.48542502828002</c:v>
                      </c:pt>
                      <c:pt idx="5">
                        <c:v>593.85052111356003</c:v>
                      </c:pt>
                      <c:pt idx="6">
                        <c:v>593.10659669156701</c:v>
                      </c:pt>
                      <c:pt idx="7">
                        <c:v>584.56839799024601</c:v>
                      </c:pt>
                      <c:pt idx="8">
                        <c:v>757.25068077785897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39-45A3-A221-307E127BB63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parameter'!$H$101:$H$109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332.92993123173397</c:v>
                      </c:pt>
                      <c:pt idx="1">
                        <c:v>480.14113706846001</c:v>
                      </c:pt>
                      <c:pt idx="2">
                        <c:v>333.26782759810101</c:v>
                      </c:pt>
                      <c:pt idx="3">
                        <c:v>240.194261024105</c:v>
                      </c:pt>
                      <c:pt idx="4">
                        <c:v>255.09004527070101</c:v>
                      </c:pt>
                      <c:pt idx="5">
                        <c:v>201.676368701119</c:v>
                      </c:pt>
                      <c:pt idx="6">
                        <c:v>191.13833235035099</c:v>
                      </c:pt>
                      <c:pt idx="7">
                        <c:v>194.48628253840101</c:v>
                      </c:pt>
                      <c:pt idx="8">
                        <c:v>156.98335983359499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39-45A3-A221-307E127BB63D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C-4B6B-8586-E4450143D642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parameter'!$I$57:$I$65</c:f>
              <c:numCache>
                <c:formatCode>General</c:formatCode>
                <c:ptCount val="9"/>
                <c:pt idx="0">
                  <c:v>1.17698532825868</c:v>
                </c:pt>
                <c:pt idx="1">
                  <c:v>1.9388787548105799</c:v>
                </c:pt>
                <c:pt idx="2">
                  <c:v>-0.50909703287206198</c:v>
                </c:pt>
                <c:pt idx="3">
                  <c:v>7.1946798802369702</c:v>
                </c:pt>
                <c:pt idx="4">
                  <c:v>20.70622423735</c:v>
                </c:pt>
                <c:pt idx="5">
                  <c:v>22.210861594447501</c:v>
                </c:pt>
                <c:pt idx="6">
                  <c:v>18.9381961078568</c:v>
                </c:pt>
                <c:pt idx="7">
                  <c:v>23.304761816116901</c:v>
                </c:pt>
                <c:pt idx="8">
                  <c:v>14.064923462760699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C-4B6B-8586-E4450143D642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parameter'!$I$68:$I$76</c:f>
              <c:numCache>
                <c:formatCode>General</c:formatCode>
                <c:ptCount val="9"/>
                <c:pt idx="0">
                  <c:v>1.1491796225370301</c:v>
                </c:pt>
                <c:pt idx="1">
                  <c:v>4.7692635641199201</c:v>
                </c:pt>
                <c:pt idx="2">
                  <c:v>10.5217813781033</c:v>
                </c:pt>
                <c:pt idx="3">
                  <c:v>15.518907325615601</c:v>
                </c:pt>
                <c:pt idx="4">
                  <c:v>30.116825777826499</c:v>
                </c:pt>
                <c:pt idx="5">
                  <c:v>32.7874475490813</c:v>
                </c:pt>
                <c:pt idx="6">
                  <c:v>25.926535318727399</c:v>
                </c:pt>
                <c:pt idx="7">
                  <c:v>24.794059555992799</c:v>
                </c:pt>
                <c:pt idx="8">
                  <c:v>24.2062915812106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C-4B6B-8586-E4450143D642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parameter'!$I$90:$I$98</c:f>
              <c:numCache>
                <c:formatCode>General</c:formatCode>
                <c:ptCount val="9"/>
                <c:pt idx="0">
                  <c:v>11.1938584310205</c:v>
                </c:pt>
                <c:pt idx="1">
                  <c:v>30.380669375786301</c:v>
                </c:pt>
                <c:pt idx="2">
                  <c:v>51.251252035501203</c:v>
                </c:pt>
                <c:pt idx="3">
                  <c:v>58.349494379162103</c:v>
                </c:pt>
                <c:pt idx="4">
                  <c:v>71.366512293961406</c:v>
                </c:pt>
                <c:pt idx="5">
                  <c:v>55.5735509447588</c:v>
                </c:pt>
                <c:pt idx="6">
                  <c:v>43.893395990860903</c:v>
                </c:pt>
                <c:pt idx="7">
                  <c:v>33.756630535778598</c:v>
                </c:pt>
                <c:pt idx="8">
                  <c:v>37.294734093839502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C-4B6B-8586-E4450143D642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parameter'!$I$112:$I$120</c:f>
              <c:numCache>
                <c:formatCode>General</c:formatCode>
                <c:ptCount val="9"/>
                <c:pt idx="0">
                  <c:v>33.036824621434199</c:v>
                </c:pt>
                <c:pt idx="1">
                  <c:v>33.595821275498899</c:v>
                </c:pt>
                <c:pt idx="2">
                  <c:v>24.9401610586015</c:v>
                </c:pt>
                <c:pt idx="3">
                  <c:v>18.534520696164101</c:v>
                </c:pt>
                <c:pt idx="4">
                  <c:v>19.9319545030684</c:v>
                </c:pt>
                <c:pt idx="5">
                  <c:v>19.9678723712635</c:v>
                </c:pt>
                <c:pt idx="6">
                  <c:v>19.629255300336901</c:v>
                </c:pt>
                <c:pt idx="7">
                  <c:v>18.966206565948699</c:v>
                </c:pt>
                <c:pt idx="8">
                  <c:v>22.666328696763401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4C-4B6B-8586-E4450143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parameter'!$I$13:$I$21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0.112849233174105</c:v>
                      </c:pt>
                      <c:pt idx="3">
                        <c:v>-0.369056782669824</c:v>
                      </c:pt>
                      <c:pt idx="4">
                        <c:v>0.83917888203730995</c:v>
                      </c:pt>
                      <c:pt idx="5">
                        <c:v>1.53625315364354</c:v>
                      </c:pt>
                      <c:pt idx="6">
                        <c:v>1.5964352589925901</c:v>
                      </c:pt>
                      <c:pt idx="7">
                        <c:v>1.8901541888381399</c:v>
                      </c:pt>
                      <c:pt idx="8">
                        <c:v>1.63876257467876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C4C-4B6B-8586-E4450143D642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parameter'!$B$24:$B$32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2500</c:v>
                      </c:pt>
                      <c:pt idx="1">
                        <c:v>3750</c:v>
                      </c:pt>
                      <c:pt idx="2">
                        <c:v>5000</c:v>
                      </c:pt>
                      <c:pt idx="3">
                        <c:v>6250</c:v>
                      </c:pt>
                      <c:pt idx="4">
                        <c:v>7500</c:v>
                      </c:pt>
                      <c:pt idx="5">
                        <c:v>8750</c:v>
                      </c:pt>
                      <c:pt idx="6">
                        <c:v>10000</c:v>
                      </c:pt>
                      <c:pt idx="7">
                        <c:v>11250</c:v>
                      </c:pt>
                      <c:pt idx="8">
                        <c:v>12500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-0.17391006777909199</c:v>
                      </c:pt>
                      <c:pt idx="2">
                        <c:v>-1.8093007296950899E-2</c:v>
                      </c:pt>
                      <c:pt idx="3">
                        <c:v>0.12500839979966299</c:v>
                      </c:pt>
                      <c:pt idx="4">
                        <c:v>1.8679507601454799</c:v>
                      </c:pt>
                      <c:pt idx="5">
                        <c:v>2.5490064030555901</c:v>
                      </c:pt>
                      <c:pt idx="6">
                        <c:v>2.1024446267512098</c:v>
                      </c:pt>
                      <c:pt idx="7">
                        <c:v>1.7494115929860401</c:v>
                      </c:pt>
                      <c:pt idx="8">
                        <c:v>2.4984713711090598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4C-4B6B-8586-E4450143D64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parameter'!$I$35:$I$43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0.25910256410256399</c:v>
                      </c:pt>
                      <c:pt idx="1">
                        <c:v>-0.22563420571012599</c:v>
                      </c:pt>
                      <c:pt idx="2">
                        <c:v>0.69103404095551901</c:v>
                      </c:pt>
                      <c:pt idx="3">
                        <c:v>-4.9113961033518401E-2</c:v>
                      </c:pt>
                      <c:pt idx="4">
                        <c:v>5.2192886965819696</c:v>
                      </c:pt>
                      <c:pt idx="5">
                        <c:v>2.70120576535796</c:v>
                      </c:pt>
                      <c:pt idx="6">
                        <c:v>2.1863502137770201</c:v>
                      </c:pt>
                      <c:pt idx="7">
                        <c:v>5.51018369846068E-2</c:v>
                      </c:pt>
                      <c:pt idx="8">
                        <c:v>4.8593585962383701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4C-4B6B-8586-E4450143D6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parameter'!$I$46:$I$54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0.50681986907351295</c:v>
                      </c:pt>
                      <c:pt idx="1">
                        <c:v>2.7386875408223599</c:v>
                      </c:pt>
                      <c:pt idx="2">
                        <c:v>-1.1669056628891601</c:v>
                      </c:pt>
                      <c:pt idx="3">
                        <c:v>2.4032448727959599</c:v>
                      </c:pt>
                      <c:pt idx="4">
                        <c:v>7.4338810488026601</c:v>
                      </c:pt>
                      <c:pt idx="5">
                        <c:v>7.1979530445261402</c:v>
                      </c:pt>
                      <c:pt idx="6">
                        <c:v>8.5524898477668501</c:v>
                      </c:pt>
                      <c:pt idx="7">
                        <c:v>5.9378874261266201</c:v>
                      </c:pt>
                      <c:pt idx="8">
                        <c:v>7.2451419873692204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4C-4B6B-8586-E4450143D64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parameter'!$I$79:$I$87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1.7584887233042901</c:v>
                      </c:pt>
                      <c:pt idx="1">
                        <c:v>6.1650452135665299</c:v>
                      </c:pt>
                      <c:pt idx="2">
                        <c:v>11.065616156307099</c:v>
                      </c:pt>
                      <c:pt idx="3">
                        <c:v>21.203665703394499</c:v>
                      </c:pt>
                      <c:pt idx="4">
                        <c:v>31.429483362313999</c:v>
                      </c:pt>
                      <c:pt idx="5">
                        <c:v>38.152252660068299</c:v>
                      </c:pt>
                      <c:pt idx="6">
                        <c:v>32.502516192390402</c:v>
                      </c:pt>
                      <c:pt idx="7">
                        <c:v>28.868413667942999</c:v>
                      </c:pt>
                      <c:pt idx="8">
                        <c:v>40.089595398479702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4C-4B6B-8586-E4450143D64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parameter'!$I$101:$I$109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47.758234900234299</c:v>
                      </c:pt>
                      <c:pt idx="1">
                        <c:v>69.485430976762302</c:v>
                      </c:pt>
                      <c:pt idx="2">
                        <c:v>48.993409812857301</c:v>
                      </c:pt>
                      <c:pt idx="3">
                        <c:v>37.8969690882547</c:v>
                      </c:pt>
                      <c:pt idx="4">
                        <c:v>41.571778747950297</c:v>
                      </c:pt>
                      <c:pt idx="5">
                        <c:v>35.339792390159801</c:v>
                      </c:pt>
                      <c:pt idx="6">
                        <c:v>28.776931484501699</c:v>
                      </c:pt>
                      <c:pt idx="7">
                        <c:v>27.760854693467198</c:v>
                      </c:pt>
                      <c:pt idx="8">
                        <c:v>25.1825617344082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4C-4B6B-8586-E4450143D642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'safety parameter'!$A$2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parameter'!$C$2:$C$10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CC-A9EC-87A9E9105757}"/>
            </c:ext>
          </c:extLst>
        </c:ser>
        <c:ser>
          <c:idx val="5"/>
          <c:order val="5"/>
          <c:tx>
            <c:strRef>
              <c:f>'safety parameter'!$A$57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'safety parameter'!$C$57:$C$65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parameter'!$J$57:$J$65</c:f>
              <c:numCache>
                <c:formatCode>General</c:formatCode>
                <c:ptCount val="9"/>
                <c:pt idx="0">
                  <c:v>11.7698532825868</c:v>
                </c:pt>
                <c:pt idx="1">
                  <c:v>19.730592065406999</c:v>
                </c:pt>
                <c:pt idx="2">
                  <c:v>24.3005795099136</c:v>
                </c:pt>
                <c:pt idx="3">
                  <c:v>104.056337514905</c:v>
                </c:pt>
                <c:pt idx="4">
                  <c:v>258.03940539680798</c:v>
                </c:pt>
                <c:pt idx="5">
                  <c:v>272.98875767796801</c:v>
                </c:pt>
                <c:pt idx="6">
                  <c:v>228.705846094528</c:v>
                </c:pt>
                <c:pt idx="7">
                  <c:v>272.69796101644801</c:v>
                </c:pt>
                <c:pt idx="8">
                  <c:v>196.72375328639001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20-4ECC-A9EC-87A9E9105757}"/>
            </c:ext>
          </c:extLst>
        </c:ser>
        <c:ser>
          <c:idx val="6"/>
          <c:order val="6"/>
          <c:tx>
            <c:strRef>
              <c:f>'safety parameter'!$A$68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parameter'!$J$68:$J$76</c:f>
              <c:numCache>
                <c:formatCode>General</c:formatCode>
                <c:ptCount val="9"/>
                <c:pt idx="0">
                  <c:v>11.491796225370299</c:v>
                </c:pt>
                <c:pt idx="1">
                  <c:v>47.520886005631297</c:v>
                </c:pt>
                <c:pt idx="2">
                  <c:v>117.716995659663</c:v>
                </c:pt>
                <c:pt idx="3">
                  <c:v>169.62977828753199</c:v>
                </c:pt>
                <c:pt idx="4">
                  <c:v>337.08521282936601</c:v>
                </c:pt>
                <c:pt idx="5">
                  <c:v>344.78713699725301</c:v>
                </c:pt>
                <c:pt idx="6">
                  <c:v>294.04045419191999</c:v>
                </c:pt>
                <c:pt idx="7">
                  <c:v>276.92023752208502</c:v>
                </c:pt>
                <c:pt idx="8">
                  <c:v>260.720990543141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20-4ECC-A9EC-87A9E9105757}"/>
            </c:ext>
          </c:extLst>
        </c:ser>
        <c:ser>
          <c:idx val="8"/>
          <c:order val="8"/>
          <c:tx>
            <c:strRef>
              <c:f>'safety parameter'!$A$90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parameter'!$J$90:$J$98</c:f>
              <c:numCache>
                <c:formatCode>General</c:formatCode>
                <c:ptCount val="9"/>
                <c:pt idx="0">
                  <c:v>89.549924862485298</c:v>
                </c:pt>
                <c:pt idx="1">
                  <c:v>251.281324799061</c:v>
                </c:pt>
                <c:pt idx="2">
                  <c:v>370.78615075532701</c:v>
                </c:pt>
                <c:pt idx="3">
                  <c:v>440.83041716907599</c:v>
                </c:pt>
                <c:pt idx="4">
                  <c:v>491.445671424387</c:v>
                </c:pt>
                <c:pt idx="5">
                  <c:v>416.12772472481203</c:v>
                </c:pt>
                <c:pt idx="6">
                  <c:v>336.72271949126099</c:v>
                </c:pt>
                <c:pt idx="7">
                  <c:v>236.60637972011199</c:v>
                </c:pt>
                <c:pt idx="8">
                  <c:v>255.54910529363801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20-4ECC-A9EC-87A9E9105757}"/>
            </c:ext>
          </c:extLst>
        </c:ser>
        <c:ser>
          <c:idx val="10"/>
          <c:order val="10"/>
          <c:tx>
            <c:strRef>
              <c:f>'safety parameter'!$A$112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'safety parameter'!$C$112:$C$120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'safety parameter'!$J$112:$J$120</c:f>
              <c:numCache>
                <c:formatCode>General</c:formatCode>
                <c:ptCount val="9"/>
                <c:pt idx="0">
                  <c:v>191.80096414152399</c:v>
                </c:pt>
                <c:pt idx="1">
                  <c:v>220.92284114217401</c:v>
                </c:pt>
                <c:pt idx="2">
                  <c:v>156.26722784804099</c:v>
                </c:pt>
                <c:pt idx="3">
                  <c:v>107.570877255387</c:v>
                </c:pt>
                <c:pt idx="4">
                  <c:v>96.239042173909496</c:v>
                </c:pt>
                <c:pt idx="5">
                  <c:v>108.555702453024</c:v>
                </c:pt>
                <c:pt idx="6">
                  <c:v>106.97715179838499</c:v>
                </c:pt>
                <c:pt idx="7">
                  <c:v>96.002422192728403</c:v>
                </c:pt>
                <c:pt idx="8">
                  <c:v>136.951605951744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20-4ECC-A9EC-87A9E910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'safety parameter'!$A$13</c15:sqref>
                        </c15:formulaRef>
                      </c:ext>
                    </c:extLst>
                    <c:strCache>
                      <c:ptCount val="1"/>
                      <c:pt idx="0">
                        <c:v>0.9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'safety parameter'!$C$13:$C$21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'safety parameter'!$J$13:$J$21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3.4044828002246201</c:v>
                      </c:pt>
                      <c:pt idx="3">
                        <c:v>9.9701669959909491</c:v>
                      </c:pt>
                      <c:pt idx="4">
                        <c:v>10.854985451937001</c:v>
                      </c:pt>
                      <c:pt idx="5">
                        <c:v>18.142692034932001</c:v>
                      </c:pt>
                      <c:pt idx="6">
                        <c:v>19.869837384048299</c:v>
                      </c:pt>
                      <c:pt idx="7">
                        <c:v>22.387604340166799</c:v>
                      </c:pt>
                      <c:pt idx="8">
                        <c:v>21.1685406733821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320-4ECC-A9EC-87A9E9105757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parameter'!$A$24</c15:sqref>
                        </c15:formulaRef>
                      </c:ext>
                    </c:extLst>
                    <c:strCache>
                      <c:ptCount val="1"/>
                      <c:pt idx="0">
                        <c:v>0.8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parameter'!$J$24:$J$32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0.230414746543778</c:v>
                      </c:pt>
                      <c:pt idx="2">
                        <c:v>7.11435747531233</c:v>
                      </c:pt>
                      <c:pt idx="3">
                        <c:v>9.5947027524801207</c:v>
                      </c:pt>
                      <c:pt idx="4">
                        <c:v>29.471940818998402</c:v>
                      </c:pt>
                      <c:pt idx="5">
                        <c:v>39.6599976772536</c:v>
                      </c:pt>
                      <c:pt idx="6">
                        <c:v>35.139631549848403</c:v>
                      </c:pt>
                      <c:pt idx="7">
                        <c:v>34.949539120730101</c:v>
                      </c:pt>
                      <c:pt idx="8">
                        <c:v>42.091544000269103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20-4ECC-A9EC-87A9E910575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parameter'!$A$35</c15:sqref>
                        </c15:formulaRef>
                      </c:ext>
                    </c:extLst>
                    <c:strCache>
                      <c:ptCount val="1"/>
                      <c:pt idx="0">
                        <c:v>0.7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parameter'!$J$35:$J$43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2.5910256410256398</c:v>
                      </c:pt>
                      <c:pt idx="1">
                        <c:v>0.230414746543778</c:v>
                      </c:pt>
                      <c:pt idx="2">
                        <c:v>20.041800900136199</c:v>
                      </c:pt>
                      <c:pt idx="3">
                        <c:v>16.2654033117078</c:v>
                      </c:pt>
                      <c:pt idx="4">
                        <c:v>76.850861918061995</c:v>
                      </c:pt>
                      <c:pt idx="5">
                        <c:v>52.367392746031797</c:v>
                      </c:pt>
                      <c:pt idx="6">
                        <c:v>48.416278274653301</c:v>
                      </c:pt>
                      <c:pt idx="7">
                        <c:v>47.130636600498804</c:v>
                      </c:pt>
                      <c:pt idx="8">
                        <c:v>84.423391736398301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20-4ECC-A9EC-87A9E91057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parameter'!$A$46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parameter'!$J$46:$J$54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5.1071597296961597</c:v>
                      </c:pt>
                      <c:pt idx="1">
                        <c:v>29.318438505173599</c:v>
                      </c:pt>
                      <c:pt idx="2">
                        <c:v>16.861951628403698</c:v>
                      </c:pt>
                      <c:pt idx="3">
                        <c:v>57.266611938144798</c:v>
                      </c:pt>
                      <c:pt idx="4">
                        <c:v>109.46889410778</c:v>
                      </c:pt>
                      <c:pt idx="5">
                        <c:v>115.928422447684</c:v>
                      </c:pt>
                      <c:pt idx="6">
                        <c:v>124.644150720631</c:v>
                      </c:pt>
                      <c:pt idx="7">
                        <c:v>109.78468559965501</c:v>
                      </c:pt>
                      <c:pt idx="8">
                        <c:v>119.065383301178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20-4ECC-A9EC-87A9E910575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parameter'!$A$79</c15:sqref>
                        </c15:formulaRef>
                      </c:ext>
                    </c:extLst>
                    <c:strCache>
                      <c:ptCount val="1"/>
                      <c:pt idx="0">
                        <c:v>0.3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parameter'!$J$79:$J$87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17.605089253244898</c:v>
                      </c:pt>
                      <c:pt idx="1">
                        <c:v>58.841948236680402</c:v>
                      </c:pt>
                      <c:pt idx="2">
                        <c:v>114.42793767363</c:v>
                      </c:pt>
                      <c:pt idx="3">
                        <c:v>247.059787532988</c:v>
                      </c:pt>
                      <c:pt idx="4">
                        <c:v>327.93603065459502</c:v>
                      </c:pt>
                      <c:pt idx="5">
                        <c:v>355.22258373372603</c:v>
                      </c:pt>
                      <c:pt idx="6">
                        <c:v>288.34251299069899</c:v>
                      </c:pt>
                      <c:pt idx="7">
                        <c:v>268.18069511492098</c:v>
                      </c:pt>
                      <c:pt idx="8">
                        <c:v>351.55239316310701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320-4ECC-A9EC-87A9E910575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parameter'!$A$101</c15:sqref>
                        </c15:formulaRef>
                      </c:ext>
                    </c:extLst>
                    <c:strCache>
                      <c:ptCount val="1"/>
                      <c:pt idx="0">
                        <c:v>0.1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parameter'!$C$101:$C$109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'safety parameter'!$J$101:$J$109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325.64260689902</c:v>
                      </c:pt>
                      <c:pt idx="1">
                        <c:v>466.64307876811398</c:v>
                      </c:pt>
                      <c:pt idx="2">
                        <c:v>322.60006695124702</c:v>
                      </c:pt>
                      <c:pt idx="3">
                        <c:v>228.37242304423401</c:v>
                      </c:pt>
                      <c:pt idx="4">
                        <c:v>246.691834293727</c:v>
                      </c:pt>
                      <c:pt idx="5">
                        <c:v>192.747184892554</c:v>
                      </c:pt>
                      <c:pt idx="6">
                        <c:v>158.47274518952401</c:v>
                      </c:pt>
                      <c:pt idx="7">
                        <c:v>172.70697201889601</c:v>
                      </c:pt>
                      <c:pt idx="8">
                        <c:v>136.97843762688899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320-4ECC-A9EC-87A9E910575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network'!$E$2:$E$10</c:f>
              <c:numCache>
                <c:formatCode>General</c:formatCode>
                <c:ptCount val="9"/>
                <c:pt idx="0">
                  <c:v>131.04599999999999</c:v>
                </c:pt>
                <c:pt idx="1">
                  <c:v>171.194285714285</c:v>
                </c:pt>
                <c:pt idx="2">
                  <c:v>251.09899999999999</c:v>
                </c:pt>
                <c:pt idx="3">
                  <c:v>278.51249999999999</c:v>
                </c:pt>
                <c:pt idx="4">
                  <c:v>405.07533333333299</c:v>
                </c:pt>
                <c:pt idx="5">
                  <c:v>507.43</c:v>
                </c:pt>
                <c:pt idx="6">
                  <c:v>723.97699999999998</c:v>
                </c:pt>
                <c:pt idx="7">
                  <c:v>941.29750000000001</c:v>
                </c:pt>
                <c:pt idx="8">
                  <c:v>1118.3344999999999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2-46DE-BAB8-8C9E9E7C08D0}"/>
            </c:ext>
          </c:extLst>
        </c:ser>
        <c:ser>
          <c:idx val="8"/>
          <c:order val="1"/>
          <c:tx>
            <c:strRef>
              <c:f>'Dynamic Routing'!$A$2</c:f>
              <c:strCache>
                <c:ptCount val="1"/>
                <c:pt idx="0">
                  <c:v>Dijkstra Dynamic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'Dynamic Routing'!$C$2:$C$10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'Dynamic Routing'!$E$2:$E$10</c:f>
              <c:numCache>
                <c:formatCode>General</c:formatCode>
                <c:ptCount val="9"/>
                <c:pt idx="0">
                  <c:v>129.738</c:v>
                </c:pt>
                <c:pt idx="1">
                  <c:v>130.53142857142799</c:v>
                </c:pt>
                <c:pt idx="2">
                  <c:v>142.68100000000001</c:v>
                </c:pt>
                <c:pt idx="3">
                  <c:v>149.65</c:v>
                </c:pt>
                <c:pt idx="4">
                  <c:v>177.916666666666</c:v>
                </c:pt>
                <c:pt idx="5">
                  <c:v>195.03823529411699</c:v>
                </c:pt>
                <c:pt idx="6">
                  <c:v>210.81299999999999</c:v>
                </c:pt>
                <c:pt idx="7">
                  <c:v>221.59363636363599</c:v>
                </c:pt>
                <c:pt idx="8">
                  <c:v>250.49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92-46DE-BAB8-8C9E9E7C08D0}"/>
            </c:ext>
          </c:extLst>
        </c:ser>
        <c:ser>
          <c:idx val="1"/>
          <c:order val="2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159</c:v>
                </c:pt>
                <c:pt idx="1">
                  <c:v>155.068571428571</c:v>
                </c:pt>
                <c:pt idx="2">
                  <c:v>152.49299999999999</c:v>
                </c:pt>
                <c:pt idx="3">
                  <c:v>156.66416666666601</c:v>
                </c:pt>
                <c:pt idx="4">
                  <c:v>176.58600000000001</c:v>
                </c:pt>
                <c:pt idx="5">
                  <c:v>243.755882352941</c:v>
                </c:pt>
                <c:pt idx="6">
                  <c:v>389.94200000000001</c:v>
                </c:pt>
                <c:pt idx="7">
                  <c:v>479.79272727272701</c:v>
                </c:pt>
                <c:pt idx="8">
                  <c:v>612.52279999999996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2-46DE-BAB8-8C9E9E7C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F92-46DE-BAB8-8C9E9E7C08D0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network'!$E$35:$E$43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145.958</c:v>
                      </c:pt>
                      <c:pt idx="1">
                        <c:v>145.31714285714199</c:v>
                      </c:pt>
                      <c:pt idx="2">
                        <c:v>165.40899999999999</c:v>
                      </c:pt>
                      <c:pt idx="3">
                        <c:v>182.245</c:v>
                      </c:pt>
                      <c:pt idx="4">
                        <c:v>273.50200000000001</c:v>
                      </c:pt>
                      <c:pt idx="5">
                        <c:v>375.820588235294</c:v>
                      </c:pt>
                      <c:pt idx="6">
                        <c:v>504.12049999999999</c:v>
                      </c:pt>
                      <c:pt idx="7">
                        <c:v>644.93818181818096</c:v>
                      </c:pt>
                      <c:pt idx="8">
                        <c:v>834.07119999999998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F92-46DE-BAB8-8C9E9E7C08D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network'!$E$46:$E$54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</c:v>
                      </c:pt>
                      <c:pt idx="1">
                        <c:v>160.9</c:v>
                      </c:pt>
                      <c:pt idx="2">
                        <c:v>230.11600000000001</c:v>
                      </c:pt>
                      <c:pt idx="3">
                        <c:v>279.47000000000003</c:v>
                      </c:pt>
                      <c:pt idx="4">
                        <c:v>396.75266666666602</c:v>
                      </c:pt>
                      <c:pt idx="5">
                        <c:v>500.36117647058802</c:v>
                      </c:pt>
                      <c:pt idx="6">
                        <c:v>714.33600000000001</c:v>
                      </c:pt>
                      <c:pt idx="7">
                        <c:v>846.220454545454</c:v>
                      </c:pt>
                      <c:pt idx="8">
                        <c:v>978.69680000000005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6DE-BAB8-8C9E9E7C08D0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network'!$E$57:$E$65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153.49600000000001</c:v>
                      </c:pt>
                      <c:pt idx="1">
                        <c:v>147.702857142857</c:v>
                      </c:pt>
                      <c:pt idx="2">
                        <c:v>150.828</c:v>
                      </c:pt>
                      <c:pt idx="3">
                        <c:v>150.90666666666601</c:v>
                      </c:pt>
                      <c:pt idx="4">
                        <c:v>164.528666666666</c:v>
                      </c:pt>
                      <c:pt idx="5">
                        <c:v>241.92941176470501</c:v>
                      </c:pt>
                      <c:pt idx="6">
                        <c:v>377.5915</c:v>
                      </c:pt>
                      <c:pt idx="7">
                        <c:v>469.18818181818102</c:v>
                      </c:pt>
                      <c:pt idx="8">
                        <c:v>657.24599999999998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6DE-BAB8-8C9E9E7C08D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network'!$E$68:$E$76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149.178</c:v>
                      </c:pt>
                      <c:pt idx="1">
                        <c:v>144.31</c:v>
                      </c:pt>
                      <c:pt idx="2">
                        <c:v>147.589</c:v>
                      </c:pt>
                      <c:pt idx="3">
                        <c:v>148.29583333333301</c:v>
                      </c:pt>
                      <c:pt idx="4">
                        <c:v>165.64599999999999</c:v>
                      </c:pt>
                      <c:pt idx="5">
                        <c:v>237.45588235294099</c:v>
                      </c:pt>
                      <c:pt idx="6">
                        <c:v>402.03300000000002</c:v>
                      </c:pt>
                      <c:pt idx="7">
                        <c:v>501.29590909090899</c:v>
                      </c:pt>
                      <c:pt idx="8">
                        <c:v>656.39400000000001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92-46DE-BAB8-8C9E9E7C08D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network'!$E$79:$E$87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142.81</c:v>
                      </c:pt>
                      <c:pt idx="1">
                        <c:v>142.88714285714201</c:v>
                      </c:pt>
                      <c:pt idx="2">
                        <c:v>144.136</c:v>
                      </c:pt>
                      <c:pt idx="3">
                        <c:v>147.52250000000001</c:v>
                      </c:pt>
                      <c:pt idx="4">
                        <c:v>170.06933333333299</c:v>
                      </c:pt>
                      <c:pt idx="5">
                        <c:v>241.022352941176</c:v>
                      </c:pt>
                      <c:pt idx="6">
                        <c:v>402.47800000000001</c:v>
                      </c:pt>
                      <c:pt idx="7">
                        <c:v>504.80636363636302</c:v>
                      </c:pt>
                      <c:pt idx="8">
                        <c:v>644.50480000000005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F92-46DE-BAB8-8C9E9E7C08D0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network'!$G$2:$G$10</c:f>
              <c:numCache>
                <c:formatCode>General</c:formatCode>
                <c:ptCount val="9"/>
                <c:pt idx="0">
                  <c:v>3.3610893259096999</c:v>
                </c:pt>
                <c:pt idx="1">
                  <c:v>31.009543626923801</c:v>
                </c:pt>
                <c:pt idx="2">
                  <c:v>84.660962432794605</c:v>
                </c:pt>
                <c:pt idx="3">
                  <c:v>117.16405507473701</c:v>
                </c:pt>
                <c:pt idx="4">
                  <c:v>254.727401614418</c:v>
                </c:pt>
                <c:pt idx="5">
                  <c:v>327.79608604519399</c:v>
                </c:pt>
                <c:pt idx="6">
                  <c:v>564.62739860481304</c:v>
                </c:pt>
                <c:pt idx="7">
                  <c:v>856.05754318139498</c:v>
                </c:pt>
                <c:pt idx="8">
                  <c:v>1115.66363643919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B-4995-82EF-333C47033146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28.965095837294399</c:v>
                </c:pt>
                <c:pt idx="1">
                  <c:v>27.282655082907901</c:v>
                </c:pt>
                <c:pt idx="2">
                  <c:v>23.0263872328314</c:v>
                </c:pt>
                <c:pt idx="3">
                  <c:v>27.914410460082198</c:v>
                </c:pt>
                <c:pt idx="4">
                  <c:v>38.731475144849497</c:v>
                </c:pt>
                <c:pt idx="5">
                  <c:v>90.715774889919004</c:v>
                </c:pt>
                <c:pt idx="6">
                  <c:v>226.51175045086401</c:v>
                </c:pt>
                <c:pt idx="7">
                  <c:v>288.86850816157198</c:v>
                </c:pt>
                <c:pt idx="8">
                  <c:v>382.62038079110999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B-4995-82EF-333C47033146}"/>
            </c:ext>
          </c:extLst>
        </c:ser>
        <c:ser>
          <c:idx val="8"/>
          <c:order val="8"/>
          <c:tx>
            <c:strRef>
              <c:f>'Dynamic Routing'!$A$2</c:f>
              <c:strCache>
                <c:ptCount val="1"/>
                <c:pt idx="0">
                  <c:v>Dijkstra Dynamic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'Dynamic Routing'!$C$2:$C$10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'Dynamic Routing'!$G$2:$G$10</c:f>
              <c:numCache>
                <c:formatCode>General</c:formatCode>
                <c:ptCount val="9"/>
                <c:pt idx="0">
                  <c:v>1.8664515212683801</c:v>
                </c:pt>
                <c:pt idx="1">
                  <c:v>4.9942809588661801</c:v>
                </c:pt>
                <c:pt idx="2">
                  <c:v>11.231565443805399</c:v>
                </c:pt>
                <c:pt idx="3">
                  <c:v>19.477747075532299</c:v>
                </c:pt>
                <c:pt idx="4">
                  <c:v>37.570783383377297</c:v>
                </c:pt>
                <c:pt idx="5">
                  <c:v>51.665762278998301</c:v>
                </c:pt>
                <c:pt idx="6">
                  <c:v>67.178395745032006</c:v>
                </c:pt>
                <c:pt idx="7">
                  <c:v>77.978992090832605</c:v>
                </c:pt>
                <c:pt idx="8">
                  <c:v>100.853225957117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EB-4995-82EF-333C47033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5EB-4995-82EF-333C470331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14.3543282552578</c:v>
                      </c:pt>
                      <c:pt idx="1">
                        <c:v>16.634496641767601</c:v>
                      </c:pt>
                      <c:pt idx="2">
                        <c:v>26.028778944174199</c:v>
                      </c:pt>
                      <c:pt idx="3">
                        <c:v>42.9663483729856</c:v>
                      </c:pt>
                      <c:pt idx="4">
                        <c:v>136.38867999887501</c:v>
                      </c:pt>
                      <c:pt idx="5">
                        <c:v>226.71965917905601</c:v>
                      </c:pt>
                      <c:pt idx="6">
                        <c:v>323.27808773491802</c:v>
                      </c:pt>
                      <c:pt idx="7">
                        <c:v>442.99201866401398</c:v>
                      </c:pt>
                      <c:pt idx="8">
                        <c:v>668.88285999171399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5EB-4995-82EF-333C470331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network'!$G$46:$G$54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2.1808419000073198</c:v>
                      </c:pt>
                      <c:pt idx="1">
                        <c:v>25.254758531842899</c:v>
                      </c:pt>
                      <c:pt idx="2">
                        <c:v>73.377243850742602</c:v>
                      </c:pt>
                      <c:pt idx="3">
                        <c:v>114.600605859437</c:v>
                      </c:pt>
                      <c:pt idx="4">
                        <c:v>246.679838417962</c:v>
                      </c:pt>
                      <c:pt idx="5">
                        <c:v>342.55060610614299</c:v>
                      </c:pt>
                      <c:pt idx="6">
                        <c:v>566.65651113596402</c:v>
                      </c:pt>
                      <c:pt idx="7">
                        <c:v>683.46321680053495</c:v>
                      </c:pt>
                      <c:pt idx="8">
                        <c:v>810.84553205024599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EB-4995-82EF-333C4703314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network'!$G$57:$G$65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19.369471770074</c:v>
                      </c:pt>
                      <c:pt idx="1">
                        <c:v>17.701925426203399</c:v>
                      </c:pt>
                      <c:pt idx="2">
                        <c:v>17.600660408336999</c:v>
                      </c:pt>
                      <c:pt idx="3">
                        <c:v>19.101204900933499</c:v>
                      </c:pt>
                      <c:pt idx="4">
                        <c:v>25.131074631407301</c:v>
                      </c:pt>
                      <c:pt idx="5">
                        <c:v>86.521809806934996</c:v>
                      </c:pt>
                      <c:pt idx="6">
                        <c:v>190.027209733213</c:v>
                      </c:pt>
                      <c:pt idx="7">
                        <c:v>274.42270607838901</c:v>
                      </c:pt>
                      <c:pt idx="8">
                        <c:v>395.23546073006798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EB-4995-82EF-333C4703314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network'!$G$68:$G$76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15.970671003552701</c:v>
                      </c:pt>
                      <c:pt idx="1">
                        <c:v>14.6111750539176</c:v>
                      </c:pt>
                      <c:pt idx="2">
                        <c:v>15.0906806556373</c:v>
                      </c:pt>
                      <c:pt idx="3">
                        <c:v>16.7741847392838</c:v>
                      </c:pt>
                      <c:pt idx="4">
                        <c:v>25.9775869485259</c:v>
                      </c:pt>
                      <c:pt idx="5">
                        <c:v>81.542563813287302</c:v>
                      </c:pt>
                      <c:pt idx="6">
                        <c:v>233.74708388726501</c:v>
                      </c:pt>
                      <c:pt idx="7">
                        <c:v>307.78347937374502</c:v>
                      </c:pt>
                      <c:pt idx="8">
                        <c:v>422.376675740076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5EB-4995-82EF-333C4703314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network'!$G$79:$G$87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13.722736164353901</c:v>
                      </c:pt>
                      <c:pt idx="1">
                        <c:v>12.880711234032299</c:v>
                      </c:pt>
                      <c:pt idx="2">
                        <c:v>12.793833467122401</c:v>
                      </c:pt>
                      <c:pt idx="3">
                        <c:v>16.477053914808799</c:v>
                      </c:pt>
                      <c:pt idx="4">
                        <c:v>28.892024722697599</c:v>
                      </c:pt>
                      <c:pt idx="5">
                        <c:v>84.335548423240795</c:v>
                      </c:pt>
                      <c:pt idx="6">
                        <c:v>231.030789960562</c:v>
                      </c:pt>
                      <c:pt idx="7">
                        <c:v>300.21144369263402</c:v>
                      </c:pt>
                      <c:pt idx="8">
                        <c:v>390.85570152846901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5EB-4995-82EF-333C47033146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network'!$H$2:$H$10</c:f>
              <c:numCache>
                <c:formatCode>General</c:formatCode>
                <c:ptCount val="9"/>
                <c:pt idx="0">
                  <c:v>17.449459656805001</c:v>
                </c:pt>
                <c:pt idx="1">
                  <c:v>207.21251381557201</c:v>
                </c:pt>
                <c:pt idx="2">
                  <c:v>485.696883203894</c:v>
                </c:pt>
                <c:pt idx="3">
                  <c:v>673.99295511901903</c:v>
                </c:pt>
                <c:pt idx="4">
                  <c:v>1480.2331367775801</c:v>
                </c:pt>
                <c:pt idx="5">
                  <c:v>1685.59020035199</c:v>
                </c:pt>
                <c:pt idx="6">
                  <c:v>3016.2664532806102</c:v>
                </c:pt>
                <c:pt idx="7">
                  <c:v>4225.8732134807497</c:v>
                </c:pt>
                <c:pt idx="8">
                  <c:v>5866.1712262041301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7-4CEE-AC75-7038D3F53BA1}"/>
            </c:ext>
          </c:extLst>
        </c:ser>
        <c:ser>
          <c:idx val="8"/>
          <c:order val="1"/>
          <c:tx>
            <c:strRef>
              <c:f>'Dynamic Routing'!$A$2</c:f>
              <c:strCache>
                <c:ptCount val="1"/>
                <c:pt idx="0">
                  <c:v>Dijkstra Dynamic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'Dynamic Routing'!$C$2:$C$10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'Dynamic Routing'!$H$2:$H$10</c:f>
              <c:numCache>
                <c:formatCode>General</c:formatCode>
                <c:ptCount val="9"/>
                <c:pt idx="0">
                  <c:v>5.72038265920588</c:v>
                </c:pt>
                <c:pt idx="1">
                  <c:v>27.725401218732099</c:v>
                </c:pt>
                <c:pt idx="2">
                  <c:v>63.775482011267201</c:v>
                </c:pt>
                <c:pt idx="3">
                  <c:v>119.377145328727</c:v>
                </c:pt>
                <c:pt idx="4">
                  <c:v>232.531556346889</c:v>
                </c:pt>
                <c:pt idx="5">
                  <c:v>326.64930754356698</c:v>
                </c:pt>
                <c:pt idx="6">
                  <c:v>416.491534508538</c:v>
                </c:pt>
                <c:pt idx="7">
                  <c:v>470.52718706991999</c:v>
                </c:pt>
                <c:pt idx="8">
                  <c:v>593.47378464126098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97-4CEE-AC75-7038D3F53BA1}"/>
            </c:ext>
          </c:extLst>
        </c:ser>
        <c:ser>
          <c:idx val="2"/>
          <c:order val="3"/>
          <c:tx>
            <c:strRef>
              <c:f>'berlin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'berlin network'!$C$24:$C$32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14.3646552132123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E97-4CEE-AC75-7038D3F53BA1}"/>
            </c:ext>
          </c:extLst>
        </c:ser>
        <c:ser>
          <c:idx val="5"/>
          <c:order val="6"/>
          <c:tx>
            <c:strRef>
              <c:f>'berlin network'!$A$57</c:f>
              <c:strCache>
                <c:ptCount val="1"/>
                <c:pt idx="0">
                  <c:v>Least Density 1.5 dijDiff threshold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'berlin network'!$C$57:$C$65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  <c:extLst xmlns:c15="http://schemas.microsoft.com/office/drawing/2012/chart"/>
            </c:numRef>
          </c:xVal>
          <c:yVal>
            <c:numRef>
              <c:f>'berlin network'!$H$57:$H$65</c:f>
              <c:numCache>
                <c:formatCode>General</c:formatCode>
                <c:ptCount val="9"/>
                <c:pt idx="0">
                  <c:v>73.698146061323598</c:v>
                </c:pt>
                <c:pt idx="1">
                  <c:v>66.441780227839701</c:v>
                </c:pt>
                <c:pt idx="2">
                  <c:v>64.969115820269494</c:v>
                </c:pt>
                <c:pt idx="3">
                  <c:v>68.346455151209199</c:v>
                </c:pt>
                <c:pt idx="4">
                  <c:v>109.239457877646</c:v>
                </c:pt>
                <c:pt idx="5">
                  <c:v>605.94973743031198</c:v>
                </c:pt>
                <c:pt idx="6">
                  <c:v>1212.2854214389199</c:v>
                </c:pt>
                <c:pt idx="7">
                  <c:v>1692.4424968788201</c:v>
                </c:pt>
                <c:pt idx="8">
                  <c:v>2092.98008133451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E97-4CEE-AC75-7038D3F53BA1}"/>
            </c:ext>
          </c:extLst>
        </c:ser>
        <c:ser>
          <c:idx val="6"/>
          <c:order val="7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network'!$H$68:$H$76</c:f>
              <c:numCache>
                <c:formatCode>General</c:formatCode>
                <c:ptCount val="9"/>
                <c:pt idx="0">
                  <c:v>59.4940548219707</c:v>
                </c:pt>
                <c:pt idx="1">
                  <c:v>54.733397177379402</c:v>
                </c:pt>
                <c:pt idx="2">
                  <c:v>56.840510628653</c:v>
                </c:pt>
                <c:pt idx="3">
                  <c:v>57.794465335154698</c:v>
                </c:pt>
                <c:pt idx="4">
                  <c:v>119.263210138454</c:v>
                </c:pt>
                <c:pt idx="5">
                  <c:v>543.74639715964804</c:v>
                </c:pt>
                <c:pt idx="6">
                  <c:v>1565.0969675999299</c:v>
                </c:pt>
                <c:pt idx="7">
                  <c:v>1835.5957277591201</c:v>
                </c:pt>
                <c:pt idx="8">
                  <c:v>2316.60118520165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7-4CEE-AC75-7038D3F53BA1}"/>
            </c:ext>
          </c:extLst>
        </c:ser>
        <c:ser>
          <c:idx val="7"/>
          <c:order val="8"/>
          <c:tx>
            <c:strRef>
              <c:f>'berlin network'!$A$79</c:f>
              <c:strCache>
                <c:ptCount val="1"/>
                <c:pt idx="0">
                  <c:v>Least Density 1.1 dijDiff threshold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network'!$H$79:$H$85</c:f>
              <c:numCache>
                <c:formatCode>General</c:formatCode>
                <c:ptCount val="7"/>
                <c:pt idx="0">
                  <c:v>58.164694391207398</c:v>
                </c:pt>
                <c:pt idx="1">
                  <c:v>50.530343107448601</c:v>
                </c:pt>
                <c:pt idx="2">
                  <c:v>50.3367024167407</c:v>
                </c:pt>
                <c:pt idx="3">
                  <c:v>68.145738515387393</c:v>
                </c:pt>
                <c:pt idx="4">
                  <c:v>150.69689183117501</c:v>
                </c:pt>
                <c:pt idx="5">
                  <c:v>593.57185563809401</c:v>
                </c:pt>
                <c:pt idx="6">
                  <c:v>1575.01764311331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97-4CEE-AC75-7038D3F5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network'!$A$13</c15:sqref>
                        </c15:formulaRef>
                      </c:ext>
                    </c:extLst>
                    <c:strCache>
                      <c:ptCount val="1"/>
                      <c:pt idx="0">
                        <c:v>Least Density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network'!$C$13:$C$21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network'!$H$13:$H$21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154.441405704733</c:v>
                      </c:pt>
                      <c:pt idx="1">
                        <c:v>140.57598181859899</c:v>
                      </c:pt>
                      <c:pt idx="2">
                        <c:v>119.19418004165701</c:v>
                      </c:pt>
                      <c:pt idx="3">
                        <c:v>143.50813366851199</c:v>
                      </c:pt>
                      <c:pt idx="4">
                        <c:v>224.19026507915399</c:v>
                      </c:pt>
                      <c:pt idx="5">
                        <c:v>593.33257892583595</c:v>
                      </c:pt>
                      <c:pt idx="6">
                        <c:v>1485.7195266184699</c:v>
                      </c:pt>
                      <c:pt idx="7">
                        <c:v>1755.1326417543701</c:v>
                      </c:pt>
                      <c:pt idx="8">
                        <c:v>2053.34658854692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97-4CEE-AC75-7038D3F53BA1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network'!$A$36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network'!$H$35:$H$43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59.109337568375899</c:v>
                      </c:pt>
                      <c:pt idx="1">
                        <c:v>67.548562695067602</c:v>
                      </c:pt>
                      <c:pt idx="2">
                        <c:v>123.27796827425</c:v>
                      </c:pt>
                      <c:pt idx="3">
                        <c:v>248.66028296971999</c:v>
                      </c:pt>
                      <c:pt idx="4">
                        <c:v>935.89304653687805</c:v>
                      </c:pt>
                      <c:pt idx="5">
                        <c:v>1366.1742830814301</c:v>
                      </c:pt>
                      <c:pt idx="6">
                        <c:v>1901.7794773417399</c:v>
                      </c:pt>
                      <c:pt idx="7">
                        <c:v>2241.6532360717902</c:v>
                      </c:pt>
                      <c:pt idx="8">
                        <c:v>3441.1814309447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E97-4CEE-AC75-7038D3F53BA1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network'!$H$46:$H$54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7.92803588205736</c:v>
                      </c:pt>
                      <c:pt idx="1">
                        <c:v>162.89523573443901</c:v>
                      </c:pt>
                      <c:pt idx="2">
                        <c:v>413.82738070563101</c:v>
                      </c:pt>
                      <c:pt idx="3">
                        <c:v>650.75824151896302</c:v>
                      </c:pt>
                      <c:pt idx="4">
                        <c:v>1471.98011715553</c:v>
                      </c:pt>
                      <c:pt idx="5">
                        <c:v>1942.3325992042601</c:v>
                      </c:pt>
                      <c:pt idx="6">
                        <c:v>3173.3337684148401</c:v>
                      </c:pt>
                      <c:pt idx="7">
                        <c:v>3488.3469487027901</c:v>
                      </c:pt>
                      <c:pt idx="8">
                        <c:v>3902.1922289690101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97-4CEE-AC75-7038D3F53BA1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network'!$C$2:$C$7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network'!$G$2:$G$10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2.5003158022693399</c:v>
                </c:pt>
                <c:pt idx="4">
                  <c:v>24.449746965005598</c:v>
                </c:pt>
                <c:pt idx="5">
                  <c:v>83.0780903487899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E87-B4F3-6B1762BE794F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network'!$G$13:$G$21</c:f>
              <c:numCache>
                <c:formatCode>General</c:formatCode>
                <c:ptCount val="9"/>
                <c:pt idx="0">
                  <c:v>6.8541020509491801</c:v>
                </c:pt>
                <c:pt idx="1">
                  <c:v>6.4183763381121999</c:v>
                </c:pt>
                <c:pt idx="2">
                  <c:v>8.6307745058789909</c:v>
                </c:pt>
                <c:pt idx="3">
                  <c:v>11.790367716756201</c:v>
                </c:pt>
                <c:pt idx="4">
                  <c:v>46.695808777123297</c:v>
                </c:pt>
                <c:pt idx="5">
                  <c:v>97.290521072360804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4-4E87-B4F3-6B1762BE794F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</c:numCache>
            </c:numRef>
          </c:xVal>
          <c:yVal>
            <c:numRef>
              <c:f>'street grid network'!$G$24:$G$32</c:f>
              <c:numCache>
                <c:formatCode>General</c:formatCode>
                <c:ptCount val="9"/>
                <c:pt idx="0">
                  <c:v>0.44224016375444503</c:v>
                </c:pt>
                <c:pt idx="1">
                  <c:v>0.444447075690311</c:v>
                </c:pt>
                <c:pt idx="2">
                  <c:v>0.60615955338773198</c:v>
                </c:pt>
                <c:pt idx="3">
                  <c:v>2.4400262040110801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7F4-4E87-B4F3-6B1762BE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17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network'!$I$13:$I$21</c:f>
              <c:numCache>
                <c:formatCode>General</c:formatCode>
                <c:ptCount val="9"/>
                <c:pt idx="0">
                  <c:v>26.759954433719599</c:v>
                </c:pt>
                <c:pt idx="1">
                  <c:v>24.820101127472601</c:v>
                </c:pt>
                <c:pt idx="2">
                  <c:v>20.4249133381219</c:v>
                </c:pt>
                <c:pt idx="3">
                  <c:v>22.5606509551492</c:v>
                </c:pt>
                <c:pt idx="4">
                  <c:v>24.596145036112301</c:v>
                </c:pt>
                <c:pt idx="5">
                  <c:v>21.727115067123801</c:v>
                </c:pt>
                <c:pt idx="6">
                  <c:v>21.9443965696634</c:v>
                </c:pt>
                <c:pt idx="7">
                  <c:v>17.7744397065645</c:v>
                </c:pt>
                <c:pt idx="8">
                  <c:v>13.868618867750699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0-4938-9C9B-901D5B556195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network'!$I$35:$I$43</c:f>
              <c:numCache>
                <c:formatCode>General</c:formatCode>
                <c:ptCount val="9"/>
                <c:pt idx="0">
                  <c:v>12.351925885319799</c:v>
                </c:pt>
                <c:pt idx="1">
                  <c:v>13.868164046988801</c:v>
                </c:pt>
                <c:pt idx="2">
                  <c:v>7.6031803182073796</c:v>
                </c:pt>
                <c:pt idx="3">
                  <c:v>10.834336596393401</c:v>
                </c:pt>
                <c:pt idx="4">
                  <c:v>11.0011084160006</c:v>
                </c:pt>
                <c:pt idx="5">
                  <c:v>12.2606817148947</c:v>
                </c:pt>
                <c:pt idx="6">
                  <c:v>11.510383953213401</c:v>
                </c:pt>
                <c:pt idx="7">
                  <c:v>15.2433878466486</c:v>
                </c:pt>
                <c:pt idx="8">
                  <c:v>17.783850650198598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0-4938-9C9B-901D5B556195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network'!$I$68:$I$76</c:f>
              <c:numCache>
                <c:formatCode>General</c:formatCode>
                <c:ptCount val="9"/>
                <c:pt idx="0">
                  <c:v>14.0346628173623</c:v>
                </c:pt>
                <c:pt idx="1">
                  <c:v>12.5197922261946</c:v>
                </c:pt>
                <c:pt idx="2">
                  <c:v>12.5711381410669</c:v>
                </c:pt>
                <c:pt idx="3">
                  <c:v>12.876769485533</c:v>
                </c:pt>
                <c:pt idx="4">
                  <c:v>12.8387280736462</c:v>
                </c:pt>
                <c:pt idx="5">
                  <c:v>17.565785751345199</c:v>
                </c:pt>
                <c:pt idx="6">
                  <c:v>15.973304455914599</c:v>
                </c:pt>
                <c:pt idx="7">
                  <c:v>10.9235825787464</c:v>
                </c:pt>
                <c:pt idx="8">
                  <c:v>13.3492944391585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0-4938-9C9B-901D5B556195}"/>
            </c:ext>
          </c:extLst>
        </c:ser>
        <c:ser>
          <c:idx val="7"/>
          <c:order val="7"/>
          <c:tx>
            <c:strRef>
              <c:f>'berlin network'!$A$79</c:f>
              <c:strCache>
                <c:ptCount val="1"/>
                <c:pt idx="0">
                  <c:v>Least Density 1.1 dijDiff threshold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network'!$I$79:$I$87</c:f>
              <c:numCache>
                <c:formatCode>General</c:formatCode>
                <c:ptCount val="9"/>
                <c:pt idx="0">
                  <c:v>11.8002729608952</c:v>
                </c:pt>
                <c:pt idx="1">
                  <c:v>10.8622959029629</c:v>
                </c:pt>
                <c:pt idx="2">
                  <c:v>9.9709616207268397</c:v>
                </c:pt>
                <c:pt idx="3">
                  <c:v>11.213047321682501</c:v>
                </c:pt>
                <c:pt idx="4">
                  <c:v>14.153373703720099</c:v>
                </c:pt>
                <c:pt idx="5">
                  <c:v>19.1548264987678</c:v>
                </c:pt>
                <c:pt idx="6">
                  <c:v>9.4703016144363303</c:v>
                </c:pt>
                <c:pt idx="7">
                  <c:v>12.479478546958401</c:v>
                </c:pt>
                <c:pt idx="8">
                  <c:v>13.444159514271499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0-4938-9C9B-901D5B556195}"/>
            </c:ext>
          </c:extLst>
        </c:ser>
        <c:ser>
          <c:idx val="8"/>
          <c:order val="8"/>
          <c:tx>
            <c:strRef>
              <c:f>'Dynamic Routing'!$A$2</c:f>
              <c:strCache>
                <c:ptCount val="1"/>
                <c:pt idx="0">
                  <c:v>Dijkstra Dynamic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'Dynamic Routing'!$C$2:$C$10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'Dynamic Routing'!$I$2:$I$10</c:f>
              <c:numCache>
                <c:formatCode>General</c:formatCode>
                <c:ptCount val="9"/>
                <c:pt idx="0">
                  <c:v>-3.3619452017567497E-2</c:v>
                </c:pt>
                <c:pt idx="1">
                  <c:v>-0.42200313668533401</c:v>
                </c:pt>
                <c:pt idx="2">
                  <c:v>-1.24558679074589</c:v>
                </c:pt>
                <c:pt idx="3">
                  <c:v>-1.16584698412455</c:v>
                </c:pt>
                <c:pt idx="4">
                  <c:v>0.16763342395768299</c:v>
                </c:pt>
                <c:pt idx="5">
                  <c:v>1.0757330412902999</c:v>
                </c:pt>
                <c:pt idx="6">
                  <c:v>2.0937339773544998</c:v>
                </c:pt>
                <c:pt idx="7">
                  <c:v>0.365976786504986</c:v>
                </c:pt>
                <c:pt idx="8">
                  <c:v>8.4898773972766399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00-4938-9C9B-901D5B55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00-4938-9C9B-901D5B5561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network'!$I$24:$I$32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00-4938-9C9B-901D5B5561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network'!$I$46:$I$54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-2.4633988394534699E-2</c:v>
                      </c:pt>
                      <c:pt idx="1">
                        <c:v>7.2857883154506201E-3</c:v>
                      </c:pt>
                      <c:pt idx="2">
                        <c:v>-0.39840535629288998</c:v>
                      </c:pt>
                      <c:pt idx="3">
                        <c:v>-0.36998580869562803</c:v>
                      </c:pt>
                      <c:pt idx="4">
                        <c:v>0.94293598622109098</c:v>
                      </c:pt>
                      <c:pt idx="5">
                        <c:v>0.97219132071909597</c:v>
                      </c:pt>
                      <c:pt idx="6">
                        <c:v>-0.30754617583198401</c:v>
                      </c:pt>
                      <c:pt idx="7">
                        <c:v>-0.21948169419244401</c:v>
                      </c:pt>
                      <c:pt idx="8">
                        <c:v>-0.203405685833355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00-4938-9C9B-901D5B55619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network'!$I$57:$I$65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17.354138445437101</c:v>
                      </c:pt>
                      <c:pt idx="1">
                        <c:v>15.5771277789362</c:v>
                      </c:pt>
                      <c:pt idx="2">
                        <c:v>15.2517965202235</c:v>
                      </c:pt>
                      <c:pt idx="3">
                        <c:v>15.6532437182262</c:v>
                      </c:pt>
                      <c:pt idx="4">
                        <c:v>17.2480587347703</c:v>
                      </c:pt>
                      <c:pt idx="5">
                        <c:v>21.8999507634562</c:v>
                      </c:pt>
                      <c:pt idx="6">
                        <c:v>21.159787937881301</c:v>
                      </c:pt>
                      <c:pt idx="7">
                        <c:v>17.449331429302699</c:v>
                      </c:pt>
                      <c:pt idx="8">
                        <c:v>18.1948105731325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00-4938-9C9B-901D5B556195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average % difference between actual time and dijkstra time, for the 10% worst cases</a:t>
            </a:r>
            <a:r>
              <a:rPr lang="en-GB" baseline="0"/>
              <a:t>.</a:t>
            </a:r>
            <a:endParaRPr lang="en-GB"/>
          </a:p>
        </c:rich>
      </c:tx>
      <c:layout>
        <c:manualLayout>
          <c:xMode val="edge"/>
          <c:yMode val="edge"/>
          <c:x val="8.2362624671916018E-2"/>
          <c:y val="3.534608080615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'berlin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'berlin network'!$C$2:$C$10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3-4560-8552-187704AFA9D4}"/>
            </c:ext>
          </c:extLst>
        </c:ser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network'!$J$13:$J$21</c:f>
              <c:numCache>
                <c:formatCode>General</c:formatCode>
                <c:ptCount val="9"/>
                <c:pt idx="0">
                  <c:v>148.93166751294501</c:v>
                </c:pt>
                <c:pt idx="1">
                  <c:v>134.023786128453</c:v>
                </c:pt>
                <c:pt idx="2">
                  <c:v>112.018356662863</c:v>
                </c:pt>
                <c:pt idx="3">
                  <c:v>128.46159237005901</c:v>
                </c:pt>
                <c:pt idx="4">
                  <c:v>168.38392523732901</c:v>
                </c:pt>
                <c:pt idx="5">
                  <c:v>202.580938783562</c:v>
                </c:pt>
                <c:pt idx="6">
                  <c:v>295.30021134269299</c:v>
                </c:pt>
                <c:pt idx="7">
                  <c:v>300.23482966518998</c:v>
                </c:pt>
                <c:pt idx="8">
                  <c:v>259.324966768639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3-4560-8552-187704AFA9D4}"/>
            </c:ext>
          </c:extLst>
        </c:ser>
        <c:ser>
          <c:idx val="3"/>
          <c:order val="3"/>
          <c:tx>
            <c:strRef>
              <c:f>'berlin network'!$A$35</c:f>
              <c:strCache>
                <c:ptCount val="1"/>
                <c:pt idx="0">
                  <c:v>Least Density With Road Length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'berlin network'!$C$35:$C$43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network'!$J$35:$J$43</c:f>
              <c:numCache>
                <c:formatCode>General</c:formatCode>
                <c:ptCount val="9"/>
                <c:pt idx="0">
                  <c:v>55.270493773401597</c:v>
                </c:pt>
                <c:pt idx="1">
                  <c:v>62.081568004321298</c:v>
                </c:pt>
                <c:pt idx="2">
                  <c:v>59.638744717965899</c:v>
                </c:pt>
                <c:pt idx="3">
                  <c:v>97.681328235477693</c:v>
                </c:pt>
                <c:pt idx="4">
                  <c:v>129.72062948553099</c:v>
                </c:pt>
                <c:pt idx="5">
                  <c:v>153.09332387072499</c:v>
                </c:pt>
                <c:pt idx="6">
                  <c:v>152.14798619170301</c:v>
                </c:pt>
                <c:pt idx="7">
                  <c:v>189.153889982338</c:v>
                </c:pt>
                <c:pt idx="8">
                  <c:v>215.773171915017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3-4560-8552-187704AFA9D4}"/>
            </c:ext>
          </c:extLst>
        </c:ser>
        <c:ser>
          <c:idx val="6"/>
          <c:order val="6"/>
          <c:tx>
            <c:strRef>
              <c:f>'berlin network'!$A$68</c:f>
              <c:strCache>
                <c:ptCount val="1"/>
                <c:pt idx="0">
                  <c:v>Least Density 1.2 dijDiff threshold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network'!$C$68:$C$76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network'!$J$68:$J$76</c:f>
              <c:numCache>
                <c:formatCode>General</c:formatCode>
                <c:ptCount val="9"/>
                <c:pt idx="0">
                  <c:v>55.472574979435201</c:v>
                </c:pt>
                <c:pt idx="1">
                  <c:v>50.803505831912901</c:v>
                </c:pt>
                <c:pt idx="2">
                  <c:v>51.834348550734902</c:v>
                </c:pt>
                <c:pt idx="3">
                  <c:v>49.799419477528801</c:v>
                </c:pt>
                <c:pt idx="4">
                  <c:v>70.244211847853705</c:v>
                </c:pt>
                <c:pt idx="5">
                  <c:v>160.11095183206101</c:v>
                </c:pt>
                <c:pt idx="6">
                  <c:v>217.94222931623199</c:v>
                </c:pt>
                <c:pt idx="7">
                  <c:v>191.65203861082401</c:v>
                </c:pt>
                <c:pt idx="8">
                  <c:v>248.98640711184899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3-4560-8552-187704AFA9D4}"/>
            </c:ext>
          </c:extLst>
        </c:ser>
        <c:ser>
          <c:idx val="7"/>
          <c:order val="7"/>
          <c:tx>
            <c:strRef>
              <c:f>'berlin network'!$A$79</c:f>
              <c:strCache>
                <c:ptCount val="1"/>
                <c:pt idx="0">
                  <c:v>Least Density 1.1 dijDiff threshold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network'!$C$79:$C$87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network'!$J$79:$J$85</c:f>
              <c:numCache>
                <c:formatCode>General</c:formatCode>
                <c:ptCount val="7"/>
                <c:pt idx="0">
                  <c:v>54.165796042769401</c:v>
                </c:pt>
                <c:pt idx="1">
                  <c:v>47.018360182322702</c:v>
                </c:pt>
                <c:pt idx="2">
                  <c:v>45.378186238380202</c:v>
                </c:pt>
                <c:pt idx="3">
                  <c:v>53.020673116199703</c:v>
                </c:pt>
                <c:pt idx="4">
                  <c:v>91.089147645278103</c:v>
                </c:pt>
                <c:pt idx="5">
                  <c:v>172.81294661224001</c:v>
                </c:pt>
                <c:pt idx="6">
                  <c:v>176.22230013319901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3-4560-8552-187704AF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network'!$J$24:$J$32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96F3-4560-8552-187704AFA9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network'!$J$46:$J$54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1.66276346604215</c:v>
                      </c:pt>
                      <c:pt idx="2">
                        <c:v>2.7754855667109801E-3</c:v>
                      </c:pt>
                      <c:pt idx="3">
                        <c:v>1.0504833334017101</c:v>
                      </c:pt>
                      <c:pt idx="4">
                        <c:v>13.796769400042701</c:v>
                      </c:pt>
                      <c:pt idx="5">
                        <c:v>12.875498322777799</c:v>
                      </c:pt>
                      <c:pt idx="6">
                        <c:v>4.9687608173883797</c:v>
                      </c:pt>
                      <c:pt idx="7">
                        <c:v>1.11693563137838</c:v>
                      </c:pt>
                      <c:pt idx="8">
                        <c:v>1.11130002549007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F3-4560-8552-187704AFA9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network'!$J$57:$J$65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69.552993404321001</c:v>
                      </c:pt>
                      <c:pt idx="1">
                        <c:v>62.381502212906902</c:v>
                      </c:pt>
                      <c:pt idx="2">
                        <c:v>60.855148036375802</c:v>
                      </c:pt>
                      <c:pt idx="3">
                        <c:v>60.424006372722502</c:v>
                      </c:pt>
                      <c:pt idx="4">
                        <c:v>87.666937496914102</c:v>
                      </c:pt>
                      <c:pt idx="5">
                        <c:v>192.47531210186901</c:v>
                      </c:pt>
                      <c:pt idx="6">
                        <c:v>248.34118193932801</c:v>
                      </c:pt>
                      <c:pt idx="7">
                        <c:v>234.58761781838299</c:v>
                      </c:pt>
                      <c:pt idx="8">
                        <c:v>328.54263035863301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F3-4560-8552-187704AFA9D4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network'!$H$2:$H$10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14.4857557539606</c:v>
                </c:pt>
                <c:pt idx="4">
                  <c:v>185.87357084274899</c:v>
                </c:pt>
                <c:pt idx="5">
                  <c:v>605.09395845409301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B-45B8-AE17-AE492AA4E0C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network'!$H$13:$H$21</c:f>
              <c:numCache>
                <c:formatCode>General</c:formatCode>
                <c:ptCount val="9"/>
                <c:pt idx="0">
                  <c:v>64.927309715872596</c:v>
                </c:pt>
                <c:pt idx="1">
                  <c:v>59.451036424242403</c:v>
                </c:pt>
                <c:pt idx="2">
                  <c:v>78.175104352069297</c:v>
                </c:pt>
                <c:pt idx="3">
                  <c:v>96.444410635321603</c:v>
                </c:pt>
                <c:pt idx="4">
                  <c:v>375.25773305846297</c:v>
                </c:pt>
                <c:pt idx="5">
                  <c:v>726.43341341341795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5B8-AE17-AE492AA4E0C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network'!$H$24:$H$32</c:f>
              <c:numCache>
                <c:formatCode>General</c:formatCode>
                <c:ptCount val="9"/>
                <c:pt idx="0">
                  <c:v>1.2141827842095401</c:v>
                </c:pt>
                <c:pt idx="1">
                  <c:v>1.1418208400494601</c:v>
                </c:pt>
                <c:pt idx="2">
                  <c:v>2.34999337476496</c:v>
                </c:pt>
                <c:pt idx="3">
                  <c:v>14.3646552132123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27B-45B8-AE17-AE492AA4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dijkstra time</a:t>
            </a:r>
            <a:r>
              <a:rPr lang="en-GB" baseline="0"/>
              <a:t>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4-48EB-BCC9-07BAFF38B65C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network'!$I$13:$I$21</c:f>
              <c:numCache>
                <c:formatCode>General</c:formatCode>
                <c:ptCount val="9"/>
                <c:pt idx="0">
                  <c:v>6.3550115098533801</c:v>
                </c:pt>
                <c:pt idx="1">
                  <c:v>5.9230739062116999</c:v>
                </c:pt>
                <c:pt idx="2">
                  <c:v>7.9105429520506902</c:v>
                </c:pt>
                <c:pt idx="3">
                  <c:v>8.8393196790994892</c:v>
                </c:pt>
                <c:pt idx="4">
                  <c:v>19.333182070175798</c:v>
                </c:pt>
                <c:pt idx="5">
                  <c:v>19.179730561163002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4-48EB-BCC9-07BAFF38B65C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0.13440613532429499</c:v>
                </c:pt>
                <c:pt idx="3">
                  <c:v>1.8702300693079501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B04-48EB-BCC9-07BAFF38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% difference between actual time and dijkstra time, for the 10% worst cases.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6A6-ACE4-473541000EAA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network'!$J$13:$J$21</c:f>
              <c:numCache>
                <c:formatCode>General</c:formatCode>
                <c:ptCount val="9"/>
                <c:pt idx="0">
                  <c:v>63.550115098533801</c:v>
                </c:pt>
                <c:pt idx="1">
                  <c:v>58.214600389074597</c:v>
                </c:pt>
                <c:pt idx="2">
                  <c:v>75.827063282661797</c:v>
                </c:pt>
                <c:pt idx="3">
                  <c:v>86.210334116896206</c:v>
                </c:pt>
                <c:pt idx="4">
                  <c:v>201.630677564595</c:v>
                </c:pt>
                <c:pt idx="5">
                  <c:v>206.13596296173401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E-46A6-ACE4-473541000EAA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network'!$J$24:$J$32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1.34406135324295</c:v>
                </c:pt>
                <c:pt idx="3">
                  <c:v>13.419380946878601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D9E-46A6-ACE4-47354100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by the vehicle and the time taken if it had taken the shortest route (i,e, dijkstra) at that point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 processing time as</a:t>
            </a:r>
            <a:r>
              <a:rPr lang="en-GB" baseline="0"/>
              <a:t> number of vehicles increases (logarithmic).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'street grid network'!$A$2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'street grid network'!$B$2:$B$10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network'!$L$2:$L$10</c:f>
              <c:numCache>
                <c:formatCode>General</c:formatCode>
                <c:ptCount val="9"/>
                <c:pt idx="0">
                  <c:v>1.0449511653214656</c:v>
                </c:pt>
                <c:pt idx="1">
                  <c:v>0.74680772639715221</c:v>
                </c:pt>
                <c:pt idx="2">
                  <c:v>0.90748230407840047</c:v>
                </c:pt>
                <c:pt idx="3">
                  <c:v>1.1451668407519182</c:v>
                </c:pt>
                <c:pt idx="4">
                  <c:v>2.6777713914604804</c:v>
                </c:pt>
                <c:pt idx="5">
                  <c:v>3.0361390144206362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9-45DC-9BFA-8CC1DC6D0663}"/>
            </c:ext>
          </c:extLst>
        </c:ser>
        <c:ser>
          <c:idx val="1"/>
          <c:order val="1"/>
          <c:tx>
            <c:strRef>
              <c:f>'street grid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'street grid network'!$B$13:$B$21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</c:numRef>
          </c:xVal>
          <c:yVal>
            <c:numRef>
              <c:f>'street grid network'!$L$13:$L$21</c:f>
              <c:numCache>
                <c:formatCode>General</c:formatCode>
                <c:ptCount val="9"/>
                <c:pt idx="0">
                  <c:v>0.80001958578766419</c:v>
                </c:pt>
                <c:pt idx="1">
                  <c:v>0.73779173068388093</c:v>
                </c:pt>
                <c:pt idx="2">
                  <c:v>0.88474910091241432</c:v>
                </c:pt>
                <c:pt idx="3">
                  <c:v>1.7593463251289212</c:v>
                </c:pt>
                <c:pt idx="4">
                  <c:v>2.422116241763876</c:v>
                </c:pt>
                <c:pt idx="5">
                  <c:v>2.8065665451962287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9-45DC-9BFA-8CC1DC6D0663}"/>
            </c:ext>
          </c:extLst>
        </c:ser>
        <c:ser>
          <c:idx val="2"/>
          <c:order val="2"/>
          <c:tx>
            <c:strRef>
              <c:f>'street grid network'!$A$24</c:f>
              <c:strCache>
                <c:ptCount val="1"/>
                <c:pt idx="0">
                  <c:v>Future Fastest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'street grid network'!$B$24:$B$32</c:f>
              <c:numCache>
                <c:formatCode>General</c:formatCode>
                <c:ptCount val="9"/>
                <c:pt idx="0">
                  <c:v>2500</c:v>
                </c:pt>
                <c:pt idx="1">
                  <c:v>3750</c:v>
                </c:pt>
                <c:pt idx="2">
                  <c:v>5000</c:v>
                </c:pt>
                <c:pt idx="3">
                  <c:v>6250</c:v>
                </c:pt>
                <c:pt idx="4">
                  <c:v>7500</c:v>
                </c:pt>
                <c:pt idx="5">
                  <c:v>8750</c:v>
                </c:pt>
              </c:numCache>
              <c:extLst xmlns:c15="http://schemas.microsoft.com/office/drawing/2012/chart"/>
            </c:numRef>
          </c:xVal>
          <c:yVal>
            <c:numRef>
              <c:f>'street grid network'!$L$24:$L$32</c:f>
              <c:numCache>
                <c:formatCode>General</c:formatCode>
                <c:ptCount val="9"/>
                <c:pt idx="0">
                  <c:v>5.3964712499492702</c:v>
                </c:pt>
                <c:pt idx="1">
                  <c:v>5.7488773548769814</c:v>
                </c:pt>
                <c:pt idx="2">
                  <c:v>6.015486108367738</c:v>
                </c:pt>
                <c:pt idx="3">
                  <c:v>6.2570166779804088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C99-45DC-9BFA-8CC1DC6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/>
      </c:scatterChart>
      <c:valAx>
        <c:axId val="966847616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-25000"/>
                  <a:t>10</a:t>
                </a:r>
                <a:r>
                  <a:rPr lang="en-GB" baseline="0"/>
                  <a:t> of algorithm processing time (log(ms))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network'!$E$13:$E$21</c:f>
              <c:numCache>
                <c:formatCode>General</c:formatCode>
                <c:ptCount val="9"/>
                <c:pt idx="0">
                  <c:v>159</c:v>
                </c:pt>
                <c:pt idx="1">
                  <c:v>155.068571428571</c:v>
                </c:pt>
                <c:pt idx="2">
                  <c:v>152.49299999999999</c:v>
                </c:pt>
                <c:pt idx="3">
                  <c:v>156.66416666666601</c:v>
                </c:pt>
                <c:pt idx="4">
                  <c:v>176.58600000000001</c:v>
                </c:pt>
                <c:pt idx="5">
                  <c:v>243.755882352941</c:v>
                </c:pt>
                <c:pt idx="6">
                  <c:v>389.94200000000001</c:v>
                </c:pt>
                <c:pt idx="7">
                  <c:v>479.79272727272701</c:v>
                </c:pt>
                <c:pt idx="8">
                  <c:v>612.52279999999996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E-4C86-91A6-F0F3EF160DEA}"/>
            </c:ext>
          </c:extLst>
        </c:ser>
        <c:ser>
          <c:idx val="8"/>
          <c:order val="8"/>
          <c:tx>
            <c:strRef>
              <c:f>'berlin network'!$A$90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network'!$E$90:$E$98</c:f>
              <c:numCache>
                <c:formatCode>General</c:formatCode>
                <c:ptCount val="9"/>
                <c:pt idx="0">
                  <c:v>146.07</c:v>
                </c:pt>
                <c:pt idx="1">
                  <c:v>142.80857142857101</c:v>
                </c:pt>
                <c:pt idx="2">
                  <c:v>147.51400000000001</c:v>
                </c:pt>
                <c:pt idx="3">
                  <c:v>147.180833333333</c:v>
                </c:pt>
                <c:pt idx="4">
                  <c:v>165.444666666666</c:v>
                </c:pt>
                <c:pt idx="5">
                  <c:v>218.35294117647001</c:v>
                </c:pt>
                <c:pt idx="6">
                  <c:v>377.47500000000002</c:v>
                </c:pt>
                <c:pt idx="7">
                  <c:v>493.29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3-4B4D-BEC7-71C94FFC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131.04599999999999</c:v>
                      </c:pt>
                      <c:pt idx="1">
                        <c:v>171.194285714285</c:v>
                      </c:pt>
                      <c:pt idx="2">
                        <c:v>251.09899999999999</c:v>
                      </c:pt>
                      <c:pt idx="3">
                        <c:v>278.51249999999999</c:v>
                      </c:pt>
                      <c:pt idx="4">
                        <c:v>405.07533333333299</c:v>
                      </c:pt>
                      <c:pt idx="5">
                        <c:v>507.43</c:v>
                      </c:pt>
                      <c:pt idx="6">
                        <c:v>723.97699999999998</c:v>
                      </c:pt>
                      <c:pt idx="7">
                        <c:v>941.29750000000001</c:v>
                      </c:pt>
                      <c:pt idx="8">
                        <c:v>1118.3344999999999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49E-4C86-91A6-F0F3EF160D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network'!$E$24:$E$32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9E-4C86-91A6-F0F3EF160D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network'!$E$35:$E$43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145.958</c:v>
                      </c:pt>
                      <c:pt idx="1">
                        <c:v>145.31714285714199</c:v>
                      </c:pt>
                      <c:pt idx="2">
                        <c:v>165.40899999999999</c:v>
                      </c:pt>
                      <c:pt idx="3">
                        <c:v>182.245</c:v>
                      </c:pt>
                      <c:pt idx="4">
                        <c:v>273.50200000000001</c:v>
                      </c:pt>
                      <c:pt idx="5">
                        <c:v>375.820588235294</c:v>
                      </c:pt>
                      <c:pt idx="6">
                        <c:v>504.12049999999999</c:v>
                      </c:pt>
                      <c:pt idx="7">
                        <c:v>644.93818181818096</c:v>
                      </c:pt>
                      <c:pt idx="8">
                        <c:v>834.07119999999998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2F-47AB-9825-D672D49078B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network'!$E$46:$E$54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130</c:v>
                      </c:pt>
                      <c:pt idx="1">
                        <c:v>160.9</c:v>
                      </c:pt>
                      <c:pt idx="2">
                        <c:v>230.11600000000001</c:v>
                      </c:pt>
                      <c:pt idx="3">
                        <c:v>279.47000000000003</c:v>
                      </c:pt>
                      <c:pt idx="4">
                        <c:v>396.75266666666602</c:v>
                      </c:pt>
                      <c:pt idx="5">
                        <c:v>500.36117647058802</c:v>
                      </c:pt>
                      <c:pt idx="6">
                        <c:v>714.33600000000001</c:v>
                      </c:pt>
                      <c:pt idx="7">
                        <c:v>846.220454545454</c:v>
                      </c:pt>
                      <c:pt idx="8">
                        <c:v>978.69680000000005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2F-47AB-9825-D672D49078B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network'!$E$57:$E$65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153.49600000000001</c:v>
                      </c:pt>
                      <c:pt idx="1">
                        <c:v>147.702857142857</c:v>
                      </c:pt>
                      <c:pt idx="2">
                        <c:v>150.828</c:v>
                      </c:pt>
                      <c:pt idx="3">
                        <c:v>150.90666666666601</c:v>
                      </c:pt>
                      <c:pt idx="4">
                        <c:v>164.528666666666</c:v>
                      </c:pt>
                      <c:pt idx="5">
                        <c:v>241.92941176470501</c:v>
                      </c:pt>
                      <c:pt idx="6">
                        <c:v>377.5915</c:v>
                      </c:pt>
                      <c:pt idx="7">
                        <c:v>469.18818181818102</c:v>
                      </c:pt>
                      <c:pt idx="8">
                        <c:v>657.24599999999998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02F-47AB-9825-D672D49078B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network'!$E$68:$E$76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149.178</c:v>
                      </c:pt>
                      <c:pt idx="1">
                        <c:v>144.31</c:v>
                      </c:pt>
                      <c:pt idx="2">
                        <c:v>147.589</c:v>
                      </c:pt>
                      <c:pt idx="3">
                        <c:v>148.29583333333301</c:v>
                      </c:pt>
                      <c:pt idx="4">
                        <c:v>165.64599999999999</c:v>
                      </c:pt>
                      <c:pt idx="5">
                        <c:v>237.45588235294099</c:v>
                      </c:pt>
                      <c:pt idx="6">
                        <c:v>402.03300000000002</c:v>
                      </c:pt>
                      <c:pt idx="7">
                        <c:v>501.29590909090899</c:v>
                      </c:pt>
                      <c:pt idx="8">
                        <c:v>656.39400000000001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2F-47AB-9825-D672D49078B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network'!$E$79:$E$87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142.81</c:v>
                      </c:pt>
                      <c:pt idx="1">
                        <c:v>142.88714285714201</c:v>
                      </c:pt>
                      <c:pt idx="2">
                        <c:v>144.136</c:v>
                      </c:pt>
                      <c:pt idx="3">
                        <c:v>147.52250000000001</c:v>
                      </c:pt>
                      <c:pt idx="4">
                        <c:v>170.06933333333299</c:v>
                      </c:pt>
                      <c:pt idx="5">
                        <c:v>241.022352941176</c:v>
                      </c:pt>
                      <c:pt idx="6">
                        <c:v>402.47800000000001</c:v>
                      </c:pt>
                      <c:pt idx="7">
                        <c:v>504.80636363636302</c:v>
                      </c:pt>
                      <c:pt idx="8">
                        <c:v>644.50480000000005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433-4B4D-BEC7-71C94FFCA5EF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network'!$G$13:$G$21</c:f>
              <c:numCache>
                <c:formatCode>General</c:formatCode>
                <c:ptCount val="9"/>
                <c:pt idx="0">
                  <c:v>28.965095837294399</c:v>
                </c:pt>
                <c:pt idx="1">
                  <c:v>27.282655082907901</c:v>
                </c:pt>
                <c:pt idx="2">
                  <c:v>23.0263872328314</c:v>
                </c:pt>
                <c:pt idx="3">
                  <c:v>27.914410460082198</c:v>
                </c:pt>
                <c:pt idx="4">
                  <c:v>38.731475144849497</c:v>
                </c:pt>
                <c:pt idx="5">
                  <c:v>90.715774889919004</c:v>
                </c:pt>
                <c:pt idx="6">
                  <c:v>226.51175045086401</c:v>
                </c:pt>
                <c:pt idx="7">
                  <c:v>288.86850816157198</c:v>
                </c:pt>
                <c:pt idx="8">
                  <c:v>382.62038079110999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4480-9872-9C1A05C41F7B}"/>
            </c:ext>
          </c:extLst>
        </c:ser>
        <c:ser>
          <c:idx val="8"/>
          <c:order val="8"/>
          <c:tx>
            <c:strRef>
              <c:f>'berlin network'!$A$90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network'!$G$90:$G$98</c:f>
              <c:numCache>
                <c:formatCode>General</c:formatCode>
                <c:ptCount val="9"/>
                <c:pt idx="0">
                  <c:v>13.312124549229001</c:v>
                </c:pt>
                <c:pt idx="1">
                  <c:v>13.4029239664654</c:v>
                </c:pt>
                <c:pt idx="2">
                  <c:v>14.1400199245635</c:v>
                </c:pt>
                <c:pt idx="3">
                  <c:v>14.6234694947003</c:v>
                </c:pt>
                <c:pt idx="4">
                  <c:v>24.3319933785233</c:v>
                </c:pt>
                <c:pt idx="5">
                  <c:v>63.045492450531199</c:v>
                </c:pt>
                <c:pt idx="6">
                  <c:v>206.15858575261299</c:v>
                </c:pt>
                <c:pt idx="7">
                  <c:v>281.10889136879501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3-48AC-AD4B-756873CC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3.3610893259096999</c:v>
                      </c:pt>
                      <c:pt idx="1">
                        <c:v>31.009543626923801</c:v>
                      </c:pt>
                      <c:pt idx="2">
                        <c:v>84.660962432794605</c:v>
                      </c:pt>
                      <c:pt idx="3">
                        <c:v>117.16405507473701</c:v>
                      </c:pt>
                      <c:pt idx="4">
                        <c:v>254.727401614418</c:v>
                      </c:pt>
                      <c:pt idx="5">
                        <c:v>327.79608604519399</c:v>
                      </c:pt>
                      <c:pt idx="6">
                        <c:v>564.62739860481304</c:v>
                      </c:pt>
                      <c:pt idx="7">
                        <c:v>856.05754318139498</c:v>
                      </c:pt>
                      <c:pt idx="8">
                        <c:v>1115.66363643919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E7C-4480-9872-9C1A05C41F7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network'!$G$24:$G$32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7C-4480-9872-9C1A05C41F7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network'!$A$35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network'!$G$35:$G$43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14.3543282552578</c:v>
                      </c:pt>
                      <c:pt idx="1">
                        <c:v>16.634496641767601</c:v>
                      </c:pt>
                      <c:pt idx="2">
                        <c:v>26.028778944174199</c:v>
                      </c:pt>
                      <c:pt idx="3">
                        <c:v>42.9663483729856</c:v>
                      </c:pt>
                      <c:pt idx="4">
                        <c:v>136.38867999887501</c:v>
                      </c:pt>
                      <c:pt idx="5">
                        <c:v>226.71965917905601</c:v>
                      </c:pt>
                      <c:pt idx="6">
                        <c:v>323.27808773491802</c:v>
                      </c:pt>
                      <c:pt idx="7">
                        <c:v>442.99201866401398</c:v>
                      </c:pt>
                      <c:pt idx="8">
                        <c:v>668.88285999171399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437-4D4D-8D67-9420380C9D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network'!$G$46:$G$54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2.1808419000073198</c:v>
                      </c:pt>
                      <c:pt idx="1">
                        <c:v>25.254758531842899</c:v>
                      </c:pt>
                      <c:pt idx="2">
                        <c:v>73.377243850742602</c:v>
                      </c:pt>
                      <c:pt idx="3">
                        <c:v>114.600605859437</c:v>
                      </c:pt>
                      <c:pt idx="4">
                        <c:v>246.679838417962</c:v>
                      </c:pt>
                      <c:pt idx="5">
                        <c:v>342.55060610614299</c:v>
                      </c:pt>
                      <c:pt idx="6">
                        <c:v>566.65651113596402</c:v>
                      </c:pt>
                      <c:pt idx="7">
                        <c:v>683.46321680053495</c:v>
                      </c:pt>
                      <c:pt idx="8">
                        <c:v>810.84553205024599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37-4D4D-8D67-9420380C9D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network'!$G$57:$G$65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19.369471770074</c:v>
                      </c:pt>
                      <c:pt idx="1">
                        <c:v>17.701925426203399</c:v>
                      </c:pt>
                      <c:pt idx="2">
                        <c:v>17.600660408336999</c:v>
                      </c:pt>
                      <c:pt idx="3">
                        <c:v>19.101204900933499</c:v>
                      </c:pt>
                      <c:pt idx="4">
                        <c:v>25.131074631407301</c:v>
                      </c:pt>
                      <c:pt idx="5">
                        <c:v>86.521809806934996</c:v>
                      </c:pt>
                      <c:pt idx="6">
                        <c:v>190.027209733213</c:v>
                      </c:pt>
                      <c:pt idx="7">
                        <c:v>274.42270607838901</c:v>
                      </c:pt>
                      <c:pt idx="8">
                        <c:v>395.23546073006798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437-4D4D-8D67-9420380C9D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network'!$G$68:$G$76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15.970671003552701</c:v>
                      </c:pt>
                      <c:pt idx="1">
                        <c:v>14.6111750539176</c:v>
                      </c:pt>
                      <c:pt idx="2">
                        <c:v>15.0906806556373</c:v>
                      </c:pt>
                      <c:pt idx="3">
                        <c:v>16.7741847392838</c:v>
                      </c:pt>
                      <c:pt idx="4">
                        <c:v>25.9775869485259</c:v>
                      </c:pt>
                      <c:pt idx="5">
                        <c:v>81.542563813287302</c:v>
                      </c:pt>
                      <c:pt idx="6">
                        <c:v>233.74708388726501</c:v>
                      </c:pt>
                      <c:pt idx="7">
                        <c:v>307.78347937374502</c:v>
                      </c:pt>
                      <c:pt idx="8">
                        <c:v>422.376675740076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37-4D4D-8D67-9420380C9DC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network'!$G$79:$G$87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13.722736164353901</c:v>
                      </c:pt>
                      <c:pt idx="1">
                        <c:v>12.880711234032299</c:v>
                      </c:pt>
                      <c:pt idx="2">
                        <c:v>12.793833467122401</c:v>
                      </c:pt>
                      <c:pt idx="3">
                        <c:v>16.477053914808799</c:v>
                      </c:pt>
                      <c:pt idx="4">
                        <c:v>28.892024722697599</c:v>
                      </c:pt>
                      <c:pt idx="5">
                        <c:v>84.335548423240795</c:v>
                      </c:pt>
                      <c:pt idx="6">
                        <c:v>231.030789960562</c:v>
                      </c:pt>
                      <c:pt idx="7">
                        <c:v>300.21144369263402</c:v>
                      </c:pt>
                      <c:pt idx="8">
                        <c:v>390.85570152846901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13-48AC-AD4B-756873CC51FB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</c:valAx>
      <c:valAx>
        <c:axId val="8995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% difference between actual time and optimal</a:t>
            </a:r>
            <a:r>
              <a:rPr lang="en-GB" baseline="0"/>
              <a:t> time with no congestion of a vehicle, for the 10% worst cases.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'berlin network'!$A$13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'berlin network'!$C$13:$C$21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network'!$H$13:$H$21</c:f>
              <c:numCache>
                <c:formatCode>General</c:formatCode>
                <c:ptCount val="9"/>
                <c:pt idx="0">
                  <c:v>154.441405704733</c:v>
                </c:pt>
                <c:pt idx="1">
                  <c:v>140.57598181859899</c:v>
                </c:pt>
                <c:pt idx="2">
                  <c:v>119.19418004165701</c:v>
                </c:pt>
                <c:pt idx="3">
                  <c:v>143.50813366851199</c:v>
                </c:pt>
                <c:pt idx="4">
                  <c:v>224.19026507915399</c:v>
                </c:pt>
                <c:pt idx="5">
                  <c:v>593.33257892583595</c:v>
                </c:pt>
                <c:pt idx="6">
                  <c:v>1485.7195266184699</c:v>
                </c:pt>
                <c:pt idx="7">
                  <c:v>1755.1326417543701</c:v>
                </c:pt>
                <c:pt idx="8">
                  <c:v>2053.34658854692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E-43E8-8782-C92F909AA00C}"/>
            </c:ext>
          </c:extLst>
        </c:ser>
        <c:ser>
          <c:idx val="8"/>
          <c:order val="8"/>
          <c:tx>
            <c:strRef>
              <c:f>'berlin network'!$A$90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'berlin network'!$C$90:$C$98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'berlin network'!$H$90:$H$98</c:f>
              <c:numCache>
                <c:formatCode>General</c:formatCode>
                <c:ptCount val="9"/>
                <c:pt idx="0">
                  <c:v>54.3041843534794</c:v>
                </c:pt>
                <c:pt idx="1">
                  <c:v>56.954638575322598</c:v>
                </c:pt>
                <c:pt idx="2">
                  <c:v>55.328098708007097</c:v>
                </c:pt>
                <c:pt idx="3">
                  <c:v>57.525638879920102</c:v>
                </c:pt>
                <c:pt idx="4">
                  <c:v>116.343658222028</c:v>
                </c:pt>
                <c:pt idx="5">
                  <c:v>425.329812209838</c:v>
                </c:pt>
                <c:pt idx="6">
                  <c:v>1355.2462940878399</c:v>
                </c:pt>
                <c:pt idx="7">
                  <c:v>1585.9071328939499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9-479E-B940-E5F4C217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7616"/>
        <c:axId val="899501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'berlin network'!$A$2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'berlin network'!$C$2:$C$10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'berlin network'!$H$2:$H$10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17.449459656805001</c:v>
                      </c:pt>
                      <c:pt idx="1">
                        <c:v>207.21251381557201</c:v>
                      </c:pt>
                      <c:pt idx="2">
                        <c:v>485.696883203894</c:v>
                      </c:pt>
                      <c:pt idx="3">
                        <c:v>673.99295511901903</c:v>
                      </c:pt>
                      <c:pt idx="4">
                        <c:v>1480.2331367775801</c:v>
                      </c:pt>
                      <c:pt idx="5">
                        <c:v>1685.59020035199</c:v>
                      </c:pt>
                      <c:pt idx="6">
                        <c:v>3016.2664532806102</c:v>
                      </c:pt>
                      <c:pt idx="7">
                        <c:v>4225.8732134807497</c:v>
                      </c:pt>
                      <c:pt idx="8">
                        <c:v>5866.1712262041301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2E-43E8-8782-C92F909AA00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network'!$A$24</c15:sqref>
                        </c15:formulaRef>
                      </c:ext>
                    </c:extLst>
                    <c:strCache>
                      <c:ptCount val="1"/>
                      <c:pt idx="0">
                        <c:v>Future Fastest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'berlin network'!$C$24:$C$32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'street grid network'!$H$24:$H$32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1.2141827842095401</c:v>
                      </c:pt>
                      <c:pt idx="1">
                        <c:v>1.1418208400494601</c:v>
                      </c:pt>
                      <c:pt idx="2">
                        <c:v>2.34999337476496</c:v>
                      </c:pt>
                      <c:pt idx="3">
                        <c:v>14.3646552132123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2E-43E8-8782-C92F909AA00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network'!$A$36</c15:sqref>
                        </c15:formulaRef>
                      </c:ext>
                    </c:extLst>
                    <c:strCache>
                      <c:ptCount val="1"/>
                      <c:pt idx="0">
                        <c:v>Least Density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network'!$C$35:$C$43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network'!$H$35:$H$43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59.109337568375899</c:v>
                      </c:pt>
                      <c:pt idx="1">
                        <c:v>67.548562695067602</c:v>
                      </c:pt>
                      <c:pt idx="2">
                        <c:v>123.27796827425</c:v>
                      </c:pt>
                      <c:pt idx="3">
                        <c:v>248.66028296971999</c:v>
                      </c:pt>
                      <c:pt idx="4">
                        <c:v>935.89304653687805</c:v>
                      </c:pt>
                      <c:pt idx="5">
                        <c:v>1366.1742830814301</c:v>
                      </c:pt>
                      <c:pt idx="6">
                        <c:v>1901.7794773417399</c:v>
                      </c:pt>
                      <c:pt idx="7">
                        <c:v>2241.6532360717902</c:v>
                      </c:pt>
                      <c:pt idx="8">
                        <c:v>3441.1814309447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E7E-4E8C-8312-C6541C47E1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network'!$A$46</c15:sqref>
                        </c15:formulaRef>
                      </c:ext>
                    </c:extLst>
                    <c:strCache>
                      <c:ptCount val="1"/>
                      <c:pt idx="0">
                        <c:v>Greatest Speed with Road Length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network'!$C$46:$C$54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network'!$H$46:$H$54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7.92803588205736</c:v>
                      </c:pt>
                      <c:pt idx="1">
                        <c:v>162.89523573443901</c:v>
                      </c:pt>
                      <c:pt idx="2">
                        <c:v>413.82738070563101</c:v>
                      </c:pt>
                      <c:pt idx="3">
                        <c:v>650.75824151896302</c:v>
                      </c:pt>
                      <c:pt idx="4">
                        <c:v>1471.98011715553</c:v>
                      </c:pt>
                      <c:pt idx="5">
                        <c:v>1942.3325992042601</c:v>
                      </c:pt>
                      <c:pt idx="6">
                        <c:v>3173.3337684148401</c:v>
                      </c:pt>
                      <c:pt idx="7">
                        <c:v>3488.3469487027901</c:v>
                      </c:pt>
                      <c:pt idx="8">
                        <c:v>3902.1922289690101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E7E-4E8C-8312-C6541C47E1E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network'!$A$57</c15:sqref>
                        </c15:formulaRef>
                      </c:ext>
                    </c:extLst>
                    <c:strCache>
                      <c:ptCount val="1"/>
                      <c:pt idx="0">
                        <c:v>Least Density 1.5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network'!$C$57:$C$65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network'!$H$57:$H$65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73.698146061323598</c:v>
                      </c:pt>
                      <c:pt idx="1">
                        <c:v>66.441780227839701</c:v>
                      </c:pt>
                      <c:pt idx="2">
                        <c:v>64.969115820269494</c:v>
                      </c:pt>
                      <c:pt idx="3">
                        <c:v>68.346455151209199</c:v>
                      </c:pt>
                      <c:pt idx="4">
                        <c:v>109.239457877646</c:v>
                      </c:pt>
                      <c:pt idx="5">
                        <c:v>605.94973743031198</c:v>
                      </c:pt>
                      <c:pt idx="6">
                        <c:v>1212.2854214389199</c:v>
                      </c:pt>
                      <c:pt idx="7">
                        <c:v>1692.4424968788201</c:v>
                      </c:pt>
                      <c:pt idx="8">
                        <c:v>2092.98008133451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7E-4E8C-8312-C6541C47E1E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network'!$A$68</c15:sqref>
                        </c15:formulaRef>
                      </c:ext>
                    </c:extLst>
                    <c:strCache>
                      <c:ptCount val="1"/>
                      <c:pt idx="0">
                        <c:v>Least Density 1.2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network'!$C$68:$C$76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network'!$H$68:$H$76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59.4940548219707</c:v>
                      </c:pt>
                      <c:pt idx="1">
                        <c:v>54.733397177379402</c:v>
                      </c:pt>
                      <c:pt idx="2">
                        <c:v>56.840510628653</c:v>
                      </c:pt>
                      <c:pt idx="3">
                        <c:v>57.794465335154698</c:v>
                      </c:pt>
                      <c:pt idx="4">
                        <c:v>119.263210138454</c:v>
                      </c:pt>
                      <c:pt idx="5">
                        <c:v>543.74639715964804</c:v>
                      </c:pt>
                      <c:pt idx="6">
                        <c:v>1565.0969675999299</c:v>
                      </c:pt>
                      <c:pt idx="7">
                        <c:v>1835.5957277591201</c:v>
                      </c:pt>
                      <c:pt idx="8">
                        <c:v>2316.60118520165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E7E-4E8C-8312-C6541C47E1E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'berlin network'!$A$79</c15:sqref>
                        </c15:formulaRef>
                      </c:ext>
                    </c:extLst>
                    <c:strCache>
                      <c:ptCount val="1"/>
                      <c:pt idx="0">
                        <c:v>Least Density 1.1 dijDiff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network'!$C$79:$C$87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'berlin network'!$H$79:$H$85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58.164694391207398</c:v>
                      </c:pt>
                      <c:pt idx="1">
                        <c:v>50.530343107448601</c:v>
                      </c:pt>
                      <c:pt idx="2">
                        <c:v>50.3367024167407</c:v>
                      </c:pt>
                      <c:pt idx="3">
                        <c:v>68.145738515387393</c:v>
                      </c:pt>
                      <c:pt idx="4">
                        <c:v>150.69689183117501</c:v>
                      </c:pt>
                      <c:pt idx="5">
                        <c:v>593.57185563809401</c:v>
                      </c:pt>
                      <c:pt idx="6">
                        <c:v>1575.01764311331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5D9-479E-B940-E5F4C21721E7}"/>
                  </c:ext>
                </c:extLst>
              </c15:ser>
            </c15:filteredScatterSeries>
          </c:ext>
        </c:extLst>
      </c:scatterChart>
      <c:valAx>
        <c:axId val="966847616"/>
        <c:scaling>
          <c:orientation val="minMax"/>
          <c:max val="2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01584"/>
        <c:crosses val="autoZero"/>
        <c:crossBetween val="midCat"/>
        <c:majorUnit val="200"/>
      </c:valAx>
      <c:valAx>
        <c:axId val="89950158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% difference between actual time taken and time taken by the fastest route if there was no congestion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4761</xdr:rowOff>
    </xdr:from>
    <xdr:to>
      <xdr:col>5</xdr:col>
      <xdr:colOff>1743074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2C40-1D78-40A3-8483-1658CD30C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1714499</xdr:colOff>
      <xdr:row>65</xdr:row>
      <xdr:rowOff>185739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3F0412-BF38-40C1-9EB9-B2CB3EAA0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1714500</xdr:colOff>
      <xdr:row>49</xdr:row>
      <xdr:rowOff>0</xdr:rowOff>
    </xdr:from>
    <xdr:to>
      <xdr:col>11</xdr:col>
      <xdr:colOff>0</xdr:colOff>
      <xdr:row>65</xdr:row>
      <xdr:rowOff>185739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3B8BE7-0B31-4A81-A624-CB78D42BF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5</xdr:col>
      <xdr:colOff>1714499</xdr:colOff>
      <xdr:row>82</xdr:row>
      <xdr:rowOff>185739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26BD2-4831-4EDB-B8FA-2CE07386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1714500</xdr:colOff>
      <xdr:row>66</xdr:row>
      <xdr:rowOff>0</xdr:rowOff>
    </xdr:from>
    <xdr:to>
      <xdr:col>11</xdr:col>
      <xdr:colOff>0</xdr:colOff>
      <xdr:row>82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2BC12-F907-40C9-9CCD-431795DB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1047749</xdr:colOff>
      <xdr:row>84</xdr:row>
      <xdr:rowOff>0</xdr:rowOff>
    </xdr:from>
    <xdr:to>
      <xdr:col>8</xdr:col>
      <xdr:colOff>1047749</xdr:colOff>
      <xdr:row>100</xdr:row>
      <xdr:rowOff>185739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EB5DD-C2BE-4393-AB91-B69F6E39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112</xdr:row>
      <xdr:rowOff>186928</xdr:rowOff>
    </xdr:from>
    <xdr:to>
      <xdr:col>7</xdr:col>
      <xdr:colOff>0</xdr:colOff>
      <xdr:row>130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2CE80-0A72-4FD9-A09D-126D0367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129</xdr:row>
      <xdr:rowOff>180975</xdr:rowOff>
    </xdr:from>
    <xdr:to>
      <xdr:col>7</xdr:col>
      <xdr:colOff>0</xdr:colOff>
      <xdr:row>146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E955EE-2B1E-4677-9B37-83DC552F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1072402</xdr:colOff>
      <xdr:row>129</xdr:row>
      <xdr:rowOff>180975</xdr:rowOff>
    </xdr:from>
    <xdr:to>
      <xdr:col>14</xdr:col>
      <xdr:colOff>0</xdr:colOff>
      <xdr:row>146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A4A36-BB9B-4C36-ADDC-56CF030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180975</xdr:rowOff>
    </xdr:from>
    <xdr:to>
      <xdr:col>6</xdr:col>
      <xdr:colOff>1073170</xdr:colOff>
      <xdr:row>163</xdr:row>
      <xdr:rowOff>176214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C9443-593D-4765-8E1D-0CF97D05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146</xdr:row>
      <xdr:rowOff>180975</xdr:rowOff>
    </xdr:from>
    <xdr:to>
      <xdr:col>14</xdr:col>
      <xdr:colOff>0</xdr:colOff>
      <xdr:row>163</xdr:row>
      <xdr:rowOff>176214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94ED9E-D51A-44C5-BA1C-685A2F71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126</xdr:row>
      <xdr:rowOff>114</xdr:rowOff>
    </xdr:from>
    <xdr:to>
      <xdr:col>6</xdr:col>
      <xdr:colOff>192716</xdr:colOff>
      <xdr:row>142</xdr:row>
      <xdr:rowOff>185853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B433B-45ED-466A-A14B-9D689085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142</xdr:row>
      <xdr:rowOff>185853</xdr:rowOff>
    </xdr:from>
    <xdr:to>
      <xdr:col>6</xdr:col>
      <xdr:colOff>192716</xdr:colOff>
      <xdr:row>159</xdr:row>
      <xdr:rowOff>181092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1AFC6-B52F-4007-812E-F37333E0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142</xdr:row>
      <xdr:rowOff>185853</xdr:rowOff>
    </xdr:from>
    <xdr:to>
      <xdr:col>11</xdr:col>
      <xdr:colOff>76199</xdr:colOff>
      <xdr:row>159</xdr:row>
      <xdr:rowOff>181092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FEF4A3-9841-43F5-8B10-9BA10E8D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159</xdr:row>
      <xdr:rowOff>185853</xdr:rowOff>
    </xdr:from>
    <xdr:to>
      <xdr:col>6</xdr:col>
      <xdr:colOff>190500</xdr:colOff>
      <xdr:row>176</xdr:row>
      <xdr:rowOff>181092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8E6472-D6D7-41B3-938C-0C2C762F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190500</xdr:colOff>
      <xdr:row>159</xdr:row>
      <xdr:rowOff>185853</xdr:rowOff>
    </xdr:from>
    <xdr:to>
      <xdr:col>11</xdr:col>
      <xdr:colOff>76200</xdr:colOff>
      <xdr:row>176</xdr:row>
      <xdr:rowOff>181092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C73CC7-DD71-4114-B162-4B7A4930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0</xdr:rowOff>
    </xdr:from>
    <xdr:to>
      <xdr:col>6</xdr:col>
      <xdr:colOff>38100</xdr:colOff>
      <xdr:row>32</xdr:row>
      <xdr:rowOff>3573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9E803-F199-44CE-A9EB-92C65B6A7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31</xdr:row>
      <xdr:rowOff>184547</xdr:rowOff>
    </xdr:from>
    <xdr:to>
      <xdr:col>6</xdr:col>
      <xdr:colOff>38100</xdr:colOff>
      <xdr:row>48</xdr:row>
      <xdr:rowOff>179786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B4FFA8-41ED-4169-9067-FB300F56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34177</xdr:colOff>
      <xdr:row>31</xdr:row>
      <xdr:rowOff>184547</xdr:rowOff>
    </xdr:from>
    <xdr:to>
      <xdr:col>12</xdr:col>
      <xdr:colOff>85725</xdr:colOff>
      <xdr:row>48</xdr:row>
      <xdr:rowOff>179786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40247-EBB5-4004-8DDC-0F39B6CED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184547</xdr:rowOff>
    </xdr:from>
    <xdr:to>
      <xdr:col>6</xdr:col>
      <xdr:colOff>34945</xdr:colOff>
      <xdr:row>65</xdr:row>
      <xdr:rowOff>179786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CE228-DDE8-4AE3-9C83-05164EDB5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48</xdr:row>
      <xdr:rowOff>184547</xdr:rowOff>
    </xdr:from>
    <xdr:to>
      <xdr:col>12</xdr:col>
      <xdr:colOff>85725</xdr:colOff>
      <xdr:row>65</xdr:row>
      <xdr:rowOff>179786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E30D70-11F5-420E-BE47-05E031E9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1FA4-BD06-4B13-A159-BE84A754067C}">
  <dimension ref="A1:M33"/>
  <sheetViews>
    <sheetView topLeftCell="A2" zoomScaleNormal="100" workbookViewId="0">
      <selection activeCell="H42" sqref="H42"/>
    </sheetView>
  </sheetViews>
  <sheetFormatPr defaultRowHeight="15" x14ac:dyDescent="0.25"/>
  <cols>
    <col min="1" max="2" width="15.7109375" customWidth="1"/>
    <col min="3" max="3" width="16.140625" customWidth="1"/>
    <col min="4" max="4" width="15.7109375" customWidth="1"/>
    <col min="5" max="5" width="20.85546875" customWidth="1"/>
    <col min="6" max="6" width="25.7109375" customWidth="1"/>
    <col min="7" max="7" width="15.7109375" customWidth="1"/>
    <col min="8" max="8" width="18.7109375" customWidth="1"/>
    <col min="9" max="10" width="15.7109375" customWidth="1"/>
    <col min="11" max="11" width="28.140625" customWidth="1"/>
    <col min="12" max="12" width="19.28515625" customWidth="1"/>
  </cols>
  <sheetData>
    <row r="1" spans="1:13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15</v>
      </c>
      <c r="M1" t="s">
        <v>9</v>
      </c>
    </row>
    <row r="2" spans="1:13" x14ac:dyDescent="0.25">
      <c r="A2" s="1" t="s">
        <v>10</v>
      </c>
      <c r="B2">
        <v>2500</v>
      </c>
      <c r="C2" s="1">
        <f>(B2/5)</f>
        <v>500</v>
      </c>
      <c r="D2">
        <v>26.845804875616899</v>
      </c>
      <c r="E2">
        <v>120.354</v>
      </c>
      <c r="F2">
        <v>1</v>
      </c>
      <c r="G2">
        <v>0.44224016375444503</v>
      </c>
      <c r="H2">
        <v>1.2141827842095401</v>
      </c>
      <c r="I2">
        <v>0</v>
      </c>
      <c r="J2">
        <v>0</v>
      </c>
      <c r="K2">
        <v>11.090501</v>
      </c>
      <c r="L2">
        <f>LOG10(K2)</f>
        <v>1.0449511653214656</v>
      </c>
    </row>
    <row r="3" spans="1:13" x14ac:dyDescent="0.25">
      <c r="A3" s="1" t="s">
        <v>10</v>
      </c>
      <c r="B3">
        <v>3750</v>
      </c>
      <c r="C3" s="1">
        <f>(B3/5)-50</f>
        <v>700</v>
      </c>
      <c r="D3">
        <v>26.713173421027101</v>
      </c>
      <c r="E3">
        <v>118.16</v>
      </c>
      <c r="F3">
        <v>1</v>
      </c>
      <c r="G3">
        <v>0.444447075690311</v>
      </c>
      <c r="H3">
        <v>1.1418208400494601</v>
      </c>
      <c r="I3">
        <v>0</v>
      </c>
      <c r="J3">
        <v>0</v>
      </c>
      <c r="K3">
        <v>5.5822300000000196</v>
      </c>
      <c r="L3">
        <f t="shared" ref="L3:L27" si="0">LOG10(K3)</f>
        <v>0.74680772639715221</v>
      </c>
    </row>
    <row r="4" spans="1:13" x14ac:dyDescent="0.25">
      <c r="A4" s="1" t="s">
        <v>10</v>
      </c>
      <c r="B4">
        <v>5000</v>
      </c>
      <c r="C4" s="1">
        <f>(B4/5)</f>
        <v>1000</v>
      </c>
      <c r="D4">
        <v>26.702848247717601</v>
      </c>
      <c r="E4">
        <v>118.845</v>
      </c>
      <c r="F4">
        <v>1</v>
      </c>
      <c r="G4">
        <v>0.60615955338773198</v>
      </c>
      <c r="H4">
        <v>2.34999337476496</v>
      </c>
      <c r="I4">
        <v>0</v>
      </c>
      <c r="J4">
        <v>0</v>
      </c>
      <c r="K4">
        <v>8.08132000000003</v>
      </c>
      <c r="L4">
        <f t="shared" si="0"/>
        <v>0.90748230407840047</v>
      </c>
    </row>
    <row r="5" spans="1:13" x14ac:dyDescent="0.25">
      <c r="A5" s="1" t="s">
        <v>10</v>
      </c>
      <c r="B5">
        <v>6250</v>
      </c>
      <c r="C5" s="1">
        <f>(B5/5)-50</f>
        <v>1200</v>
      </c>
      <c r="D5">
        <v>25.999071583632499</v>
      </c>
      <c r="E5">
        <v>122.071666666666</v>
      </c>
      <c r="F5">
        <v>1</v>
      </c>
      <c r="G5">
        <v>2.5003158022693399</v>
      </c>
      <c r="H5">
        <v>14.4857557539606</v>
      </c>
      <c r="I5">
        <v>0</v>
      </c>
      <c r="J5">
        <v>0</v>
      </c>
      <c r="K5">
        <v>13.969048999999901</v>
      </c>
      <c r="L5">
        <f t="shared" si="0"/>
        <v>1.1451668407519182</v>
      </c>
    </row>
    <row r="6" spans="1:13" x14ac:dyDescent="0.25">
      <c r="A6" s="1" t="s">
        <v>10</v>
      </c>
      <c r="B6">
        <v>7500</v>
      </c>
      <c r="C6" s="1">
        <f t="shared" ref="C6" si="1">(B6/5)</f>
        <v>1500</v>
      </c>
      <c r="D6">
        <v>20.119857642911199</v>
      </c>
      <c r="E6">
        <v>159.411333333333</v>
      </c>
      <c r="F6">
        <v>1</v>
      </c>
      <c r="G6">
        <v>24.449746965005598</v>
      </c>
      <c r="H6">
        <v>185.87357084274899</v>
      </c>
      <c r="I6">
        <v>0</v>
      </c>
      <c r="J6">
        <v>0</v>
      </c>
      <c r="K6">
        <v>476.18026400001202</v>
      </c>
      <c r="L6">
        <f t="shared" si="0"/>
        <v>2.6777713914604804</v>
      </c>
    </row>
    <row r="7" spans="1:13" x14ac:dyDescent="0.25">
      <c r="A7" s="1" t="s">
        <v>10</v>
      </c>
      <c r="B7">
        <v>8750</v>
      </c>
      <c r="C7" s="1">
        <f>(B7/5)-50</f>
        <v>1700</v>
      </c>
      <c r="D7">
        <v>12.804031470149599</v>
      </c>
      <c r="E7">
        <v>251.667058823529</v>
      </c>
      <c r="F7">
        <v>1</v>
      </c>
      <c r="G7">
        <v>83.0780903487899</v>
      </c>
      <c r="H7">
        <v>605.09395845409301</v>
      </c>
      <c r="I7">
        <v>0</v>
      </c>
      <c r="J7">
        <v>0</v>
      </c>
      <c r="K7">
        <v>1086.7734360095899</v>
      </c>
      <c r="L7">
        <f t="shared" si="0"/>
        <v>3.0361390144206362</v>
      </c>
    </row>
    <row r="8" spans="1:13" x14ac:dyDescent="0.25">
      <c r="A8" s="1" t="s">
        <v>10</v>
      </c>
      <c r="B8" s="1"/>
      <c r="C8" s="1"/>
      <c r="D8" s="2"/>
      <c r="E8" s="2"/>
      <c r="F8" s="2"/>
      <c r="G8" s="2"/>
      <c r="H8" s="2"/>
      <c r="I8" s="2"/>
      <c r="J8" s="2"/>
      <c r="K8" s="2"/>
    </row>
    <row r="9" spans="1:13" x14ac:dyDescent="0.25">
      <c r="A9" s="1" t="s">
        <v>10</v>
      </c>
      <c r="B9" s="1"/>
      <c r="C9" s="1"/>
      <c r="D9" s="2"/>
      <c r="E9" s="2"/>
      <c r="F9" s="2"/>
      <c r="G9" s="2"/>
      <c r="H9" s="2"/>
      <c r="I9" s="2"/>
      <c r="J9" s="2"/>
      <c r="K9" s="2"/>
    </row>
    <row r="10" spans="1:13" x14ac:dyDescent="0.25">
      <c r="A10" s="1" t="s">
        <v>10</v>
      </c>
      <c r="B10" s="1"/>
      <c r="C10" s="1"/>
      <c r="D10" s="2"/>
      <c r="E10" s="2"/>
      <c r="F10" s="2"/>
      <c r="G10" s="2"/>
      <c r="H10" s="2"/>
      <c r="I10" s="2"/>
      <c r="J10" s="2"/>
      <c r="K10" s="2"/>
    </row>
    <row r="11" spans="1:13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3" x14ac:dyDescent="0.25">
      <c r="A12" s="1" t="str">
        <f>A1</f>
        <v>routing type</v>
      </c>
      <c r="B12" s="1" t="str">
        <f t="shared" ref="B12" si="2">B1</f>
        <v>total vehicles</v>
      </c>
      <c r="C12" s="1" t="str">
        <f>C1</f>
        <v>vehicles tracked</v>
      </c>
      <c r="D12" s="2" t="str">
        <f t="shared" ref="D12:K12" si="3">D1</f>
        <v>avg speed</v>
      </c>
      <c r="E12" s="2" t="str">
        <f t="shared" si="3"/>
        <v>avg time to finish trip</v>
      </c>
      <c r="F12" s="2" t="str">
        <f t="shared" si="3"/>
        <v>proportion of finished trips</v>
      </c>
      <c r="G12" s="2" t="str">
        <f t="shared" si="3"/>
        <v>optimaldiffavg</v>
      </c>
      <c r="H12" s="2" t="str">
        <f t="shared" si="3"/>
        <v>optimaldiff10%avg</v>
      </c>
      <c r="I12" s="2" t="str">
        <f t="shared" si="3"/>
        <v>dijdiffavg</v>
      </c>
      <c r="J12" s="2" t="str">
        <f t="shared" si="3"/>
        <v>dijdiff10%avg</v>
      </c>
      <c r="K12" s="2" t="str">
        <f t="shared" si="3"/>
        <v>algo processing time (ms)</v>
      </c>
    </row>
    <row r="13" spans="1:13" x14ac:dyDescent="0.25">
      <c r="A13" s="1" t="s">
        <v>11</v>
      </c>
      <c r="B13" s="1">
        <f>B2</f>
        <v>2500</v>
      </c>
      <c r="C13" s="1">
        <f>C2</f>
        <v>500</v>
      </c>
      <c r="D13">
        <v>26.2128813136821</v>
      </c>
      <c r="E13">
        <v>128.37200000000001</v>
      </c>
      <c r="F13">
        <v>1</v>
      </c>
      <c r="G13">
        <v>6.8541020509491801</v>
      </c>
      <c r="H13">
        <v>64.927309715872596</v>
      </c>
      <c r="I13">
        <v>6.3550115098533801</v>
      </c>
      <c r="J13">
        <v>63.550115098533801</v>
      </c>
      <c r="K13">
        <v>6.3098580000000499</v>
      </c>
      <c r="L13">
        <f t="shared" si="0"/>
        <v>0.80001958578766419</v>
      </c>
    </row>
    <row r="14" spans="1:13" x14ac:dyDescent="0.25">
      <c r="A14" s="1" t="s">
        <v>11</v>
      </c>
      <c r="B14" s="1">
        <f t="shared" ref="B14:C18" si="4">B3</f>
        <v>3750</v>
      </c>
      <c r="C14" s="1">
        <f>C3</f>
        <v>700</v>
      </c>
      <c r="D14">
        <v>26.4049320822465</v>
      </c>
      <c r="E14">
        <v>126.51857142857099</v>
      </c>
      <c r="F14">
        <v>1</v>
      </c>
      <c r="G14">
        <v>6.4183763381121999</v>
      </c>
      <c r="H14">
        <v>59.451036424242403</v>
      </c>
      <c r="I14">
        <v>5.9230739062116999</v>
      </c>
      <c r="J14">
        <v>58.214600389074597</v>
      </c>
      <c r="K14">
        <v>5.4675370000000303</v>
      </c>
      <c r="L14">
        <f t="shared" si="0"/>
        <v>0.73779173068388093</v>
      </c>
    </row>
    <row r="15" spans="1:13" x14ac:dyDescent="0.25">
      <c r="A15" s="1" t="s">
        <v>11</v>
      </c>
      <c r="B15" s="1">
        <f t="shared" si="4"/>
        <v>5000</v>
      </c>
      <c r="C15" s="1">
        <f t="shared" si="4"/>
        <v>1000</v>
      </c>
      <c r="D15">
        <v>26.441042627619701</v>
      </c>
      <c r="E15">
        <v>129.21199999999999</v>
      </c>
      <c r="F15">
        <v>1</v>
      </c>
      <c r="G15">
        <v>8.6307745058789909</v>
      </c>
      <c r="H15">
        <v>78.175104352069297</v>
      </c>
      <c r="I15">
        <v>7.9105429520506902</v>
      </c>
      <c r="J15">
        <v>75.827063282661797</v>
      </c>
      <c r="K15">
        <v>7.6691830000000802</v>
      </c>
      <c r="L15">
        <f t="shared" si="0"/>
        <v>0.88474910091241432</v>
      </c>
    </row>
    <row r="16" spans="1:13" x14ac:dyDescent="0.25">
      <c r="A16" s="1" t="s">
        <v>11</v>
      </c>
      <c r="B16" s="1">
        <f t="shared" si="4"/>
        <v>6250</v>
      </c>
      <c r="C16" s="1">
        <f t="shared" si="4"/>
        <v>1200</v>
      </c>
      <c r="D16">
        <v>25.291071340287701</v>
      </c>
      <c r="E16">
        <v>134.84666666666601</v>
      </c>
      <c r="F16">
        <v>1</v>
      </c>
      <c r="G16">
        <v>11.790367716756201</v>
      </c>
      <c r="H16">
        <v>96.444410635321603</v>
      </c>
      <c r="I16">
        <v>8.8393196790994892</v>
      </c>
      <c r="J16">
        <v>86.210334116896206</v>
      </c>
      <c r="K16">
        <v>57.457447000006098</v>
      </c>
      <c r="L16">
        <f t="shared" si="0"/>
        <v>1.7593463251289212</v>
      </c>
    </row>
    <row r="17" spans="1:12" x14ac:dyDescent="0.25">
      <c r="A17" s="1" t="s">
        <v>11</v>
      </c>
      <c r="B17" s="1">
        <f t="shared" si="4"/>
        <v>7500</v>
      </c>
      <c r="C17" s="1">
        <f t="shared" si="4"/>
        <v>1500</v>
      </c>
      <c r="D17">
        <v>17.890285937565402</v>
      </c>
      <c r="E17">
        <v>191.09066666666601</v>
      </c>
      <c r="F17">
        <v>1</v>
      </c>
      <c r="G17">
        <v>46.695808777123297</v>
      </c>
      <c r="H17">
        <v>375.25773305846297</v>
      </c>
      <c r="I17">
        <v>19.333182070175798</v>
      </c>
      <c r="J17">
        <v>201.630677564595</v>
      </c>
      <c r="K17">
        <v>264.31161100002799</v>
      </c>
      <c r="L17">
        <f t="shared" si="0"/>
        <v>2.422116241763876</v>
      </c>
    </row>
    <row r="18" spans="1:12" x14ac:dyDescent="0.25">
      <c r="A18" s="1" t="s">
        <v>11</v>
      </c>
      <c r="B18" s="1">
        <f t="shared" si="4"/>
        <v>8750</v>
      </c>
      <c r="C18" s="1">
        <f t="shared" si="4"/>
        <v>1700</v>
      </c>
      <c r="D18">
        <v>12.684230906382099</v>
      </c>
      <c r="E18">
        <v>268.88411764705802</v>
      </c>
      <c r="F18">
        <v>1</v>
      </c>
      <c r="G18">
        <v>97.290521072360804</v>
      </c>
      <c r="H18">
        <v>726.43341341341795</v>
      </c>
      <c r="I18">
        <v>19.179730561163002</v>
      </c>
      <c r="J18">
        <v>206.13596296173401</v>
      </c>
      <c r="K18">
        <v>640.56992600266199</v>
      </c>
      <c r="L18">
        <f t="shared" si="0"/>
        <v>2.8065665451962287</v>
      </c>
    </row>
    <row r="19" spans="1:12" x14ac:dyDescent="0.25">
      <c r="A19" s="1" t="s">
        <v>11</v>
      </c>
      <c r="B19" s="1"/>
      <c r="C19" s="1"/>
      <c r="D19" s="2"/>
      <c r="E19" s="2"/>
      <c r="F19" s="2"/>
      <c r="G19" s="2"/>
      <c r="H19" s="2"/>
      <c r="I19" s="2"/>
      <c r="J19" s="2"/>
      <c r="K19" s="2"/>
    </row>
    <row r="20" spans="1:12" x14ac:dyDescent="0.25">
      <c r="A20" s="1" t="s">
        <v>11</v>
      </c>
      <c r="B20" s="1"/>
      <c r="C20" s="1"/>
      <c r="D20" s="2"/>
      <c r="E20" s="2"/>
      <c r="F20" s="2"/>
      <c r="G20" s="2"/>
      <c r="H20" s="2"/>
      <c r="I20" s="2"/>
      <c r="J20" s="2"/>
      <c r="K20" s="2"/>
    </row>
    <row r="21" spans="1:12" x14ac:dyDescent="0.25">
      <c r="A21" s="1" t="s">
        <v>11</v>
      </c>
      <c r="B21" s="1"/>
      <c r="C21" s="1"/>
      <c r="D21" s="2"/>
      <c r="E21" s="2"/>
      <c r="F21" s="2"/>
      <c r="G21" s="2"/>
      <c r="H21" s="2"/>
      <c r="I21" s="2"/>
      <c r="J21" s="2"/>
      <c r="K21" s="2"/>
    </row>
    <row r="22" spans="1:12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2" x14ac:dyDescent="0.25">
      <c r="A23" s="1" t="str">
        <f>A1</f>
        <v>routing type</v>
      </c>
      <c r="B23" s="1" t="str">
        <f t="shared" ref="B23" si="5">B1</f>
        <v>total vehicles</v>
      </c>
      <c r="C23" s="1" t="str">
        <f>C1</f>
        <v>vehicles tracked</v>
      </c>
      <c r="D23" s="2" t="str">
        <f t="shared" ref="D23:K23" si="6">D1</f>
        <v>avg speed</v>
      </c>
      <c r="E23" s="2" t="str">
        <f t="shared" si="6"/>
        <v>avg time to finish trip</v>
      </c>
      <c r="F23" s="2" t="str">
        <f t="shared" si="6"/>
        <v>proportion of finished trips</v>
      </c>
      <c r="G23" s="2" t="str">
        <f t="shared" si="6"/>
        <v>optimaldiffavg</v>
      </c>
      <c r="H23" s="2" t="str">
        <f t="shared" si="6"/>
        <v>optimaldiff10%avg</v>
      </c>
      <c r="I23" s="2" t="str">
        <f t="shared" si="6"/>
        <v>dijdiffavg</v>
      </c>
      <c r="J23" s="2" t="str">
        <f t="shared" si="6"/>
        <v>dijdiff10%avg</v>
      </c>
      <c r="K23" s="2" t="str">
        <f t="shared" si="6"/>
        <v>algo processing time (ms)</v>
      </c>
    </row>
    <row r="24" spans="1:12" x14ac:dyDescent="0.25">
      <c r="A24" s="1" t="s">
        <v>13</v>
      </c>
      <c r="B24" s="1">
        <f>B2</f>
        <v>2500</v>
      </c>
      <c r="C24" s="1">
        <f>C2</f>
        <v>500</v>
      </c>
      <c r="D24">
        <v>26.845804875616899</v>
      </c>
      <c r="E24">
        <v>120.354</v>
      </c>
      <c r="F24">
        <v>1</v>
      </c>
      <c r="G24">
        <v>0.44224016375444503</v>
      </c>
      <c r="H24">
        <v>1.2141827842095401</v>
      </c>
      <c r="I24">
        <v>0</v>
      </c>
      <c r="J24">
        <v>0</v>
      </c>
      <c r="K24">
        <v>249155.94259599899</v>
      </c>
      <c r="L24">
        <f t="shared" si="0"/>
        <v>5.3964712499492702</v>
      </c>
    </row>
    <row r="25" spans="1:12" x14ac:dyDescent="0.25">
      <c r="A25" s="1" t="s">
        <v>13</v>
      </c>
      <c r="B25" s="1">
        <f t="shared" ref="B25:C29" si="7">B3</f>
        <v>3750</v>
      </c>
      <c r="C25" s="1">
        <f t="shared" si="7"/>
        <v>700</v>
      </c>
      <c r="D25">
        <v>26.713173421027101</v>
      </c>
      <c r="E25">
        <v>118.16</v>
      </c>
      <c r="F25">
        <v>1</v>
      </c>
      <c r="G25">
        <v>0.444447075690311</v>
      </c>
      <c r="H25">
        <v>1.1418208400494601</v>
      </c>
      <c r="I25">
        <v>0</v>
      </c>
      <c r="J25">
        <v>0</v>
      </c>
      <c r="K25">
        <v>560889.55798699905</v>
      </c>
      <c r="L25">
        <f t="shared" si="0"/>
        <v>5.7488773548769814</v>
      </c>
    </row>
    <row r="26" spans="1:12" x14ac:dyDescent="0.25">
      <c r="A26" s="1" t="s">
        <v>13</v>
      </c>
      <c r="B26" s="1">
        <f t="shared" si="7"/>
        <v>5000</v>
      </c>
      <c r="C26" s="1">
        <f t="shared" si="7"/>
        <v>1000</v>
      </c>
      <c r="D26">
        <v>26.702848247717601</v>
      </c>
      <c r="E26">
        <v>118.845</v>
      </c>
      <c r="F26">
        <v>1</v>
      </c>
      <c r="G26">
        <v>0.60615955338773198</v>
      </c>
      <c r="H26">
        <v>2.34999337476496</v>
      </c>
      <c r="I26">
        <v>0.13440613532429499</v>
      </c>
      <c r="J26">
        <v>1.34406135324295</v>
      </c>
      <c r="K26">
        <v>1036301.456073</v>
      </c>
      <c r="L26">
        <f t="shared" si="0"/>
        <v>6.015486108367738</v>
      </c>
    </row>
    <row r="27" spans="1:12" x14ac:dyDescent="0.25">
      <c r="A27" s="1" t="s">
        <v>13</v>
      </c>
      <c r="B27" s="1">
        <f t="shared" si="7"/>
        <v>6250</v>
      </c>
      <c r="C27" s="1">
        <f t="shared" si="7"/>
        <v>1200</v>
      </c>
      <c r="D27">
        <v>26.020565025791601</v>
      </c>
      <c r="E27">
        <v>121.970833333333</v>
      </c>
      <c r="F27">
        <v>1</v>
      </c>
      <c r="G27">
        <v>2.4400262040110801</v>
      </c>
      <c r="H27">
        <v>14.3646552132123</v>
      </c>
      <c r="I27">
        <v>1.8702300693079501</v>
      </c>
      <c r="J27">
        <v>13.419380946878601</v>
      </c>
      <c r="K27">
        <v>1807243.5272919899</v>
      </c>
      <c r="L27">
        <f t="shared" si="0"/>
        <v>6.2570166779804088</v>
      </c>
    </row>
    <row r="28" spans="1:12" x14ac:dyDescent="0.25">
      <c r="A28" s="1" t="s">
        <v>13</v>
      </c>
      <c r="B28" s="1">
        <f t="shared" si="7"/>
        <v>7500</v>
      </c>
      <c r="C28" s="1">
        <f t="shared" si="7"/>
        <v>1500</v>
      </c>
    </row>
    <row r="29" spans="1:12" x14ac:dyDescent="0.25">
      <c r="A29" s="1" t="s">
        <v>13</v>
      </c>
      <c r="B29" s="1">
        <f t="shared" si="7"/>
        <v>8750</v>
      </c>
      <c r="C29" s="1">
        <f t="shared" si="7"/>
        <v>1700</v>
      </c>
    </row>
    <row r="30" spans="1:12" x14ac:dyDescent="0.25">
      <c r="A30" s="1" t="s">
        <v>13</v>
      </c>
      <c r="B30" s="1"/>
      <c r="C30" s="1"/>
    </row>
    <row r="31" spans="1:12" x14ac:dyDescent="0.25">
      <c r="A31" s="1" t="s">
        <v>13</v>
      </c>
      <c r="B31" s="1"/>
      <c r="C31" s="1"/>
    </row>
    <row r="32" spans="1:12" x14ac:dyDescent="0.25">
      <c r="A32" s="1" t="s">
        <v>13</v>
      </c>
      <c r="B32" s="1"/>
      <c r="C32" s="1"/>
    </row>
    <row r="33" spans="5:5" x14ac:dyDescent="0.25">
      <c r="E33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99D6-517F-4343-8429-347E88848D05}">
  <dimension ref="A1:K98"/>
  <sheetViews>
    <sheetView tabSelected="1" topLeftCell="B99" zoomScaleNormal="100" workbookViewId="0">
      <selection activeCell="P140" sqref="P140"/>
    </sheetView>
  </sheetViews>
  <sheetFormatPr defaultRowHeight="15" x14ac:dyDescent="0.25"/>
  <cols>
    <col min="1" max="1" width="32.140625" customWidth="1"/>
    <col min="2" max="4" width="16.140625" customWidth="1"/>
    <col min="5" max="5" width="19.7109375" customWidth="1"/>
    <col min="6" max="6" width="26" customWidth="1"/>
    <col min="7" max="7" width="16.140625" customWidth="1"/>
    <col min="8" max="8" width="17.42578125" customWidth="1"/>
    <col min="9" max="10" width="16.140625" customWidth="1"/>
    <col min="11" max="11" width="23.42578125" customWidth="1"/>
    <col min="12" max="12" width="9.8554687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10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105.27643</v>
      </c>
    </row>
    <row r="3" spans="1:11" x14ac:dyDescent="0.25">
      <c r="A3" s="1" t="s">
        <v>10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67.994578999999803</v>
      </c>
    </row>
    <row r="4" spans="1:11" x14ac:dyDescent="0.25">
      <c r="A4" s="1" t="s">
        <v>10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120.03930599998</v>
      </c>
    </row>
    <row r="5" spans="1:11" x14ac:dyDescent="0.25">
      <c r="A5" s="1" t="s">
        <v>10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430.87104300038402</v>
      </c>
    </row>
    <row r="6" spans="1:11" x14ac:dyDescent="0.25">
      <c r="A6" s="1" t="s">
        <v>10</v>
      </c>
      <c r="B6">
        <v>7500</v>
      </c>
      <c r="C6" s="1">
        <f t="shared" ref="C6:C8" si="0">(B6/5)</f>
        <v>1500</v>
      </c>
      <c r="D6">
        <v>4.9249769178737104</v>
      </c>
      <c r="E6">
        <v>405.07533333333299</v>
      </c>
      <c r="F6">
        <v>1</v>
      </c>
      <c r="G6">
        <v>254.727401614418</v>
      </c>
      <c r="H6">
        <v>1480.2331367775801</v>
      </c>
      <c r="I6">
        <v>0</v>
      </c>
      <c r="J6">
        <v>0</v>
      </c>
      <c r="K6">
        <v>2170.7395819992698</v>
      </c>
    </row>
    <row r="7" spans="1:11" x14ac:dyDescent="0.25">
      <c r="A7" s="1" t="s">
        <v>10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1</v>
      </c>
      <c r="G7">
        <v>327.79608604519399</v>
      </c>
      <c r="H7">
        <v>1685.59020035199</v>
      </c>
      <c r="I7">
        <v>0</v>
      </c>
      <c r="J7">
        <v>0</v>
      </c>
      <c r="K7">
        <v>3844.2542000039498</v>
      </c>
    </row>
    <row r="8" spans="1:11" x14ac:dyDescent="0.25">
      <c r="A8" s="1" t="s">
        <v>10</v>
      </c>
      <c r="B8" s="1">
        <v>10000</v>
      </c>
      <c r="C8" s="1">
        <f t="shared" si="0"/>
        <v>2000</v>
      </c>
      <c r="D8">
        <v>2.90766143123331</v>
      </c>
      <c r="E8">
        <v>723.97699999999998</v>
      </c>
      <c r="F8">
        <v>1</v>
      </c>
      <c r="G8">
        <v>564.62739860481304</v>
      </c>
      <c r="H8">
        <v>3016.2664532806102</v>
      </c>
      <c r="I8">
        <v>0</v>
      </c>
      <c r="J8">
        <v>0</v>
      </c>
      <c r="K8">
        <v>9916.8560560190308</v>
      </c>
    </row>
    <row r="9" spans="1:11" x14ac:dyDescent="0.25">
      <c r="A9" s="1" t="s">
        <v>10</v>
      </c>
      <c r="B9" s="1">
        <v>11250</v>
      </c>
      <c r="C9" s="1">
        <f>(B9/5)-50</f>
        <v>2200</v>
      </c>
      <c r="D9">
        <v>2.5210827489596901</v>
      </c>
      <c r="E9">
        <v>941.29750000000001</v>
      </c>
      <c r="F9">
        <v>1</v>
      </c>
      <c r="G9">
        <v>856.05754318139498</v>
      </c>
      <c r="H9">
        <v>4225.8732134807497</v>
      </c>
      <c r="I9">
        <v>0</v>
      </c>
      <c r="J9">
        <v>0</v>
      </c>
      <c r="K9">
        <v>2873.2296410133799</v>
      </c>
    </row>
    <row r="10" spans="1:11" x14ac:dyDescent="0.25">
      <c r="A10" s="1" t="s">
        <v>10</v>
      </c>
      <c r="B10" s="1">
        <v>12500</v>
      </c>
      <c r="C10" s="1">
        <f>(B10/5)</f>
        <v>2500</v>
      </c>
      <c r="D10">
        <v>2.1992614910833899</v>
      </c>
      <c r="E10">
        <v>1118.3344999999999</v>
      </c>
      <c r="F10">
        <v>1</v>
      </c>
      <c r="G10">
        <v>1115.66363643919</v>
      </c>
      <c r="H10">
        <v>5866.1712262041301</v>
      </c>
      <c r="I10">
        <v>0</v>
      </c>
      <c r="J10">
        <v>0</v>
      </c>
      <c r="K10">
        <v>4642.8727549994701</v>
      </c>
    </row>
    <row r="11" spans="1:11" x14ac:dyDescent="0.25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1" t="str">
        <f>A1</f>
        <v>routing type</v>
      </c>
      <c r="B12" s="1" t="str">
        <f t="shared" ref="B12:K12" si="1">B1</f>
        <v>total vehicles</v>
      </c>
      <c r="C12" s="1" t="str">
        <f>C1</f>
        <v>vehicles tracked</v>
      </c>
      <c r="D12" s="2" t="str">
        <f t="shared" si="1"/>
        <v>avg speed</v>
      </c>
      <c r="E12" s="2" t="str">
        <f t="shared" si="1"/>
        <v>avg time to finish trip</v>
      </c>
      <c r="F12" s="2" t="str">
        <f t="shared" si="1"/>
        <v>proportion of finished trips</v>
      </c>
      <c r="G12" s="2" t="str">
        <f t="shared" si="1"/>
        <v>optimaldiffavg</v>
      </c>
      <c r="H12" s="2" t="str">
        <f t="shared" si="1"/>
        <v>optimaldiff10%avg</v>
      </c>
      <c r="I12" s="2" t="str">
        <f t="shared" si="1"/>
        <v>dijdiffavg</v>
      </c>
      <c r="J12" s="2" t="str">
        <f t="shared" si="1"/>
        <v>dijdiff10%avg</v>
      </c>
      <c r="K12" s="2" t="str">
        <f t="shared" si="1"/>
        <v>algo processing time (ms)</v>
      </c>
    </row>
    <row r="13" spans="1:11" x14ac:dyDescent="0.25">
      <c r="A13" s="1" t="s">
        <v>11</v>
      </c>
      <c r="B13" s="1">
        <f>B2</f>
        <v>2500</v>
      </c>
      <c r="C13" s="1">
        <f>C2</f>
        <v>500</v>
      </c>
      <c r="D13">
        <v>13.9500628930817</v>
      </c>
      <c r="E13">
        <v>159</v>
      </c>
      <c r="F13">
        <v>1</v>
      </c>
      <c r="G13">
        <v>28.965095837294399</v>
      </c>
      <c r="H13">
        <v>154.441405704733</v>
      </c>
      <c r="I13">
        <v>26.759954433719599</v>
      </c>
      <c r="J13">
        <v>148.93166751294501</v>
      </c>
      <c r="K13">
        <v>86.068178000000003</v>
      </c>
    </row>
    <row r="14" spans="1:11" x14ac:dyDescent="0.25">
      <c r="A14" s="1" t="s">
        <v>11</v>
      </c>
      <c r="B14" s="1">
        <f t="shared" ref="B14:C21" si="2">B3</f>
        <v>3750</v>
      </c>
      <c r="C14" s="1">
        <f>C3</f>
        <v>700</v>
      </c>
      <c r="D14">
        <v>13.942587611010699</v>
      </c>
      <c r="E14">
        <v>155.068571428571</v>
      </c>
      <c r="F14">
        <v>1</v>
      </c>
      <c r="G14">
        <v>27.282655082907901</v>
      </c>
      <c r="H14">
        <v>140.57598181859899</v>
      </c>
      <c r="I14">
        <v>24.820101127472601</v>
      </c>
      <c r="J14">
        <v>134.023786128453</v>
      </c>
      <c r="K14">
        <v>52.075174999999902</v>
      </c>
    </row>
    <row r="15" spans="1:11" x14ac:dyDescent="0.25">
      <c r="A15" s="1" t="s">
        <v>11</v>
      </c>
      <c r="B15" s="1">
        <f t="shared" si="2"/>
        <v>5000</v>
      </c>
      <c r="C15" s="1">
        <f t="shared" si="2"/>
        <v>1000</v>
      </c>
      <c r="D15">
        <v>13.936574137829201</v>
      </c>
      <c r="E15">
        <v>152.49299999999999</v>
      </c>
      <c r="F15">
        <v>1</v>
      </c>
      <c r="G15">
        <v>23.0263872328314</v>
      </c>
      <c r="H15">
        <v>119.19418004165701</v>
      </c>
      <c r="I15">
        <v>20.4249133381219</v>
      </c>
      <c r="J15">
        <v>112.018356662863</v>
      </c>
      <c r="K15">
        <v>74.480267000000197</v>
      </c>
    </row>
    <row r="16" spans="1:11" x14ac:dyDescent="0.25">
      <c r="A16" s="1" t="s">
        <v>11</v>
      </c>
      <c r="B16" s="1">
        <f t="shared" si="2"/>
        <v>6250</v>
      </c>
      <c r="C16" s="1">
        <f t="shared" si="2"/>
        <v>1200</v>
      </c>
      <c r="D16">
        <v>13.7024526987132</v>
      </c>
      <c r="E16">
        <v>156.66416666666601</v>
      </c>
      <c r="F16">
        <v>1</v>
      </c>
      <c r="G16">
        <v>27.914410460082198</v>
      </c>
      <c r="H16">
        <v>143.50813366851199</v>
      </c>
      <c r="I16">
        <v>22.5606509551492</v>
      </c>
      <c r="J16">
        <v>128.46159237005901</v>
      </c>
      <c r="K16">
        <v>104.40835499999901</v>
      </c>
    </row>
    <row r="17" spans="1:11" x14ac:dyDescent="0.25">
      <c r="A17" s="1" t="s">
        <v>11</v>
      </c>
      <c r="B17" s="1">
        <f t="shared" si="2"/>
        <v>7500</v>
      </c>
      <c r="C17" s="1">
        <f t="shared" si="2"/>
        <v>1500</v>
      </c>
      <c r="D17">
        <v>11.9933630072599</v>
      </c>
      <c r="E17">
        <v>176.58600000000001</v>
      </c>
      <c r="F17">
        <v>1</v>
      </c>
      <c r="G17">
        <v>38.731475144849497</v>
      </c>
      <c r="H17">
        <v>224.19026507915399</v>
      </c>
      <c r="I17">
        <v>24.596145036112301</v>
      </c>
      <c r="J17">
        <v>168.38392523732901</v>
      </c>
      <c r="K17">
        <v>367.34392299990799</v>
      </c>
    </row>
    <row r="18" spans="1:11" x14ac:dyDescent="0.25">
      <c r="A18" s="1" t="s">
        <v>11</v>
      </c>
      <c r="B18" s="1">
        <f t="shared" si="2"/>
        <v>8750</v>
      </c>
      <c r="C18" s="1">
        <f t="shared" si="2"/>
        <v>1700</v>
      </c>
      <c r="D18">
        <v>8.6625481134693505</v>
      </c>
      <c r="E18">
        <v>243.755882352941</v>
      </c>
      <c r="F18">
        <v>1</v>
      </c>
      <c r="G18">
        <v>90.715774889919004</v>
      </c>
      <c r="H18">
        <v>593.33257892583595</v>
      </c>
      <c r="I18">
        <v>21.727115067123801</v>
      </c>
      <c r="J18">
        <v>202.580938783562</v>
      </c>
      <c r="K18">
        <v>2215.4206830017702</v>
      </c>
    </row>
    <row r="19" spans="1:11" x14ac:dyDescent="0.25">
      <c r="A19" s="1" t="s">
        <v>11</v>
      </c>
      <c r="B19" s="1">
        <f t="shared" si="2"/>
        <v>10000</v>
      </c>
      <c r="C19" s="1">
        <f t="shared" si="2"/>
        <v>2000</v>
      </c>
      <c r="D19">
        <v>5.4775838458027</v>
      </c>
      <c r="E19">
        <v>389.94200000000001</v>
      </c>
      <c r="F19">
        <v>1</v>
      </c>
      <c r="G19">
        <v>226.51175045086401</v>
      </c>
      <c r="H19">
        <v>1485.7195266184699</v>
      </c>
      <c r="I19">
        <v>21.9443965696634</v>
      </c>
      <c r="J19">
        <v>295.30021134269299</v>
      </c>
      <c r="K19">
        <v>5667.2181370291401</v>
      </c>
    </row>
    <row r="20" spans="1:11" x14ac:dyDescent="0.25">
      <c r="A20" s="1" t="s">
        <v>11</v>
      </c>
      <c r="B20" s="1">
        <f t="shared" si="2"/>
        <v>11250</v>
      </c>
      <c r="C20" s="1">
        <f t="shared" si="2"/>
        <v>2200</v>
      </c>
      <c r="D20">
        <v>4.4411601979642699</v>
      </c>
      <c r="E20">
        <v>479.79272727272701</v>
      </c>
      <c r="F20">
        <v>1</v>
      </c>
      <c r="G20">
        <v>288.86850816157198</v>
      </c>
      <c r="H20">
        <v>1755.1326417543701</v>
      </c>
      <c r="I20">
        <v>17.7744397065645</v>
      </c>
      <c r="J20">
        <v>300.23482966518998</v>
      </c>
      <c r="K20">
        <v>10385.8141320171</v>
      </c>
    </row>
    <row r="21" spans="1:11" x14ac:dyDescent="0.25">
      <c r="A21" s="1" t="s">
        <v>11</v>
      </c>
      <c r="B21" s="1">
        <f t="shared" si="2"/>
        <v>12500</v>
      </c>
      <c r="C21" s="1">
        <f>C10</f>
        <v>2500</v>
      </c>
      <c r="D21">
        <v>3.5017929128515699</v>
      </c>
      <c r="E21">
        <v>612.52279999999996</v>
      </c>
      <c r="F21">
        <v>1</v>
      </c>
      <c r="G21">
        <v>382.62038079110999</v>
      </c>
      <c r="H21">
        <v>2053.34658854692</v>
      </c>
      <c r="I21">
        <v>13.868618867750699</v>
      </c>
      <c r="J21">
        <v>259.324966768639</v>
      </c>
      <c r="K21">
        <v>16794.3046840567</v>
      </c>
    </row>
    <row r="22" spans="1:11" x14ac:dyDescent="0.25">
      <c r="A22" s="1"/>
      <c r="B22" s="1"/>
      <c r="C22" s="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 t="str">
        <f>A1</f>
        <v>routing type</v>
      </c>
      <c r="B23" s="1" t="str">
        <f t="shared" ref="B23:K23" si="3">B1</f>
        <v>total vehicles</v>
      </c>
      <c r="C23" s="1" t="str">
        <f>C1</f>
        <v>vehicles tracked</v>
      </c>
      <c r="D23" s="2" t="str">
        <f t="shared" si="3"/>
        <v>avg speed</v>
      </c>
      <c r="E23" s="2" t="str">
        <f t="shared" si="3"/>
        <v>avg time to finish trip</v>
      </c>
      <c r="F23" s="2" t="str">
        <f t="shared" si="3"/>
        <v>proportion of finished trips</v>
      </c>
      <c r="G23" s="2" t="str">
        <f t="shared" si="3"/>
        <v>optimaldiffavg</v>
      </c>
      <c r="H23" s="2" t="str">
        <f t="shared" si="3"/>
        <v>optimaldiff10%avg</v>
      </c>
      <c r="I23" s="2" t="str">
        <f t="shared" si="3"/>
        <v>dijdiffavg</v>
      </c>
      <c r="J23" s="2" t="str">
        <f t="shared" si="3"/>
        <v>dijdiff10%avg</v>
      </c>
      <c r="K23" s="2" t="str">
        <f t="shared" si="3"/>
        <v>algo processing time (ms)</v>
      </c>
    </row>
    <row r="24" spans="1:11" x14ac:dyDescent="0.25">
      <c r="A24" s="1" t="s">
        <v>13</v>
      </c>
      <c r="B24" s="1">
        <f>B2</f>
        <v>2500</v>
      </c>
      <c r="C24" s="1">
        <f>C2</f>
        <v>500</v>
      </c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 t="s">
        <v>13</v>
      </c>
      <c r="B25" s="1">
        <f t="shared" ref="B25:C32" si="4">B3</f>
        <v>3750</v>
      </c>
      <c r="C25" s="1">
        <f t="shared" si="4"/>
        <v>700</v>
      </c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 t="s">
        <v>13</v>
      </c>
      <c r="B26" s="1">
        <f t="shared" si="4"/>
        <v>5000</v>
      </c>
      <c r="C26" s="1">
        <f t="shared" si="4"/>
        <v>1000</v>
      </c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 t="s">
        <v>13</v>
      </c>
      <c r="B27" s="1">
        <f t="shared" si="4"/>
        <v>6250</v>
      </c>
      <c r="C27" s="1">
        <f t="shared" si="4"/>
        <v>1200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 t="s">
        <v>13</v>
      </c>
      <c r="B28" s="1">
        <f t="shared" si="4"/>
        <v>7500</v>
      </c>
      <c r="C28" s="1">
        <f t="shared" si="4"/>
        <v>1500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 t="s">
        <v>13</v>
      </c>
      <c r="B29" s="1">
        <f t="shared" si="4"/>
        <v>8750</v>
      </c>
      <c r="C29" s="1">
        <f t="shared" si="4"/>
        <v>1700</v>
      </c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 t="s">
        <v>13</v>
      </c>
      <c r="B30" s="1">
        <f t="shared" si="4"/>
        <v>10000</v>
      </c>
      <c r="C30" s="1">
        <f t="shared" si="4"/>
        <v>2000</v>
      </c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 t="s">
        <v>13</v>
      </c>
      <c r="B31" s="1">
        <f t="shared" si="4"/>
        <v>11250</v>
      </c>
      <c r="C31" s="1">
        <f t="shared" si="4"/>
        <v>2200</v>
      </c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1" t="s">
        <v>13</v>
      </c>
      <c r="B32" s="1">
        <f t="shared" si="4"/>
        <v>12500</v>
      </c>
      <c r="C32" s="1">
        <f t="shared" si="4"/>
        <v>2500</v>
      </c>
      <c r="D32" s="2"/>
      <c r="E32" s="2"/>
      <c r="F32" s="2"/>
      <c r="G32" s="2"/>
      <c r="H32" s="2"/>
      <c r="I32" s="2"/>
      <c r="J32" s="2"/>
      <c r="K32" s="2"/>
    </row>
    <row r="34" spans="1:11" x14ac:dyDescent="0.25">
      <c r="A34" s="1" t="str">
        <f>A12</f>
        <v>routing type</v>
      </c>
      <c r="B34" s="1" t="str">
        <f t="shared" ref="B34" si="5">B12</f>
        <v>total vehicles</v>
      </c>
      <c r="C34" s="1" t="str">
        <f>C12</f>
        <v>vehicles tracked</v>
      </c>
      <c r="D34" s="2" t="str">
        <f t="shared" ref="D34:K34" si="6">D12</f>
        <v>avg speed</v>
      </c>
      <c r="E34" s="2" t="str">
        <f t="shared" si="6"/>
        <v>avg time to finish trip</v>
      </c>
      <c r="F34" s="2" t="str">
        <f t="shared" si="6"/>
        <v>proportion of finished trips</v>
      </c>
      <c r="G34" s="2" t="str">
        <f t="shared" si="6"/>
        <v>optimaldiffavg</v>
      </c>
      <c r="H34" s="2" t="str">
        <f t="shared" si="6"/>
        <v>optimaldiff10%avg</v>
      </c>
      <c r="I34" s="2" t="str">
        <f t="shared" si="6"/>
        <v>dijdiffavg</v>
      </c>
      <c r="J34" s="2" t="str">
        <f t="shared" si="6"/>
        <v>dijdiff10%avg</v>
      </c>
      <c r="K34" s="2" t="str">
        <f t="shared" si="6"/>
        <v>algo processing time (ms)</v>
      </c>
    </row>
    <row r="35" spans="1:11" x14ac:dyDescent="0.25">
      <c r="A35" s="1" t="s">
        <v>20</v>
      </c>
      <c r="B35">
        <v>2500</v>
      </c>
      <c r="C35" s="1">
        <f>C13</f>
        <v>500</v>
      </c>
      <c r="D35">
        <v>13.9400375450472</v>
      </c>
      <c r="E35">
        <v>145.958</v>
      </c>
      <c r="F35">
        <v>1</v>
      </c>
      <c r="G35">
        <v>14.3543282552578</v>
      </c>
      <c r="H35">
        <v>59.109337568375899</v>
      </c>
      <c r="I35">
        <v>12.351925885319799</v>
      </c>
      <c r="J35">
        <v>55.270493773401597</v>
      </c>
      <c r="K35">
        <v>77.4348099999998</v>
      </c>
    </row>
    <row r="36" spans="1:11" x14ac:dyDescent="0.25">
      <c r="A36" s="1" t="s">
        <v>20</v>
      </c>
      <c r="B36">
        <v>3750</v>
      </c>
      <c r="C36" s="1">
        <f t="shared" ref="C36" si="7">C14</f>
        <v>700</v>
      </c>
      <c r="D36">
        <v>13.798293387860999</v>
      </c>
      <c r="E36">
        <v>145.31714285714199</v>
      </c>
      <c r="F36">
        <v>1</v>
      </c>
      <c r="G36">
        <v>16.634496641767601</v>
      </c>
      <c r="H36">
        <v>67.548562695067602</v>
      </c>
      <c r="I36">
        <v>13.868164046988801</v>
      </c>
      <c r="J36">
        <v>62.081568004321298</v>
      </c>
      <c r="K36">
        <v>61.589604999999999</v>
      </c>
    </row>
    <row r="37" spans="1:11" x14ac:dyDescent="0.25">
      <c r="A37" s="1" t="s">
        <v>20</v>
      </c>
      <c r="B37">
        <v>5000</v>
      </c>
      <c r="C37" s="1">
        <f t="shared" ref="C37" si="8">C15</f>
        <v>1000</v>
      </c>
      <c r="D37">
        <v>12.233070751893701</v>
      </c>
      <c r="E37">
        <v>165.40899999999999</v>
      </c>
      <c r="F37">
        <v>1</v>
      </c>
      <c r="G37">
        <v>26.028778944174199</v>
      </c>
      <c r="H37">
        <v>123.27796827425</v>
      </c>
      <c r="I37">
        <v>7.6031803182073796</v>
      </c>
      <c r="J37">
        <v>59.638744717965899</v>
      </c>
      <c r="K37">
        <v>104.261707</v>
      </c>
    </row>
    <row r="38" spans="1:11" x14ac:dyDescent="0.25">
      <c r="A38" s="1" t="s">
        <v>20</v>
      </c>
      <c r="B38">
        <v>6250</v>
      </c>
      <c r="C38" s="1">
        <f t="shared" ref="C38" si="9">C16</f>
        <v>1200</v>
      </c>
      <c r="D38">
        <v>11.0720001463231</v>
      </c>
      <c r="E38">
        <v>182.245</v>
      </c>
      <c r="F38">
        <v>1</v>
      </c>
      <c r="G38">
        <v>42.9663483729856</v>
      </c>
      <c r="H38">
        <v>248.66028296971999</v>
      </c>
      <c r="I38">
        <v>10.834336596393401</v>
      </c>
      <c r="J38">
        <v>97.681328235477693</v>
      </c>
      <c r="K38">
        <v>479.86782699980301</v>
      </c>
    </row>
    <row r="39" spans="1:11" x14ac:dyDescent="0.25">
      <c r="A39" s="1" t="s">
        <v>20</v>
      </c>
      <c r="B39">
        <v>7500</v>
      </c>
      <c r="C39" s="1">
        <f t="shared" ref="C39" si="10">C17</f>
        <v>1500</v>
      </c>
      <c r="D39">
        <v>7.5001767202189802</v>
      </c>
      <c r="E39">
        <v>273.50200000000001</v>
      </c>
      <c r="F39">
        <v>1</v>
      </c>
      <c r="G39">
        <v>136.38867999887501</v>
      </c>
      <c r="H39">
        <v>935.89304653687805</v>
      </c>
      <c r="I39">
        <v>11.0011084160006</v>
      </c>
      <c r="J39">
        <v>129.72062948553099</v>
      </c>
      <c r="K39">
        <v>1677.1543230006801</v>
      </c>
    </row>
    <row r="40" spans="1:11" x14ac:dyDescent="0.25">
      <c r="A40" s="1" t="s">
        <v>20</v>
      </c>
      <c r="B40">
        <v>8750</v>
      </c>
      <c r="C40" s="1">
        <f t="shared" ref="C40" si="11">C18</f>
        <v>1700</v>
      </c>
      <c r="D40">
        <v>5.4636677388303196</v>
      </c>
      <c r="E40">
        <v>375.820588235294</v>
      </c>
      <c r="F40">
        <v>1</v>
      </c>
      <c r="G40">
        <v>226.71965917905601</v>
      </c>
      <c r="H40">
        <v>1366.1742830814301</v>
      </c>
      <c r="I40">
        <v>12.2606817148947</v>
      </c>
      <c r="J40">
        <v>153.09332387072499</v>
      </c>
      <c r="K40">
        <v>3852.1945349995799</v>
      </c>
    </row>
    <row r="41" spans="1:11" x14ac:dyDescent="0.25">
      <c r="A41" s="1" t="s">
        <v>20</v>
      </c>
      <c r="B41">
        <v>10000</v>
      </c>
      <c r="C41" s="1">
        <f t="shared" ref="C41" si="12">C19</f>
        <v>2000</v>
      </c>
      <c r="D41">
        <v>4.0781916228361998</v>
      </c>
      <c r="E41">
        <v>504.12049999999999</v>
      </c>
      <c r="F41">
        <v>1</v>
      </c>
      <c r="G41">
        <v>323.27808773491802</v>
      </c>
      <c r="H41">
        <v>1901.7794773417399</v>
      </c>
      <c r="I41">
        <v>11.510383953213401</v>
      </c>
      <c r="J41">
        <v>152.14798619170301</v>
      </c>
      <c r="K41">
        <v>7237.7432570919</v>
      </c>
    </row>
    <row r="42" spans="1:11" x14ac:dyDescent="0.25">
      <c r="A42" s="1" t="s">
        <v>20</v>
      </c>
      <c r="B42">
        <v>11250</v>
      </c>
      <c r="C42" s="1">
        <f t="shared" ref="C42" si="13">C20</f>
        <v>2200</v>
      </c>
      <c r="D42">
        <v>3.20966632460898</v>
      </c>
      <c r="E42">
        <v>644.93818181818096</v>
      </c>
      <c r="F42">
        <v>1</v>
      </c>
      <c r="G42">
        <v>442.99201866401398</v>
      </c>
      <c r="H42">
        <v>2241.6532360717902</v>
      </c>
      <c r="I42">
        <v>15.2433878466486</v>
      </c>
      <c r="J42">
        <v>189.153889982338</v>
      </c>
      <c r="K42">
        <v>13912.9853491104</v>
      </c>
    </row>
    <row r="43" spans="1:11" x14ac:dyDescent="0.25">
      <c r="A43" s="1" t="s">
        <v>20</v>
      </c>
      <c r="B43">
        <v>12500</v>
      </c>
      <c r="C43" s="1">
        <f t="shared" ref="C43" si="14">C21</f>
        <v>2500</v>
      </c>
      <c r="D43">
        <v>2.5613113125114402</v>
      </c>
      <c r="E43">
        <v>834.07119999999998</v>
      </c>
      <c r="F43">
        <v>1</v>
      </c>
      <c r="G43">
        <v>668.88285999171399</v>
      </c>
      <c r="H43">
        <v>3441.1814309447</v>
      </c>
      <c r="I43">
        <v>17.783850650198598</v>
      </c>
      <c r="J43">
        <v>215.773171915017</v>
      </c>
      <c r="K43">
        <v>28088.904385197598</v>
      </c>
    </row>
    <row r="45" spans="1:11" x14ac:dyDescent="0.25">
      <c r="A45" s="1" t="str">
        <f>A23</f>
        <v>routing type</v>
      </c>
      <c r="B45" s="1" t="str">
        <f t="shared" ref="B45" si="15">B23</f>
        <v>total vehicles</v>
      </c>
      <c r="C45" s="1" t="str">
        <f>C23</f>
        <v>vehicles tracked</v>
      </c>
      <c r="D45" s="2" t="str">
        <f t="shared" ref="D45:K45" si="16">D23</f>
        <v>avg speed</v>
      </c>
      <c r="E45" s="2" t="str">
        <f t="shared" si="16"/>
        <v>avg time to finish trip</v>
      </c>
      <c r="F45" s="2" t="str">
        <f t="shared" si="16"/>
        <v>proportion of finished trips</v>
      </c>
      <c r="G45" s="2" t="str">
        <f t="shared" si="16"/>
        <v>optimaldiffavg</v>
      </c>
      <c r="H45" s="2" t="str">
        <f t="shared" si="16"/>
        <v>optimaldiff10%avg</v>
      </c>
      <c r="I45" s="2" t="str">
        <f t="shared" si="16"/>
        <v>dijdiffavg</v>
      </c>
      <c r="J45" s="2" t="str">
        <f t="shared" si="16"/>
        <v>dijdiff10%avg</v>
      </c>
      <c r="K45" s="2" t="str">
        <f t="shared" si="16"/>
        <v>algo processing time (ms)</v>
      </c>
    </row>
    <row r="46" spans="1:11" x14ac:dyDescent="0.25">
      <c r="A46" s="1" t="s">
        <v>21</v>
      </c>
      <c r="B46">
        <v>2500</v>
      </c>
      <c r="C46" s="1">
        <f>C24</f>
        <v>500</v>
      </c>
      <c r="D46">
        <v>13.882307692307601</v>
      </c>
      <c r="E46">
        <v>130</v>
      </c>
      <c r="F46">
        <v>1</v>
      </c>
      <c r="G46">
        <v>2.1808419000073198</v>
      </c>
      <c r="H46">
        <v>7.92803588205736</v>
      </c>
      <c r="I46">
        <v>-2.4633988394534699E-2</v>
      </c>
      <c r="J46">
        <v>0</v>
      </c>
      <c r="K46">
        <v>67.722060999999897</v>
      </c>
    </row>
    <row r="47" spans="1:11" x14ac:dyDescent="0.25">
      <c r="A47" s="1" t="s">
        <v>21</v>
      </c>
      <c r="B47">
        <v>3750</v>
      </c>
      <c r="C47" s="1">
        <f t="shared" ref="C47" si="17">C25</f>
        <v>700</v>
      </c>
      <c r="D47">
        <v>11.150759122791399</v>
      </c>
      <c r="E47">
        <v>160.9</v>
      </c>
      <c r="F47">
        <v>1</v>
      </c>
      <c r="G47">
        <v>25.254758531842899</v>
      </c>
      <c r="H47">
        <v>162.89523573443901</v>
      </c>
      <c r="I47">
        <v>7.2857883154506201E-3</v>
      </c>
      <c r="J47">
        <v>1.66276346604215</v>
      </c>
      <c r="K47">
        <v>73.800636999999995</v>
      </c>
    </row>
    <row r="48" spans="1:11" x14ac:dyDescent="0.25">
      <c r="A48" s="1" t="s">
        <v>21</v>
      </c>
      <c r="B48">
        <v>5000</v>
      </c>
      <c r="C48" s="1">
        <f t="shared" ref="C48" si="18">C26</f>
        <v>1000</v>
      </c>
      <c r="D48">
        <v>8.1693146065462603</v>
      </c>
      <c r="E48">
        <v>230.11600000000001</v>
      </c>
      <c r="F48">
        <v>1</v>
      </c>
      <c r="G48">
        <v>73.377243850742602</v>
      </c>
      <c r="H48">
        <v>413.82738070563101</v>
      </c>
      <c r="I48">
        <v>-0.39840535629288998</v>
      </c>
      <c r="J48">
        <v>2.7754855667109801E-3</v>
      </c>
      <c r="K48">
        <v>123.18348199997899</v>
      </c>
    </row>
    <row r="49" spans="1:11" x14ac:dyDescent="0.25">
      <c r="A49" s="1" t="s">
        <v>21</v>
      </c>
      <c r="B49">
        <v>6250</v>
      </c>
      <c r="C49" s="1">
        <f t="shared" ref="C49" si="19">C27</f>
        <v>1200</v>
      </c>
      <c r="D49">
        <v>6.8254791808303796</v>
      </c>
      <c r="E49">
        <v>279.47000000000003</v>
      </c>
      <c r="F49">
        <v>1</v>
      </c>
      <c r="G49">
        <v>114.600605859437</v>
      </c>
      <c r="H49">
        <v>650.75824151896302</v>
      </c>
      <c r="I49">
        <v>-0.36998580869562803</v>
      </c>
      <c r="J49">
        <v>1.0504833334017101</v>
      </c>
      <c r="K49">
        <v>416.204502999873</v>
      </c>
    </row>
    <row r="50" spans="1:11" x14ac:dyDescent="0.25">
      <c r="A50" s="1" t="s">
        <v>21</v>
      </c>
      <c r="B50">
        <v>7500</v>
      </c>
      <c r="C50" s="1">
        <f t="shared" ref="C50" si="20">C28</f>
        <v>1500</v>
      </c>
      <c r="D50">
        <v>5.0080402736213498</v>
      </c>
      <c r="E50">
        <v>396.75266666666602</v>
      </c>
      <c r="F50">
        <v>1</v>
      </c>
      <c r="G50">
        <v>246.679838417962</v>
      </c>
      <c r="H50">
        <v>1471.98011715553</v>
      </c>
      <c r="I50">
        <v>0.94293598622109098</v>
      </c>
      <c r="J50">
        <v>13.796769400042701</v>
      </c>
      <c r="K50">
        <v>2158.0674029983802</v>
      </c>
    </row>
    <row r="51" spans="1:11" x14ac:dyDescent="0.25">
      <c r="A51" s="1" t="s">
        <v>21</v>
      </c>
      <c r="B51">
        <v>8750</v>
      </c>
      <c r="C51" s="1">
        <f t="shared" ref="C51" si="21">C29</f>
        <v>1700</v>
      </c>
      <c r="D51">
        <v>4.02042524576364</v>
      </c>
      <c r="E51">
        <v>500.36117647058802</v>
      </c>
      <c r="F51">
        <v>1</v>
      </c>
      <c r="G51">
        <v>342.55060610614299</v>
      </c>
      <c r="H51">
        <v>1942.3325992042601</v>
      </c>
      <c r="I51">
        <v>0.97219132071909597</v>
      </c>
      <c r="J51">
        <v>12.875498322777799</v>
      </c>
      <c r="K51">
        <v>4189.6113300034804</v>
      </c>
    </row>
    <row r="52" spans="1:11" x14ac:dyDescent="0.25">
      <c r="A52" s="1" t="s">
        <v>21</v>
      </c>
      <c r="B52">
        <v>10000</v>
      </c>
      <c r="C52" s="1">
        <f t="shared" ref="C52" si="22">C30</f>
        <v>2000</v>
      </c>
      <c r="D52">
        <v>2.9309386619182001</v>
      </c>
      <c r="E52">
        <v>714.33600000000001</v>
      </c>
      <c r="F52">
        <v>1</v>
      </c>
      <c r="G52">
        <v>566.65651113596402</v>
      </c>
      <c r="H52">
        <v>3173.3337684148401</v>
      </c>
      <c r="I52">
        <v>-0.30754617583198401</v>
      </c>
      <c r="J52">
        <v>4.9687608173883797</v>
      </c>
      <c r="K52">
        <v>9863.1221780580199</v>
      </c>
    </row>
    <row r="53" spans="1:11" x14ac:dyDescent="0.25">
      <c r="A53" s="1" t="s">
        <v>21</v>
      </c>
      <c r="B53">
        <v>11250</v>
      </c>
      <c r="C53" s="1">
        <f t="shared" ref="C53" si="23">C31</f>
        <v>2200</v>
      </c>
      <c r="D53">
        <v>2.5244120245906201</v>
      </c>
      <c r="E53">
        <v>846.220454545454</v>
      </c>
      <c r="F53">
        <v>1</v>
      </c>
      <c r="G53">
        <v>683.46321680053495</v>
      </c>
      <c r="H53">
        <v>3488.3469487027901</v>
      </c>
      <c r="I53">
        <v>-0.21948169419244401</v>
      </c>
      <c r="J53">
        <v>1.11693563137838</v>
      </c>
      <c r="K53">
        <v>18582.594343340301</v>
      </c>
    </row>
    <row r="54" spans="1:11" x14ac:dyDescent="0.25">
      <c r="A54" s="1" t="s">
        <v>21</v>
      </c>
      <c r="B54">
        <v>12500</v>
      </c>
      <c r="C54" s="1">
        <f t="shared" ref="C54" si="24">C32</f>
        <v>2500</v>
      </c>
      <c r="D54">
        <v>2.3086945824283802</v>
      </c>
      <c r="E54">
        <v>978.69680000000005</v>
      </c>
      <c r="F54">
        <v>1</v>
      </c>
      <c r="G54">
        <v>810.84553205024599</v>
      </c>
      <c r="H54">
        <v>3902.1922289690101</v>
      </c>
      <c r="I54">
        <v>-0.203405685833355</v>
      </c>
      <c r="J54">
        <v>1.11130002549007</v>
      </c>
      <c r="K54">
        <v>29846.925041472801</v>
      </c>
    </row>
    <row r="56" spans="1:11" x14ac:dyDescent="0.25">
      <c r="A56" s="1" t="str">
        <f>A34</f>
        <v>routing type</v>
      </c>
      <c r="B56" s="1" t="str">
        <f t="shared" ref="B56" si="25">B34</f>
        <v>total vehicles</v>
      </c>
      <c r="C56" s="1" t="str">
        <f>C34</f>
        <v>vehicles tracked</v>
      </c>
      <c r="D56" s="2" t="str">
        <f t="shared" ref="D56:K56" si="26">D34</f>
        <v>avg speed</v>
      </c>
      <c r="E56" s="2" t="str">
        <f t="shared" si="26"/>
        <v>avg time to finish trip</v>
      </c>
      <c r="F56" s="2" t="str">
        <f t="shared" si="26"/>
        <v>proportion of finished trips</v>
      </c>
      <c r="G56" s="2" t="str">
        <f t="shared" si="26"/>
        <v>optimaldiffavg</v>
      </c>
      <c r="H56" s="2" t="str">
        <f t="shared" si="26"/>
        <v>optimaldiff10%avg</v>
      </c>
      <c r="I56" s="2" t="str">
        <f t="shared" si="26"/>
        <v>dijdiffavg</v>
      </c>
      <c r="J56" s="2" t="str">
        <f t="shared" si="26"/>
        <v>dijdiff10%avg</v>
      </c>
      <c r="K56" s="2" t="str">
        <f t="shared" si="26"/>
        <v>algo processing time (ms)</v>
      </c>
    </row>
    <row r="57" spans="1:11" x14ac:dyDescent="0.25">
      <c r="A57" s="1" t="s">
        <v>22</v>
      </c>
      <c r="B57">
        <v>2500</v>
      </c>
      <c r="C57" s="1">
        <f>C35</f>
        <v>500</v>
      </c>
      <c r="D57">
        <v>13.94876739459</v>
      </c>
      <c r="E57">
        <v>153.49600000000001</v>
      </c>
      <c r="F57">
        <v>1</v>
      </c>
      <c r="G57">
        <v>19.369471770074</v>
      </c>
      <c r="H57">
        <v>73.698146061323598</v>
      </c>
      <c r="I57">
        <v>17.354138445437101</v>
      </c>
      <c r="J57">
        <v>69.552993404321001</v>
      </c>
      <c r="K57">
        <v>80.801128000000006</v>
      </c>
    </row>
    <row r="58" spans="1:11" x14ac:dyDescent="0.25">
      <c r="A58" s="1" t="s">
        <v>22</v>
      </c>
      <c r="B58">
        <v>3750</v>
      </c>
      <c r="C58" s="1">
        <f t="shared" ref="C58" si="27">C36</f>
        <v>700</v>
      </c>
      <c r="D58">
        <v>13.944018879603799</v>
      </c>
      <c r="E58">
        <v>147.702857142857</v>
      </c>
      <c r="F58">
        <v>1</v>
      </c>
      <c r="G58">
        <v>17.701925426203399</v>
      </c>
      <c r="H58">
        <v>66.441780227839701</v>
      </c>
      <c r="I58">
        <v>15.5771277789362</v>
      </c>
      <c r="J58">
        <v>62.381502212906902</v>
      </c>
      <c r="K58">
        <v>62.438829999999797</v>
      </c>
    </row>
    <row r="59" spans="1:11" x14ac:dyDescent="0.25">
      <c r="A59" s="1" t="s">
        <v>22</v>
      </c>
      <c r="B59">
        <v>5000</v>
      </c>
      <c r="C59" s="1">
        <f t="shared" ref="C59" si="28">C37</f>
        <v>1000</v>
      </c>
      <c r="D59">
        <v>13.9346805632906</v>
      </c>
      <c r="E59">
        <v>150.828</v>
      </c>
      <c r="F59">
        <v>1</v>
      </c>
      <c r="G59">
        <v>17.600660408336999</v>
      </c>
      <c r="H59">
        <v>64.969115820269494</v>
      </c>
      <c r="I59">
        <v>15.2517965202235</v>
      </c>
      <c r="J59">
        <v>60.855148036375802</v>
      </c>
      <c r="K59">
        <v>105.583996999999</v>
      </c>
    </row>
    <row r="60" spans="1:11" x14ac:dyDescent="0.25">
      <c r="A60" s="1" t="s">
        <v>22</v>
      </c>
      <c r="B60">
        <v>6250</v>
      </c>
      <c r="C60" s="1">
        <f t="shared" ref="C60" si="29">C38</f>
        <v>1200</v>
      </c>
      <c r="D60">
        <v>13.852822936914601</v>
      </c>
      <c r="E60">
        <v>150.90666666666601</v>
      </c>
      <c r="F60">
        <v>1</v>
      </c>
      <c r="G60">
        <v>19.101204900933499</v>
      </c>
      <c r="H60">
        <v>68.346455151209199</v>
      </c>
      <c r="I60">
        <v>15.6532437182262</v>
      </c>
      <c r="J60">
        <v>60.424006372722502</v>
      </c>
      <c r="K60">
        <v>109.19369599999899</v>
      </c>
    </row>
    <row r="61" spans="1:11" x14ac:dyDescent="0.25">
      <c r="A61" s="1" t="s">
        <v>22</v>
      </c>
      <c r="B61">
        <v>7500</v>
      </c>
      <c r="C61" s="1">
        <f t="shared" ref="C61" si="30">C39</f>
        <v>1500</v>
      </c>
      <c r="D61">
        <v>12.7150689038992</v>
      </c>
      <c r="E61">
        <v>164.528666666666</v>
      </c>
      <c r="F61">
        <v>1</v>
      </c>
      <c r="G61">
        <v>25.131074631407301</v>
      </c>
      <c r="H61">
        <v>109.239457877646</v>
      </c>
      <c r="I61">
        <v>17.2480587347703</v>
      </c>
      <c r="J61">
        <v>87.666937496914102</v>
      </c>
      <c r="K61">
        <v>519.68351100044003</v>
      </c>
    </row>
    <row r="62" spans="1:11" x14ac:dyDescent="0.25">
      <c r="A62" s="1" t="s">
        <v>22</v>
      </c>
      <c r="B62">
        <v>8750</v>
      </c>
      <c r="C62" s="1">
        <f t="shared" ref="C62" si="31">C40</f>
        <v>1700</v>
      </c>
      <c r="D62">
        <v>8.5870453219217993</v>
      </c>
      <c r="E62">
        <v>241.92941176470501</v>
      </c>
      <c r="F62">
        <v>1</v>
      </c>
      <c r="G62">
        <v>86.521809806934996</v>
      </c>
      <c r="H62">
        <v>605.94973743031198</v>
      </c>
      <c r="I62">
        <v>21.8999507634562</v>
      </c>
      <c r="J62">
        <v>192.47531210186901</v>
      </c>
      <c r="K62">
        <v>2522.7223960042702</v>
      </c>
    </row>
    <row r="63" spans="1:11" x14ac:dyDescent="0.25">
      <c r="A63" s="1" t="s">
        <v>22</v>
      </c>
      <c r="B63">
        <v>10000</v>
      </c>
      <c r="C63" s="1">
        <f t="shared" ref="C63" si="32">C41</f>
        <v>2000</v>
      </c>
      <c r="D63">
        <v>5.5735762060321798</v>
      </c>
      <c r="E63">
        <v>377.5915</v>
      </c>
      <c r="F63">
        <v>1</v>
      </c>
      <c r="G63">
        <v>190.027209733213</v>
      </c>
      <c r="H63">
        <v>1212.2854214389199</v>
      </c>
      <c r="I63">
        <v>21.159787937881301</v>
      </c>
      <c r="J63">
        <v>248.34118193932801</v>
      </c>
      <c r="K63">
        <v>6272.4121920111302</v>
      </c>
    </row>
    <row r="64" spans="1:11" x14ac:dyDescent="0.25">
      <c r="A64" s="1" t="s">
        <v>22</v>
      </c>
      <c r="B64">
        <v>11250</v>
      </c>
      <c r="C64" s="1">
        <f t="shared" ref="C64" si="33">C42</f>
        <v>2200</v>
      </c>
      <c r="D64">
        <v>4.4882747182270304</v>
      </c>
      <c r="E64">
        <v>469.18818181818102</v>
      </c>
      <c r="F64">
        <v>1</v>
      </c>
      <c r="G64">
        <v>274.42270607838901</v>
      </c>
      <c r="H64">
        <v>1692.4424968788201</v>
      </c>
      <c r="I64">
        <v>17.449331429302699</v>
      </c>
      <c r="J64">
        <v>234.58761781838299</v>
      </c>
      <c r="K64">
        <v>11836.7910569492</v>
      </c>
    </row>
    <row r="65" spans="1:11" x14ac:dyDescent="0.25">
      <c r="A65" s="1" t="s">
        <v>22</v>
      </c>
      <c r="B65">
        <v>12500</v>
      </c>
      <c r="C65" s="1">
        <f t="shared" ref="C65" si="34">C43</f>
        <v>2500</v>
      </c>
      <c r="D65">
        <v>3.2463035149700401</v>
      </c>
      <c r="E65">
        <v>657.24599999999998</v>
      </c>
      <c r="F65">
        <v>1</v>
      </c>
      <c r="G65">
        <v>395.23546073006798</v>
      </c>
      <c r="H65">
        <v>2092.98008133451</v>
      </c>
      <c r="I65">
        <v>18.1948105731325</v>
      </c>
      <c r="J65">
        <v>328.54263035863301</v>
      </c>
      <c r="K65">
        <v>20264.3668450121</v>
      </c>
    </row>
    <row r="67" spans="1:11" x14ac:dyDescent="0.25">
      <c r="A67" s="1" t="str">
        <f>A45</f>
        <v>routing type</v>
      </c>
      <c r="B67" s="1" t="str">
        <f t="shared" ref="B67" si="35">B45</f>
        <v>total vehicles</v>
      </c>
      <c r="C67" s="1" t="str">
        <f>C45</f>
        <v>vehicles tracked</v>
      </c>
      <c r="D67" s="2" t="str">
        <f t="shared" ref="D67:K67" si="36">D45</f>
        <v>avg speed</v>
      </c>
      <c r="E67" s="2" t="str">
        <f t="shared" si="36"/>
        <v>avg time to finish trip</v>
      </c>
      <c r="F67" s="2" t="str">
        <f t="shared" si="36"/>
        <v>proportion of finished trips</v>
      </c>
      <c r="G67" s="2" t="str">
        <f t="shared" si="36"/>
        <v>optimaldiffavg</v>
      </c>
      <c r="H67" s="2" t="str">
        <f t="shared" si="36"/>
        <v>optimaldiff10%avg</v>
      </c>
      <c r="I67" s="2" t="str">
        <f t="shared" si="36"/>
        <v>dijdiffavg</v>
      </c>
      <c r="J67" s="2" t="str">
        <f t="shared" si="36"/>
        <v>dijdiff10%avg</v>
      </c>
      <c r="K67" s="2" t="str">
        <f t="shared" si="36"/>
        <v>algo processing time (ms)</v>
      </c>
    </row>
    <row r="68" spans="1:11" x14ac:dyDescent="0.25">
      <c r="A68" s="1" t="s">
        <v>23</v>
      </c>
      <c r="B68">
        <v>2500</v>
      </c>
      <c r="C68" s="1">
        <f>C46</f>
        <v>500</v>
      </c>
      <c r="D68">
        <v>13.9474989609727</v>
      </c>
      <c r="E68">
        <v>149.178</v>
      </c>
      <c r="F68">
        <v>1</v>
      </c>
      <c r="G68">
        <v>15.970671003552701</v>
      </c>
      <c r="H68">
        <v>59.4940548219707</v>
      </c>
      <c r="I68">
        <v>14.0346628173623</v>
      </c>
      <c r="J68">
        <v>55.472574979435201</v>
      </c>
      <c r="K68">
        <v>103.257211</v>
      </c>
    </row>
    <row r="69" spans="1:11" x14ac:dyDescent="0.25">
      <c r="A69" s="1" t="s">
        <v>23</v>
      </c>
      <c r="B69">
        <v>3750</v>
      </c>
      <c r="C69" s="1">
        <f t="shared" ref="C69" si="37">C47</f>
        <v>700</v>
      </c>
      <c r="D69">
        <v>13.943296672837199</v>
      </c>
      <c r="E69">
        <v>144.31</v>
      </c>
      <c r="F69">
        <v>1</v>
      </c>
      <c r="G69">
        <v>14.6111750539176</v>
      </c>
      <c r="H69">
        <v>54.733397177379402</v>
      </c>
      <c r="I69">
        <v>12.5197922261946</v>
      </c>
      <c r="J69">
        <v>50.803505831912901</v>
      </c>
      <c r="K69">
        <v>71.355935000000002</v>
      </c>
    </row>
    <row r="70" spans="1:11" x14ac:dyDescent="0.25">
      <c r="A70" s="1" t="s">
        <v>23</v>
      </c>
      <c r="B70">
        <v>5000</v>
      </c>
      <c r="C70" s="1">
        <f t="shared" ref="C70" si="38">C48</f>
        <v>1000</v>
      </c>
      <c r="D70">
        <v>13.925360291078601</v>
      </c>
      <c r="E70">
        <v>147.589</v>
      </c>
      <c r="F70">
        <v>1</v>
      </c>
      <c r="G70">
        <v>15.0906806556373</v>
      </c>
      <c r="H70">
        <v>56.840510628653</v>
      </c>
      <c r="I70">
        <v>12.5711381410669</v>
      </c>
      <c r="J70">
        <v>51.834348550734902</v>
      </c>
      <c r="K70">
        <v>94.367539000000306</v>
      </c>
    </row>
    <row r="71" spans="1:11" x14ac:dyDescent="0.25">
      <c r="A71" s="1" t="s">
        <v>23</v>
      </c>
      <c r="B71">
        <v>6250</v>
      </c>
      <c r="C71" s="1">
        <f t="shared" ref="C71" si="39">C49</f>
        <v>1200</v>
      </c>
      <c r="D71">
        <v>13.853614677868</v>
      </c>
      <c r="E71">
        <v>148.29583333333301</v>
      </c>
      <c r="F71">
        <v>1</v>
      </c>
      <c r="G71">
        <v>16.7741847392838</v>
      </c>
      <c r="H71">
        <v>57.794465335154698</v>
      </c>
      <c r="I71">
        <v>12.876769485533</v>
      </c>
      <c r="J71">
        <v>49.799419477528801</v>
      </c>
      <c r="K71">
        <v>116.846768</v>
      </c>
    </row>
    <row r="72" spans="1:11" x14ac:dyDescent="0.25">
      <c r="A72" s="1" t="s">
        <v>23</v>
      </c>
      <c r="B72">
        <v>7500</v>
      </c>
      <c r="C72" s="1">
        <f t="shared" ref="C72" si="40">C50</f>
        <v>1500</v>
      </c>
      <c r="D72">
        <v>12.4614740671874</v>
      </c>
      <c r="E72">
        <v>165.64599999999999</v>
      </c>
      <c r="F72">
        <v>1</v>
      </c>
      <c r="G72">
        <v>25.9775869485259</v>
      </c>
      <c r="H72">
        <v>119.263210138454</v>
      </c>
      <c r="I72">
        <v>12.8387280736462</v>
      </c>
      <c r="J72">
        <v>70.244211847853705</v>
      </c>
      <c r="K72">
        <v>544.16202400001703</v>
      </c>
    </row>
    <row r="73" spans="1:11" x14ac:dyDescent="0.25">
      <c r="A73" s="1" t="s">
        <v>23</v>
      </c>
      <c r="B73">
        <v>8750</v>
      </c>
      <c r="C73" s="1">
        <f t="shared" ref="C73" si="41">C51</f>
        <v>1700</v>
      </c>
      <c r="D73">
        <v>8.7033876261844298</v>
      </c>
      <c r="E73">
        <v>237.45588235294099</v>
      </c>
      <c r="F73">
        <v>1</v>
      </c>
      <c r="G73">
        <v>81.542563813287302</v>
      </c>
      <c r="H73">
        <v>543.74639715964804</v>
      </c>
      <c r="I73">
        <v>17.565785751345199</v>
      </c>
      <c r="J73">
        <v>160.11095183206101</v>
      </c>
      <c r="K73">
        <v>2166.7763339989801</v>
      </c>
    </row>
    <row r="74" spans="1:11" x14ac:dyDescent="0.25">
      <c r="A74" s="1" t="s">
        <v>23</v>
      </c>
      <c r="B74">
        <v>10000</v>
      </c>
      <c r="C74" s="1">
        <f t="shared" ref="C74" si="42">C52</f>
        <v>2000</v>
      </c>
      <c r="D74">
        <v>5.1940014874400804</v>
      </c>
      <c r="E74">
        <v>402.03300000000002</v>
      </c>
      <c r="F74">
        <v>1</v>
      </c>
      <c r="G74">
        <v>233.74708388726501</v>
      </c>
      <c r="H74">
        <v>1565.0969675999299</v>
      </c>
      <c r="I74">
        <v>15.973304455914599</v>
      </c>
      <c r="J74">
        <v>217.94222931623199</v>
      </c>
      <c r="K74">
        <v>6276.1258580193398</v>
      </c>
    </row>
    <row r="75" spans="1:11" x14ac:dyDescent="0.25">
      <c r="A75" s="1" t="s">
        <v>23</v>
      </c>
      <c r="B75">
        <v>11250</v>
      </c>
      <c r="C75" s="1">
        <f t="shared" ref="C75" si="43">C53</f>
        <v>2200</v>
      </c>
      <c r="D75">
        <v>4.2168071661538997</v>
      </c>
      <c r="E75">
        <v>501.29590909090899</v>
      </c>
      <c r="F75">
        <v>1</v>
      </c>
      <c r="G75">
        <v>307.78347937374502</v>
      </c>
      <c r="H75">
        <v>1835.5957277591201</v>
      </c>
      <c r="I75">
        <v>10.9235825787464</v>
      </c>
      <c r="J75">
        <v>191.65203861082401</v>
      </c>
      <c r="K75">
        <v>11433.827279982601</v>
      </c>
    </row>
    <row r="76" spans="1:11" x14ac:dyDescent="0.25">
      <c r="A76" s="1" t="s">
        <v>23</v>
      </c>
      <c r="B76">
        <v>12500</v>
      </c>
      <c r="C76" s="1">
        <f t="shared" ref="C76" si="44">C54</f>
        <v>2500</v>
      </c>
      <c r="D76">
        <v>3.2567573743818499</v>
      </c>
      <c r="E76">
        <v>656.39400000000001</v>
      </c>
      <c r="F76">
        <v>1</v>
      </c>
      <c r="G76">
        <v>422.376675740076</v>
      </c>
      <c r="H76">
        <v>2316.60118520165</v>
      </c>
      <c r="I76">
        <v>13.3492944391585</v>
      </c>
      <c r="J76">
        <v>248.98640711184899</v>
      </c>
      <c r="K76">
        <v>19777.934593308</v>
      </c>
    </row>
    <row r="78" spans="1:11" x14ac:dyDescent="0.25">
      <c r="A78" s="1" t="str">
        <f>A56</f>
        <v>routing type</v>
      </c>
      <c r="B78" s="1" t="str">
        <f t="shared" ref="B78" si="45">B56</f>
        <v>total vehicles</v>
      </c>
      <c r="C78" s="1" t="str">
        <f>C56</f>
        <v>vehicles tracked</v>
      </c>
      <c r="D78" s="2" t="str">
        <f t="shared" ref="D78:K78" si="46">D56</f>
        <v>avg speed</v>
      </c>
      <c r="E78" s="2" t="str">
        <f t="shared" si="46"/>
        <v>avg time to finish trip</v>
      </c>
      <c r="F78" s="2" t="str">
        <f t="shared" si="46"/>
        <v>proportion of finished trips</v>
      </c>
      <c r="G78" s="2" t="str">
        <f t="shared" si="46"/>
        <v>optimaldiffavg</v>
      </c>
      <c r="H78" s="2" t="str">
        <f t="shared" si="46"/>
        <v>optimaldiff10%avg</v>
      </c>
      <c r="I78" s="2" t="str">
        <f t="shared" si="46"/>
        <v>dijdiffavg</v>
      </c>
      <c r="J78" s="2" t="str">
        <f t="shared" si="46"/>
        <v>dijdiff10%avg</v>
      </c>
      <c r="K78" s="2" t="str">
        <f t="shared" si="46"/>
        <v>algo processing time (ms)</v>
      </c>
    </row>
    <row r="79" spans="1:11" x14ac:dyDescent="0.25">
      <c r="A79" s="1" t="s">
        <v>24</v>
      </c>
      <c r="B79">
        <v>2500</v>
      </c>
      <c r="C79" s="1">
        <f>C57</f>
        <v>500</v>
      </c>
      <c r="D79">
        <v>13.9424410055318</v>
      </c>
      <c r="E79">
        <v>142.81</v>
      </c>
      <c r="F79">
        <v>1</v>
      </c>
      <c r="G79">
        <v>13.722736164353901</v>
      </c>
      <c r="H79">
        <v>58.164694391207398</v>
      </c>
      <c r="I79">
        <v>11.8002729608952</v>
      </c>
      <c r="J79">
        <v>54.165796042769401</v>
      </c>
      <c r="K79">
        <v>120.700495</v>
      </c>
    </row>
    <row r="80" spans="1:11" x14ac:dyDescent="0.25">
      <c r="A80" s="1" t="s">
        <v>24</v>
      </c>
      <c r="B80">
        <v>3750</v>
      </c>
      <c r="C80" s="1">
        <f t="shared" ref="C80:C87" si="47">C58</f>
        <v>700</v>
      </c>
      <c r="D80">
        <v>13.939672668739499</v>
      </c>
      <c r="E80">
        <v>142.88714285714201</v>
      </c>
      <c r="F80">
        <v>1</v>
      </c>
      <c r="G80">
        <v>12.880711234032299</v>
      </c>
      <c r="H80">
        <v>50.530343107448601</v>
      </c>
      <c r="I80">
        <v>10.8622959029629</v>
      </c>
      <c r="J80">
        <v>47.018360182322702</v>
      </c>
      <c r="K80">
        <v>78.795490000000001</v>
      </c>
    </row>
    <row r="81" spans="1:11" x14ac:dyDescent="0.25">
      <c r="A81" s="1" t="s">
        <v>24</v>
      </c>
      <c r="B81">
        <v>5000</v>
      </c>
      <c r="C81" s="1">
        <f t="shared" si="47"/>
        <v>1000</v>
      </c>
      <c r="D81">
        <v>13.9102653049897</v>
      </c>
      <c r="E81">
        <v>144.136</v>
      </c>
      <c r="F81">
        <v>1</v>
      </c>
      <c r="G81">
        <v>12.793833467122401</v>
      </c>
      <c r="H81">
        <v>50.3367024167407</v>
      </c>
      <c r="I81">
        <v>9.9709616207268397</v>
      </c>
      <c r="J81">
        <v>45.378186238380202</v>
      </c>
      <c r="K81">
        <v>121.314269</v>
      </c>
    </row>
    <row r="82" spans="1:11" x14ac:dyDescent="0.25">
      <c r="A82" s="1" t="s">
        <v>24</v>
      </c>
      <c r="B82">
        <v>6250</v>
      </c>
      <c r="C82" s="1">
        <f t="shared" si="47"/>
        <v>1200</v>
      </c>
      <c r="D82">
        <v>13.6462234574386</v>
      </c>
      <c r="E82">
        <v>147.52250000000001</v>
      </c>
      <c r="F82">
        <v>1</v>
      </c>
      <c r="G82">
        <v>16.477053914808799</v>
      </c>
      <c r="H82">
        <v>68.145738515387393</v>
      </c>
      <c r="I82">
        <v>11.213047321682501</v>
      </c>
      <c r="J82">
        <v>53.020673116199703</v>
      </c>
      <c r="K82">
        <v>157.082109</v>
      </c>
    </row>
    <row r="83" spans="1:11" x14ac:dyDescent="0.25">
      <c r="A83" s="1" t="s">
        <v>24</v>
      </c>
      <c r="B83">
        <v>7500</v>
      </c>
      <c r="C83" s="1">
        <f t="shared" si="47"/>
        <v>1500</v>
      </c>
      <c r="D83">
        <v>12.0393643376818</v>
      </c>
      <c r="E83">
        <v>170.06933333333299</v>
      </c>
      <c r="F83">
        <v>1</v>
      </c>
      <c r="G83">
        <v>28.892024722697599</v>
      </c>
      <c r="H83">
        <v>150.69689183117501</v>
      </c>
      <c r="I83">
        <v>14.153373703720099</v>
      </c>
      <c r="J83">
        <v>91.089147645278103</v>
      </c>
      <c r="K83">
        <v>984.79038199965305</v>
      </c>
    </row>
    <row r="84" spans="1:11" x14ac:dyDescent="0.25">
      <c r="A84" s="1" t="s">
        <v>24</v>
      </c>
      <c r="B84">
        <v>8750</v>
      </c>
      <c r="C84" s="1">
        <f t="shared" si="47"/>
        <v>1700</v>
      </c>
      <c r="D84">
        <v>8.49062083575358</v>
      </c>
      <c r="E84">
        <v>241.022352941176</v>
      </c>
      <c r="F84">
        <v>1</v>
      </c>
      <c r="G84">
        <v>84.335548423240795</v>
      </c>
      <c r="H84">
        <v>593.57185563809401</v>
      </c>
      <c r="I84">
        <v>19.1548264987678</v>
      </c>
      <c r="J84">
        <v>172.81294661224001</v>
      </c>
      <c r="K84">
        <v>3140.6445550097601</v>
      </c>
    </row>
    <row r="85" spans="1:11" x14ac:dyDescent="0.25">
      <c r="A85" s="1" t="s">
        <v>24</v>
      </c>
      <c r="B85">
        <v>10000</v>
      </c>
      <c r="C85" s="1">
        <f t="shared" si="47"/>
        <v>2000</v>
      </c>
      <c r="D85">
        <v>5.19383668175651</v>
      </c>
      <c r="E85">
        <v>402.47800000000001</v>
      </c>
      <c r="F85">
        <v>1</v>
      </c>
      <c r="G85">
        <v>231.030789960562</v>
      </c>
      <c r="H85">
        <v>1575.01764311331</v>
      </c>
      <c r="I85">
        <v>9.4703016144363303</v>
      </c>
      <c r="J85">
        <v>176.22230013319901</v>
      </c>
      <c r="K85">
        <v>5438.1730520239198</v>
      </c>
    </row>
    <row r="86" spans="1:11" x14ac:dyDescent="0.25">
      <c r="A86" s="1" t="s">
        <v>24</v>
      </c>
      <c r="B86">
        <v>11250</v>
      </c>
      <c r="C86" s="1">
        <f t="shared" si="47"/>
        <v>2200</v>
      </c>
      <c r="D86">
        <v>4.1675565968589199</v>
      </c>
      <c r="E86">
        <v>504.80636363636302</v>
      </c>
      <c r="F86">
        <v>1</v>
      </c>
      <c r="G86">
        <v>300.21144369263402</v>
      </c>
      <c r="H86">
        <v>1787.8219801683899</v>
      </c>
      <c r="I86">
        <v>12.479478546958401</v>
      </c>
      <c r="J86">
        <v>227.849672034679</v>
      </c>
      <c r="K86">
        <v>11270.8246569896</v>
      </c>
    </row>
    <row r="87" spans="1:11" x14ac:dyDescent="0.25">
      <c r="A87" s="1" t="s">
        <v>24</v>
      </c>
      <c r="B87">
        <v>12500</v>
      </c>
      <c r="C87" s="1">
        <f t="shared" si="47"/>
        <v>2500</v>
      </c>
      <c r="D87">
        <v>3.3259767809332001</v>
      </c>
      <c r="E87">
        <v>644.50480000000005</v>
      </c>
      <c r="F87">
        <v>1</v>
      </c>
      <c r="G87">
        <v>390.85570152846901</v>
      </c>
      <c r="H87">
        <v>2039.67883762625</v>
      </c>
      <c r="I87">
        <v>13.444159514271499</v>
      </c>
      <c r="J87">
        <v>282.96922628084599</v>
      </c>
      <c r="K87">
        <v>19808.554136246301</v>
      </c>
    </row>
    <row r="89" spans="1:11" x14ac:dyDescent="0.25">
      <c r="A89" s="1" t="str">
        <f>A67</f>
        <v>routing type</v>
      </c>
      <c r="B89" s="1" t="str">
        <f t="shared" ref="B89" si="48">B67</f>
        <v>total vehicles</v>
      </c>
      <c r="C89" s="1" t="str">
        <f>C67</f>
        <v>vehicles tracked</v>
      </c>
      <c r="D89" s="2" t="str">
        <f t="shared" ref="D89:K89" si="49">D67</f>
        <v>avg speed</v>
      </c>
      <c r="E89" s="2" t="str">
        <f t="shared" si="49"/>
        <v>avg time to finish trip</v>
      </c>
      <c r="F89" s="2" t="str">
        <f t="shared" si="49"/>
        <v>proportion of finished trips</v>
      </c>
      <c r="G89" s="2" t="str">
        <f t="shared" si="49"/>
        <v>optimaldiffavg</v>
      </c>
      <c r="H89" s="2" t="str">
        <f t="shared" si="49"/>
        <v>optimaldiff10%avg</v>
      </c>
      <c r="I89" s="2" t="str">
        <f t="shared" si="49"/>
        <v>dijdiffavg</v>
      </c>
      <c r="J89" s="2" t="str">
        <f t="shared" si="49"/>
        <v>dijdiff10%avg</v>
      </c>
      <c r="K89" s="2" t="str">
        <f t="shared" si="49"/>
        <v>algo processing time (ms)</v>
      </c>
    </row>
    <row r="90" spans="1:11" x14ac:dyDescent="0.25">
      <c r="A90" s="1" t="s">
        <v>26</v>
      </c>
      <c r="B90">
        <v>2500</v>
      </c>
      <c r="C90" s="1">
        <f>C68</f>
        <v>500</v>
      </c>
      <c r="D90">
        <v>13.9460532621345</v>
      </c>
      <c r="E90">
        <v>146.07</v>
      </c>
      <c r="F90">
        <v>1</v>
      </c>
      <c r="G90">
        <v>13.312124549229001</v>
      </c>
      <c r="H90">
        <v>54.3041843534794</v>
      </c>
      <c r="I90">
        <v>11.4223972841222</v>
      </c>
      <c r="J90">
        <v>50.8725690472154</v>
      </c>
      <c r="K90">
        <v>72.514014999999901</v>
      </c>
    </row>
    <row r="91" spans="1:11" x14ac:dyDescent="0.25">
      <c r="A91" s="1" t="s">
        <v>26</v>
      </c>
      <c r="B91">
        <v>3750</v>
      </c>
      <c r="C91" s="1">
        <f t="shared" ref="C91:C98" si="50">C69</f>
        <v>700</v>
      </c>
      <c r="D91">
        <v>13.942040293699799</v>
      </c>
      <c r="E91">
        <v>142.80857142857101</v>
      </c>
      <c r="F91">
        <v>1</v>
      </c>
      <c r="G91">
        <v>13.4029239664654</v>
      </c>
      <c r="H91">
        <v>56.954638575322598</v>
      </c>
      <c r="I91">
        <v>11.339816353859201</v>
      </c>
      <c r="J91">
        <v>53.484804533326603</v>
      </c>
      <c r="K91">
        <v>67.645258999999797</v>
      </c>
    </row>
    <row r="92" spans="1:11" x14ac:dyDescent="0.25">
      <c r="A92" s="1" t="s">
        <v>26</v>
      </c>
      <c r="B92">
        <v>5000</v>
      </c>
      <c r="C92" s="1">
        <f t="shared" si="50"/>
        <v>1000</v>
      </c>
      <c r="D92">
        <v>13.9103407134238</v>
      </c>
      <c r="E92">
        <v>147.51400000000001</v>
      </c>
      <c r="F92">
        <v>1</v>
      </c>
      <c r="G92">
        <v>14.1400199245635</v>
      </c>
      <c r="H92">
        <v>55.328098708007097</v>
      </c>
      <c r="I92">
        <v>11.8583194180082</v>
      </c>
      <c r="J92">
        <v>51.102610134308499</v>
      </c>
      <c r="K92">
        <v>66.007436000000297</v>
      </c>
    </row>
    <row r="93" spans="1:11" x14ac:dyDescent="0.25">
      <c r="A93" s="1" t="s">
        <v>26</v>
      </c>
      <c r="B93">
        <v>6250</v>
      </c>
      <c r="C93" s="1">
        <f t="shared" si="50"/>
        <v>1200</v>
      </c>
      <c r="D93">
        <v>13.783384385421501</v>
      </c>
      <c r="E93">
        <v>147.180833333333</v>
      </c>
      <c r="F93">
        <v>1</v>
      </c>
      <c r="G93">
        <v>14.6234694947003</v>
      </c>
      <c r="H93">
        <v>57.525638879920102</v>
      </c>
      <c r="I93">
        <v>11.5258647039013</v>
      </c>
      <c r="J93">
        <v>51.501087957393302</v>
      </c>
      <c r="K93">
        <v>80.719670000000093</v>
      </c>
    </row>
    <row r="94" spans="1:11" x14ac:dyDescent="0.25">
      <c r="A94" s="1" t="s">
        <v>26</v>
      </c>
      <c r="B94">
        <v>7500</v>
      </c>
      <c r="C94" s="1">
        <f t="shared" si="50"/>
        <v>1500</v>
      </c>
      <c r="D94">
        <v>12.373804736326701</v>
      </c>
      <c r="E94">
        <v>165.444666666666</v>
      </c>
      <c r="F94">
        <v>1</v>
      </c>
      <c r="G94">
        <v>24.3319933785233</v>
      </c>
      <c r="H94">
        <v>116.343658222028</v>
      </c>
      <c r="I94">
        <v>14.1477325520019</v>
      </c>
      <c r="J94">
        <v>86.756684312582493</v>
      </c>
      <c r="K94">
        <v>356.46322799995698</v>
      </c>
    </row>
    <row r="95" spans="1:11" x14ac:dyDescent="0.25">
      <c r="A95" s="1" t="s">
        <v>26</v>
      </c>
      <c r="B95">
        <v>8750</v>
      </c>
      <c r="C95" s="1">
        <f t="shared" si="50"/>
        <v>1700</v>
      </c>
      <c r="D95">
        <v>9.3455818965517192</v>
      </c>
      <c r="E95">
        <v>218.35294117647001</v>
      </c>
      <c r="F95">
        <v>1</v>
      </c>
      <c r="G95">
        <v>63.045492450531199</v>
      </c>
      <c r="H95">
        <v>425.329812209838</v>
      </c>
      <c r="I95">
        <v>14.6961488382402</v>
      </c>
      <c r="J95">
        <v>139.95830049513299</v>
      </c>
      <c r="K95">
        <v>1809.4576859988299</v>
      </c>
    </row>
    <row r="96" spans="1:11" x14ac:dyDescent="0.25">
      <c r="A96" s="1" t="s">
        <v>26</v>
      </c>
      <c r="B96">
        <v>10000</v>
      </c>
      <c r="C96" s="1">
        <f t="shared" si="50"/>
        <v>2000</v>
      </c>
      <c r="D96">
        <v>5.48080005298364</v>
      </c>
      <c r="E96">
        <v>377.47500000000002</v>
      </c>
      <c r="F96">
        <v>1</v>
      </c>
      <c r="G96">
        <v>206.15858575261299</v>
      </c>
      <c r="H96">
        <v>1355.2462940878399</v>
      </c>
      <c r="I96">
        <v>18.059664954352002</v>
      </c>
      <c r="J96">
        <v>228.162712788851</v>
      </c>
      <c r="K96">
        <v>5038.2036400153102</v>
      </c>
    </row>
    <row r="97" spans="1:11" x14ac:dyDescent="0.25">
      <c r="A97" s="1" t="s">
        <v>26</v>
      </c>
      <c r="B97">
        <v>11250</v>
      </c>
      <c r="C97" s="1">
        <f t="shared" si="50"/>
        <v>2200</v>
      </c>
      <c r="D97">
        <v>4.2162732967330596</v>
      </c>
      <c r="E97">
        <v>493.29</v>
      </c>
      <c r="F97">
        <v>1</v>
      </c>
      <c r="G97">
        <v>281.10889136879501</v>
      </c>
      <c r="H97">
        <v>1585.9071328939499</v>
      </c>
      <c r="I97">
        <v>11.395635589274701</v>
      </c>
      <c r="J97">
        <v>242.44571207833599</v>
      </c>
      <c r="K97">
        <v>9949.7275109967995</v>
      </c>
    </row>
    <row r="98" spans="1:11" x14ac:dyDescent="0.25">
      <c r="A98" s="1" t="s">
        <v>26</v>
      </c>
      <c r="B98">
        <v>12500</v>
      </c>
      <c r="C98" s="1">
        <f t="shared" si="50"/>
        <v>2500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34B4-084F-4934-B405-A3E078D07E48}">
  <dimension ref="A1:L120"/>
  <sheetViews>
    <sheetView topLeftCell="A145" workbookViewId="0">
      <selection activeCell="I138" sqref="I138"/>
    </sheetView>
  </sheetViews>
  <sheetFormatPr defaultRowHeight="15" x14ac:dyDescent="0.25"/>
  <cols>
    <col min="1" max="1" width="15.42578125" customWidth="1"/>
    <col min="2" max="4" width="16.140625" customWidth="1"/>
    <col min="5" max="5" width="25.28515625" customWidth="1"/>
    <col min="6" max="6" width="16.140625" customWidth="1"/>
    <col min="7" max="7" width="18.140625" customWidth="1"/>
    <col min="8" max="9" width="16.140625" customWidth="1"/>
    <col min="10" max="10" width="24.42578125" customWidth="1"/>
    <col min="11" max="11" width="23.85546875" customWidth="1"/>
    <col min="12" max="12" width="18.140625" customWidth="1"/>
    <col min="13" max="14" width="9.140625" customWidth="1"/>
  </cols>
  <sheetData>
    <row r="1" spans="1:12" x14ac:dyDescent="0.25">
      <c r="A1" t="s">
        <v>17</v>
      </c>
      <c r="B1" t="s">
        <v>16</v>
      </c>
      <c r="C1" t="s">
        <v>14</v>
      </c>
      <c r="D1" t="s">
        <v>19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18</v>
      </c>
    </row>
    <row r="2" spans="1:12" x14ac:dyDescent="0.25">
      <c r="A2">
        <v>1</v>
      </c>
      <c r="B2">
        <v>2500</v>
      </c>
      <c r="C2" s="1">
        <f>(B2/5)</f>
        <v>500</v>
      </c>
      <c r="D2">
        <v>13.7867619004013</v>
      </c>
      <c r="E2">
        <v>131.04599999999999</v>
      </c>
      <c r="F2">
        <v>1</v>
      </c>
      <c r="G2">
        <v>3.3610893259096999</v>
      </c>
      <c r="H2">
        <v>17.449459656805001</v>
      </c>
      <c r="I2">
        <v>0</v>
      </c>
      <c r="J2">
        <v>0</v>
      </c>
      <c r="K2">
        <v>74.617179999999706</v>
      </c>
      <c r="L2">
        <v>0.36799999999999999</v>
      </c>
    </row>
    <row r="3" spans="1:12" x14ac:dyDescent="0.25">
      <c r="A3">
        <f>A2</f>
        <v>1</v>
      </c>
      <c r="B3">
        <v>3750</v>
      </c>
      <c r="C3" s="1">
        <f>(B3/5)-50</f>
        <v>700</v>
      </c>
      <c r="D3">
        <v>10.521379218264901</v>
      </c>
      <c r="E3">
        <v>171.194285714285</v>
      </c>
      <c r="F3">
        <v>1</v>
      </c>
      <c r="G3">
        <v>31.009543626923801</v>
      </c>
      <c r="H3">
        <v>207.21251381557201</v>
      </c>
      <c r="I3">
        <v>0</v>
      </c>
      <c r="J3">
        <v>0</v>
      </c>
      <c r="K3">
        <v>115.206273999999</v>
      </c>
    </row>
    <row r="4" spans="1:12" x14ac:dyDescent="0.25">
      <c r="A4">
        <f t="shared" ref="A4:A10" si="0">A3</f>
        <v>1</v>
      </c>
      <c r="B4">
        <v>5000</v>
      </c>
      <c r="C4" s="1">
        <f>(B4/5)</f>
        <v>1000</v>
      </c>
      <c r="D4">
        <v>7.5366289790082801</v>
      </c>
      <c r="E4">
        <v>251.09899999999999</v>
      </c>
      <c r="F4">
        <v>1</v>
      </c>
      <c r="G4">
        <v>84.660962432794605</v>
      </c>
      <c r="H4">
        <v>485.696883203894</v>
      </c>
      <c r="I4">
        <v>0</v>
      </c>
      <c r="J4">
        <v>0</v>
      </c>
      <c r="K4">
        <v>198.99903799999501</v>
      </c>
    </row>
    <row r="5" spans="1:12" x14ac:dyDescent="0.25">
      <c r="A5">
        <f t="shared" si="0"/>
        <v>1</v>
      </c>
      <c r="B5">
        <v>6250</v>
      </c>
      <c r="C5" s="1">
        <f>(B5/5)-50</f>
        <v>1200</v>
      </c>
      <c r="D5">
        <v>6.8826653501488497</v>
      </c>
      <c r="E5">
        <v>278.51249999999999</v>
      </c>
      <c r="F5">
        <v>1</v>
      </c>
      <c r="G5">
        <v>117.16405507473701</v>
      </c>
      <c r="H5">
        <v>673.99295511901903</v>
      </c>
      <c r="I5">
        <v>0</v>
      </c>
      <c r="J5">
        <v>0</v>
      </c>
      <c r="K5">
        <v>612.82956400011096</v>
      </c>
    </row>
    <row r="6" spans="1:12" x14ac:dyDescent="0.25">
      <c r="A6">
        <f t="shared" si="0"/>
        <v>1</v>
      </c>
      <c r="B6">
        <v>7500</v>
      </c>
      <c r="C6" s="1">
        <f t="shared" ref="C6:C8" si="1">(B6/5)</f>
        <v>1500</v>
      </c>
      <c r="D6">
        <v>4.9249769178737104</v>
      </c>
      <c r="E6">
        <v>405.07533333333299</v>
      </c>
      <c r="F6">
        <v>0.76624999999999999</v>
      </c>
      <c r="G6">
        <v>174.12300180560101</v>
      </c>
      <c r="H6">
        <v>927.50173109666798</v>
      </c>
      <c r="I6">
        <v>0</v>
      </c>
      <c r="J6">
        <v>0</v>
      </c>
      <c r="K6">
        <v>112.663675999988</v>
      </c>
    </row>
    <row r="7" spans="1:12" x14ac:dyDescent="0.25">
      <c r="A7">
        <f t="shared" si="0"/>
        <v>1</v>
      </c>
      <c r="B7">
        <v>8750</v>
      </c>
      <c r="C7" s="1">
        <f>(B7/5)-50</f>
        <v>1700</v>
      </c>
      <c r="D7">
        <v>4.0100923801718196</v>
      </c>
      <c r="E7">
        <v>507.43</v>
      </c>
      <c r="F7">
        <v>0.70607142857142802</v>
      </c>
      <c r="G7">
        <v>217.52648125419</v>
      </c>
      <c r="H7">
        <v>1182.50806501232</v>
      </c>
      <c r="I7">
        <v>0</v>
      </c>
      <c r="J7">
        <v>0</v>
      </c>
      <c r="K7">
        <v>244.86426100005301</v>
      </c>
    </row>
    <row r="8" spans="1:12" x14ac:dyDescent="0.25">
      <c r="A8">
        <f t="shared" si="0"/>
        <v>1</v>
      </c>
      <c r="B8" s="1">
        <v>10000</v>
      </c>
      <c r="C8" s="1">
        <f t="shared" si="1"/>
        <v>2000</v>
      </c>
      <c r="D8">
        <v>2.90766143123331</v>
      </c>
      <c r="E8">
        <v>723.97699999999998</v>
      </c>
      <c r="F8">
        <v>0.63414634146341398</v>
      </c>
      <c r="G8">
        <v>264.78639462477901</v>
      </c>
      <c r="H8">
        <v>1462.22706333275</v>
      </c>
      <c r="I8">
        <v>0</v>
      </c>
      <c r="J8">
        <v>0</v>
      </c>
      <c r="K8">
        <v>424.38860000021799</v>
      </c>
    </row>
    <row r="9" spans="1:12" x14ac:dyDescent="0.25">
      <c r="A9">
        <f t="shared" si="0"/>
        <v>1</v>
      </c>
      <c r="B9" s="1">
        <v>11250</v>
      </c>
      <c r="C9" s="1">
        <f>(B9/5)-50</f>
        <v>2200</v>
      </c>
      <c r="D9">
        <v>2.5264067843328402</v>
      </c>
      <c r="E9">
        <v>847.62136363636296</v>
      </c>
      <c r="F9">
        <v>0.61052929521652899</v>
      </c>
      <c r="G9">
        <v>308.507870800717</v>
      </c>
      <c r="H9">
        <v>1667.87828905071</v>
      </c>
      <c r="I9">
        <v>0</v>
      </c>
      <c r="J9">
        <v>0</v>
      </c>
      <c r="K9">
        <v>660.36201799990897</v>
      </c>
    </row>
    <row r="10" spans="1:12" x14ac:dyDescent="0.25">
      <c r="A10">
        <f t="shared" si="0"/>
        <v>1</v>
      </c>
      <c r="B10" s="1">
        <v>12500</v>
      </c>
      <c r="C10" s="1">
        <f>(B10/5)</f>
        <v>2500</v>
      </c>
      <c r="D10">
        <v>2.2165074873245998</v>
      </c>
      <c r="E10">
        <v>1017.72</v>
      </c>
      <c r="F10">
        <v>0.55272633744855904</v>
      </c>
      <c r="G10">
        <v>340.34754317926701</v>
      </c>
      <c r="H10">
        <v>1820.8271120423401</v>
      </c>
      <c r="I10">
        <v>0</v>
      </c>
      <c r="J10">
        <v>0</v>
      </c>
      <c r="K10">
        <v>906.65042100084895</v>
      </c>
    </row>
    <row r="12" spans="1:12" x14ac:dyDescent="0.25">
      <c r="A12" t="s">
        <v>17</v>
      </c>
      <c r="B12" t="s">
        <v>16</v>
      </c>
      <c r="C12" t="s">
        <v>14</v>
      </c>
      <c r="D12" t="s">
        <v>19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</row>
    <row r="13" spans="1:12" x14ac:dyDescent="0.25">
      <c r="A13">
        <v>0.9</v>
      </c>
      <c r="B13">
        <f>B2</f>
        <v>2500</v>
      </c>
      <c r="C13" s="1">
        <f>(B13/5)</f>
        <v>500</v>
      </c>
      <c r="D13">
        <v>13.7867619004013</v>
      </c>
      <c r="E13">
        <v>131.04599999999999</v>
      </c>
      <c r="F13">
        <v>1</v>
      </c>
      <c r="G13">
        <v>3.3610893259096999</v>
      </c>
      <c r="H13">
        <v>17.449459656805001</v>
      </c>
      <c r="I13">
        <v>0</v>
      </c>
      <c r="J13">
        <v>0</v>
      </c>
      <c r="K13">
        <v>51.209680999999797</v>
      </c>
    </row>
    <row r="14" spans="1:12" x14ac:dyDescent="0.25">
      <c r="A14">
        <f>A13</f>
        <v>0.9</v>
      </c>
      <c r="B14">
        <f t="shared" ref="B14:B21" si="2">B3</f>
        <v>3750</v>
      </c>
      <c r="C14" s="1">
        <f>(B14/5)-50</f>
        <v>700</v>
      </c>
      <c r="D14">
        <v>10.64</v>
      </c>
      <c r="E14">
        <v>169.28571428571399</v>
      </c>
      <c r="F14">
        <v>1</v>
      </c>
      <c r="G14">
        <v>30.097584100476599</v>
      </c>
      <c r="H14">
        <v>198.362101366058</v>
      </c>
      <c r="I14">
        <v>0</v>
      </c>
      <c r="J14">
        <v>0</v>
      </c>
      <c r="K14">
        <v>83.977433999999406</v>
      </c>
    </row>
    <row r="15" spans="1:12" x14ac:dyDescent="0.25">
      <c r="A15">
        <f t="shared" ref="A15:A21" si="3">A14</f>
        <v>0.9</v>
      </c>
      <c r="B15">
        <f t="shared" si="2"/>
        <v>5000</v>
      </c>
      <c r="C15" s="1">
        <f>(B15/5)</f>
        <v>1000</v>
      </c>
      <c r="D15">
        <v>7.65880034566585</v>
      </c>
      <c r="E15">
        <v>247.63800000000001</v>
      </c>
      <c r="F15">
        <v>1</v>
      </c>
      <c r="G15">
        <v>84.448286071606404</v>
      </c>
      <c r="H15">
        <v>502.01311988613998</v>
      </c>
      <c r="I15">
        <v>0.112849233174105</v>
      </c>
      <c r="J15">
        <v>3.4044828002246201</v>
      </c>
      <c r="K15">
        <v>144.90712600000001</v>
      </c>
    </row>
    <row r="16" spans="1:12" x14ac:dyDescent="0.25">
      <c r="A16">
        <f t="shared" si="3"/>
        <v>0.9</v>
      </c>
      <c r="B16">
        <f t="shared" si="2"/>
        <v>6250</v>
      </c>
      <c r="C16" s="1">
        <f>(B16/5)-50</f>
        <v>1200</v>
      </c>
      <c r="D16">
        <v>7.2234090538898101</v>
      </c>
      <c r="E16">
        <v>266.03666666666601</v>
      </c>
      <c r="F16">
        <v>1</v>
      </c>
      <c r="G16">
        <v>110.951142853539</v>
      </c>
      <c r="H16">
        <v>641.61854310413503</v>
      </c>
      <c r="I16">
        <v>-0.369056782669824</v>
      </c>
      <c r="J16">
        <v>9.9701669959909491</v>
      </c>
      <c r="K16">
        <v>608.82662400011304</v>
      </c>
    </row>
    <row r="17" spans="1:11" x14ac:dyDescent="0.25">
      <c r="A17">
        <f t="shared" si="3"/>
        <v>0.9</v>
      </c>
      <c r="B17">
        <f t="shared" si="2"/>
        <v>7500</v>
      </c>
      <c r="C17" s="1">
        <f t="shared" ref="C17:C19" si="4">(B17/5)</f>
        <v>1500</v>
      </c>
      <c r="D17">
        <v>5.0998621420276598</v>
      </c>
      <c r="E17">
        <v>392.67466666666598</v>
      </c>
      <c r="F17">
        <v>0.77666666666666595</v>
      </c>
      <c r="G17">
        <v>180.720724096613</v>
      </c>
      <c r="H17">
        <v>1036.4683229283301</v>
      </c>
      <c r="I17">
        <v>0.83917888203730995</v>
      </c>
      <c r="J17">
        <v>10.854985451937001</v>
      </c>
      <c r="K17">
        <v>367.393388000154</v>
      </c>
    </row>
    <row r="18" spans="1:11" x14ac:dyDescent="0.25">
      <c r="A18">
        <f t="shared" si="3"/>
        <v>0.9</v>
      </c>
      <c r="B18">
        <f t="shared" si="2"/>
        <v>8750</v>
      </c>
      <c r="C18" s="1">
        <f>(B18/5)-50</f>
        <v>1700</v>
      </c>
      <c r="D18">
        <v>3.99163086102836</v>
      </c>
      <c r="E18">
        <v>514.21411764705795</v>
      </c>
      <c r="F18">
        <v>0.71357142857142797</v>
      </c>
      <c r="G18">
        <v>206.91685707217499</v>
      </c>
      <c r="H18">
        <v>1110.1103601929799</v>
      </c>
      <c r="I18">
        <v>1.53625315364354</v>
      </c>
      <c r="J18">
        <v>18.142692034932001</v>
      </c>
      <c r="K18">
        <v>654.19992499997602</v>
      </c>
    </row>
    <row r="19" spans="1:11" x14ac:dyDescent="0.25">
      <c r="A19">
        <f t="shared" si="3"/>
        <v>0.9</v>
      </c>
      <c r="B19">
        <f t="shared" si="2"/>
        <v>10000</v>
      </c>
      <c r="C19" s="1">
        <f t="shared" si="4"/>
        <v>2000</v>
      </c>
      <c r="D19">
        <v>2.87964515040674</v>
      </c>
      <c r="E19">
        <v>746.90800000000002</v>
      </c>
      <c r="F19">
        <v>0.64598425196850395</v>
      </c>
      <c r="G19">
        <v>245.232515735888</v>
      </c>
      <c r="H19">
        <v>1381.92304621214</v>
      </c>
      <c r="I19">
        <v>1.5964352589925901</v>
      </c>
      <c r="J19">
        <v>19.869837384048299</v>
      </c>
      <c r="K19">
        <v>1022.00185200056</v>
      </c>
    </row>
    <row r="20" spans="1:11" x14ac:dyDescent="0.25">
      <c r="A20">
        <f t="shared" si="3"/>
        <v>0.9</v>
      </c>
      <c r="B20">
        <f t="shared" si="2"/>
        <v>11250</v>
      </c>
      <c r="C20" s="1">
        <f>(B20/5)-50</f>
        <v>2200</v>
      </c>
      <c r="D20">
        <v>2.5208803728637998</v>
      </c>
      <c r="E20">
        <v>877.72727272727195</v>
      </c>
      <c r="F20">
        <v>0.60084507042253499</v>
      </c>
      <c r="G20">
        <v>298.51616923635999</v>
      </c>
      <c r="H20">
        <v>1667.8981629104901</v>
      </c>
      <c r="I20">
        <v>1.8901541888381399</v>
      </c>
      <c r="J20">
        <v>22.387604340166799</v>
      </c>
      <c r="K20">
        <v>1440.0299780007001</v>
      </c>
    </row>
    <row r="21" spans="1:11" x14ac:dyDescent="0.25">
      <c r="A21">
        <f t="shared" si="3"/>
        <v>0.9</v>
      </c>
      <c r="B21">
        <f t="shared" si="2"/>
        <v>12500</v>
      </c>
      <c r="C21" s="1">
        <f>(B21/5)</f>
        <v>2500</v>
      </c>
      <c r="D21">
        <v>2.2783973756387699</v>
      </c>
      <c r="E21">
        <v>1034.0039999999999</v>
      </c>
      <c r="F21">
        <v>0.56233966136480196</v>
      </c>
      <c r="G21">
        <v>312.32306817063801</v>
      </c>
      <c r="H21">
        <v>1705.68046535608</v>
      </c>
      <c r="I21">
        <v>1.63876257467876</v>
      </c>
      <c r="J21">
        <v>21.1685406733821</v>
      </c>
      <c r="K21">
        <v>1803.7968320032201</v>
      </c>
    </row>
    <row r="23" spans="1:11" x14ac:dyDescent="0.25">
      <c r="A23" t="s">
        <v>17</v>
      </c>
      <c r="B23" t="s">
        <v>16</v>
      </c>
      <c r="C23" t="str">
        <f>C1</f>
        <v>vehicles tracked</v>
      </c>
      <c r="D23" t="s">
        <v>19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</row>
    <row r="24" spans="1:11" x14ac:dyDescent="0.25">
      <c r="A24">
        <v>0.8</v>
      </c>
      <c r="B24">
        <f>B13</f>
        <v>2500</v>
      </c>
      <c r="C24" s="1">
        <f>(B24/5)</f>
        <v>500</v>
      </c>
      <c r="D24">
        <v>13.7867619004013</v>
      </c>
      <c r="E24">
        <v>131.04599999999999</v>
      </c>
      <c r="F24">
        <v>1</v>
      </c>
      <c r="G24">
        <v>3.3610893259096999</v>
      </c>
      <c r="H24">
        <v>17.449459656805001</v>
      </c>
      <c r="I24">
        <v>0</v>
      </c>
      <c r="J24">
        <v>0</v>
      </c>
      <c r="K24">
        <v>60.515273999999998</v>
      </c>
    </row>
    <row r="25" spans="1:11" x14ac:dyDescent="0.25">
      <c r="A25">
        <f>A24</f>
        <v>0.8</v>
      </c>
      <c r="B25">
        <f t="shared" ref="B25:B32" si="5">B14</f>
        <v>3750</v>
      </c>
      <c r="C25" s="1">
        <f>(B25/5)-50</f>
        <v>700</v>
      </c>
      <c r="D25">
        <v>10.508609932617899</v>
      </c>
      <c r="E25">
        <v>171.728571428571</v>
      </c>
      <c r="F25">
        <v>1</v>
      </c>
      <c r="G25">
        <v>30.6877814907015</v>
      </c>
      <c r="H25">
        <v>202.98574393895399</v>
      </c>
      <c r="I25">
        <v>-0.17391006777909199</v>
      </c>
      <c r="J25">
        <v>0.230414746543778</v>
      </c>
      <c r="K25">
        <v>88.415320999999693</v>
      </c>
    </row>
    <row r="26" spans="1:11" x14ac:dyDescent="0.25">
      <c r="A26">
        <f t="shared" ref="A26:A32" si="6">A25</f>
        <v>0.8</v>
      </c>
      <c r="B26">
        <f t="shared" si="5"/>
        <v>5000</v>
      </c>
      <c r="C26" s="1">
        <f>(B26/5)</f>
        <v>1000</v>
      </c>
      <c r="D26">
        <v>8.4756354662749001</v>
      </c>
      <c r="E26">
        <v>225.30699999999999</v>
      </c>
      <c r="F26">
        <v>1</v>
      </c>
      <c r="G26">
        <v>71.691854968986306</v>
      </c>
      <c r="H26">
        <v>414.809338337719</v>
      </c>
      <c r="I26">
        <v>-1.8093007296950899E-2</v>
      </c>
      <c r="J26">
        <v>7.11435747531233</v>
      </c>
      <c r="K26">
        <v>188.854072000017</v>
      </c>
    </row>
    <row r="27" spans="1:11" x14ac:dyDescent="0.25">
      <c r="A27">
        <f t="shared" si="6"/>
        <v>0.8</v>
      </c>
      <c r="B27">
        <f t="shared" si="5"/>
        <v>6250</v>
      </c>
      <c r="C27" s="1">
        <f>(B27/5)-50</f>
        <v>1200</v>
      </c>
      <c r="D27">
        <v>6.7391907642781801</v>
      </c>
      <c r="E27">
        <v>285.26916666666602</v>
      </c>
      <c r="F27">
        <v>1</v>
      </c>
      <c r="G27">
        <v>122.036362448473</v>
      </c>
      <c r="H27">
        <v>721.08499870748904</v>
      </c>
      <c r="I27">
        <v>0.12500839979966299</v>
      </c>
      <c r="J27">
        <v>9.5947027524801207</v>
      </c>
      <c r="K27">
        <v>428.48933299951699</v>
      </c>
    </row>
    <row r="28" spans="1:11" x14ac:dyDescent="0.25">
      <c r="A28">
        <f t="shared" si="6"/>
        <v>0.8</v>
      </c>
      <c r="B28">
        <f t="shared" si="5"/>
        <v>7500</v>
      </c>
      <c r="C28" s="1">
        <f t="shared" ref="C28:C30" si="7">(B28/5)</f>
        <v>1500</v>
      </c>
      <c r="D28">
        <v>4.7449809582020697</v>
      </c>
      <c r="E28">
        <v>425.38</v>
      </c>
      <c r="F28">
        <v>0.78500000000000003</v>
      </c>
      <c r="G28">
        <v>151.079482853581</v>
      </c>
      <c r="H28">
        <v>796.82224575284204</v>
      </c>
      <c r="I28">
        <v>1.8679507601454799</v>
      </c>
      <c r="J28">
        <v>29.471940818998402</v>
      </c>
      <c r="K28">
        <v>473.16405300023001</v>
      </c>
    </row>
    <row r="29" spans="1:11" x14ac:dyDescent="0.25">
      <c r="A29">
        <f t="shared" si="6"/>
        <v>0.8</v>
      </c>
      <c r="B29">
        <f t="shared" si="5"/>
        <v>8750</v>
      </c>
      <c r="C29" s="1">
        <f>(B29/5)-50</f>
        <v>1700</v>
      </c>
      <c r="D29">
        <v>4.1524037118503596</v>
      </c>
      <c r="E29">
        <v>501.16117647058798</v>
      </c>
      <c r="F29">
        <v>0.71642857142857097</v>
      </c>
      <c r="G29">
        <v>194.55531805220801</v>
      </c>
      <c r="H29">
        <v>1025.3297565076</v>
      </c>
      <c r="I29">
        <v>2.5490064030555901</v>
      </c>
      <c r="J29">
        <v>39.6599976772536</v>
      </c>
      <c r="K29">
        <v>748.76284199986003</v>
      </c>
    </row>
    <row r="30" spans="1:11" x14ac:dyDescent="0.25">
      <c r="A30">
        <f t="shared" si="6"/>
        <v>0.8</v>
      </c>
      <c r="B30">
        <f t="shared" si="5"/>
        <v>10000</v>
      </c>
      <c r="C30" s="1">
        <f t="shared" si="7"/>
        <v>2000</v>
      </c>
      <c r="D30">
        <v>3.0514338416962401</v>
      </c>
      <c r="E30">
        <v>712.35199999999998</v>
      </c>
      <c r="F30">
        <v>0.64452141057934498</v>
      </c>
      <c r="G30">
        <v>235.07674227727401</v>
      </c>
      <c r="H30">
        <v>1304.9438907123299</v>
      </c>
      <c r="I30">
        <v>2.1024446267512098</v>
      </c>
      <c r="J30">
        <v>35.139631549848403</v>
      </c>
      <c r="K30">
        <v>1071.2775090002999</v>
      </c>
    </row>
    <row r="31" spans="1:11" x14ac:dyDescent="0.25">
      <c r="A31">
        <f t="shared" si="6"/>
        <v>0.8</v>
      </c>
      <c r="B31">
        <f t="shared" si="5"/>
        <v>11250</v>
      </c>
      <c r="C31" s="1">
        <f>(B31/5)-50</f>
        <v>2200</v>
      </c>
      <c r="D31">
        <v>2.6063935841444699</v>
      </c>
      <c r="E31">
        <v>857.19454545454505</v>
      </c>
      <c r="F31">
        <v>0.61725601131541696</v>
      </c>
      <c r="G31">
        <v>257.57194208713702</v>
      </c>
      <c r="H31">
        <v>1406.5436057521499</v>
      </c>
      <c r="I31">
        <v>1.7494115929860401</v>
      </c>
      <c r="J31">
        <v>34.949539120730101</v>
      </c>
      <c r="K31">
        <v>1718.1315890005401</v>
      </c>
    </row>
    <row r="32" spans="1:11" x14ac:dyDescent="0.25">
      <c r="A32">
        <f t="shared" si="6"/>
        <v>0.8</v>
      </c>
      <c r="B32">
        <f t="shared" si="5"/>
        <v>12500</v>
      </c>
      <c r="C32" s="1">
        <f>(B32/5)</f>
        <v>2500</v>
      </c>
      <c r="D32">
        <v>2.2777965554650699</v>
      </c>
      <c r="E32">
        <v>1049.7092</v>
      </c>
      <c r="F32">
        <v>0.568240123140071</v>
      </c>
      <c r="G32">
        <v>289.85868206954899</v>
      </c>
      <c r="H32">
        <v>1592.73719117419</v>
      </c>
      <c r="I32">
        <v>2.4984713711090598</v>
      </c>
      <c r="J32">
        <v>42.091544000269103</v>
      </c>
      <c r="K32">
        <v>2392.4411679980599</v>
      </c>
    </row>
    <row r="34" spans="1:11" x14ac:dyDescent="0.25">
      <c r="A34" t="s">
        <v>17</v>
      </c>
      <c r="B34" t="s">
        <v>16</v>
      </c>
      <c r="C34" t="str">
        <f>C12</f>
        <v>vehicles tracked</v>
      </c>
      <c r="D34" t="s">
        <v>19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</row>
    <row r="35" spans="1:11" x14ac:dyDescent="0.25">
      <c r="A35">
        <v>0.7</v>
      </c>
      <c r="B35">
        <f>B24</f>
        <v>2500</v>
      </c>
      <c r="C35" s="1">
        <f>(B35/5)</f>
        <v>500</v>
      </c>
      <c r="D35">
        <v>13.8260470804035</v>
      </c>
      <c r="E35">
        <v>130.84</v>
      </c>
      <c r="F35">
        <v>1</v>
      </c>
      <c r="G35">
        <v>3.4316002514567399</v>
      </c>
      <c r="H35">
        <v>18.736254210759999</v>
      </c>
      <c r="I35">
        <v>0.25910256410256399</v>
      </c>
      <c r="J35">
        <v>2.5910256410256398</v>
      </c>
      <c r="K35">
        <v>49.364435999999898</v>
      </c>
    </row>
    <row r="36" spans="1:11" x14ac:dyDescent="0.25">
      <c r="A36">
        <f>A35</f>
        <v>0.7</v>
      </c>
      <c r="B36">
        <f t="shared" ref="B36:B43" si="8">B25</f>
        <v>3750</v>
      </c>
      <c r="C36" s="1">
        <f>(B36/5)-50</f>
        <v>700</v>
      </c>
      <c r="D36">
        <v>10.8107345116088</v>
      </c>
      <c r="E36">
        <v>166.991428571428</v>
      </c>
      <c r="F36">
        <v>1</v>
      </c>
      <c r="G36">
        <v>27.983478420653501</v>
      </c>
      <c r="H36">
        <v>184.256993942511</v>
      </c>
      <c r="I36">
        <v>-0.22563420571012599</v>
      </c>
      <c r="J36">
        <v>0.230414746543778</v>
      </c>
      <c r="K36">
        <v>86.609658999999695</v>
      </c>
    </row>
    <row r="37" spans="1:11" x14ac:dyDescent="0.25">
      <c r="A37">
        <f t="shared" ref="A37:A43" si="9">A36</f>
        <v>0.7</v>
      </c>
      <c r="B37">
        <f t="shared" si="8"/>
        <v>5000</v>
      </c>
      <c r="C37" s="1">
        <f>(B37/5)</f>
        <v>1000</v>
      </c>
      <c r="D37">
        <v>8.5983988368231596</v>
      </c>
      <c r="E37">
        <v>222.83799999999999</v>
      </c>
      <c r="F37">
        <v>1</v>
      </c>
      <c r="G37">
        <v>67.975439174420998</v>
      </c>
      <c r="H37">
        <v>385.67015336178201</v>
      </c>
      <c r="I37">
        <v>0.69103404095551901</v>
      </c>
      <c r="J37">
        <v>20.041800900136199</v>
      </c>
      <c r="K37">
        <v>133.61675600000501</v>
      </c>
    </row>
    <row r="38" spans="1:11" x14ac:dyDescent="0.25">
      <c r="A38">
        <f t="shared" si="9"/>
        <v>0.7</v>
      </c>
      <c r="B38">
        <f t="shared" si="8"/>
        <v>6250</v>
      </c>
      <c r="C38" s="1">
        <f>(B38/5)-50</f>
        <v>1200</v>
      </c>
      <c r="D38">
        <v>7.18319076621977</v>
      </c>
      <c r="E38">
        <v>269.95083333333298</v>
      </c>
      <c r="F38">
        <v>1</v>
      </c>
      <c r="G38">
        <v>114.995218450644</v>
      </c>
      <c r="H38">
        <v>687.14835523721297</v>
      </c>
      <c r="I38">
        <v>-4.9113961033518401E-2</v>
      </c>
      <c r="J38">
        <v>16.2654033117078</v>
      </c>
      <c r="K38">
        <v>327.87207499966502</v>
      </c>
    </row>
    <row r="39" spans="1:11" x14ac:dyDescent="0.25">
      <c r="A39">
        <f t="shared" si="9"/>
        <v>0.7</v>
      </c>
      <c r="B39">
        <f t="shared" si="8"/>
        <v>7500</v>
      </c>
      <c r="C39" s="1">
        <f t="shared" ref="C39:C41" si="10">(B39/5)</f>
        <v>1500</v>
      </c>
      <c r="D39">
        <v>5.33058418766048</v>
      </c>
      <c r="E39">
        <v>383.47266666666599</v>
      </c>
      <c r="F39">
        <v>0.79541666666666599</v>
      </c>
      <c r="G39">
        <v>152.31866143726799</v>
      </c>
      <c r="H39">
        <v>797.88941760463797</v>
      </c>
      <c r="I39">
        <v>5.2192886965819696</v>
      </c>
      <c r="J39">
        <v>76.850861918061995</v>
      </c>
      <c r="K39">
        <v>506.64374800027002</v>
      </c>
    </row>
    <row r="40" spans="1:11" x14ac:dyDescent="0.25">
      <c r="A40">
        <f t="shared" si="9"/>
        <v>0.7</v>
      </c>
      <c r="B40">
        <f t="shared" si="8"/>
        <v>8750</v>
      </c>
      <c r="C40" s="1">
        <f>(B40/5)-50</f>
        <v>1700</v>
      </c>
      <c r="D40">
        <v>4.3377817869228297</v>
      </c>
      <c r="E40">
        <v>485.16529411764702</v>
      </c>
      <c r="F40">
        <v>0.73278335724533705</v>
      </c>
      <c r="G40">
        <v>174.115990612171</v>
      </c>
      <c r="H40">
        <v>899.84142409789001</v>
      </c>
      <c r="I40">
        <v>2.70120576535796</v>
      </c>
      <c r="J40">
        <v>52.367392746031797</v>
      </c>
      <c r="K40">
        <v>758.97518300000695</v>
      </c>
    </row>
    <row r="41" spans="1:11" x14ac:dyDescent="0.25">
      <c r="A41">
        <f t="shared" si="9"/>
        <v>0.7</v>
      </c>
      <c r="B41">
        <f t="shared" si="8"/>
        <v>10000</v>
      </c>
      <c r="C41" s="1">
        <f t="shared" si="10"/>
        <v>2000</v>
      </c>
      <c r="D41">
        <v>3.0574937174502299</v>
      </c>
      <c r="E41">
        <v>722.83550000000002</v>
      </c>
      <c r="F41">
        <v>0.65654648956356698</v>
      </c>
      <c r="G41">
        <v>204.00902916171401</v>
      </c>
      <c r="H41">
        <v>1078.97814603291</v>
      </c>
      <c r="I41">
        <v>2.1863502137770201</v>
      </c>
      <c r="J41">
        <v>48.416278274653301</v>
      </c>
      <c r="K41">
        <v>876.50067900023703</v>
      </c>
    </row>
    <row r="42" spans="1:11" x14ac:dyDescent="0.25">
      <c r="A42">
        <f t="shared" si="9"/>
        <v>0.7</v>
      </c>
      <c r="B42">
        <f t="shared" si="8"/>
        <v>11250</v>
      </c>
      <c r="C42" s="1">
        <f>(B42/5)-50</f>
        <v>2200</v>
      </c>
      <c r="D42">
        <v>2.6405946760877601</v>
      </c>
      <c r="E42">
        <v>881.58</v>
      </c>
      <c r="F42">
        <v>0.63767705382436202</v>
      </c>
      <c r="G42">
        <v>210.51372908553799</v>
      </c>
      <c r="H42">
        <v>1052.2021372112799</v>
      </c>
      <c r="I42">
        <v>5.51018369846068E-2</v>
      </c>
      <c r="J42">
        <v>47.130636600498804</v>
      </c>
      <c r="K42">
        <v>1290.81138300046</v>
      </c>
    </row>
    <row r="43" spans="1:11" x14ac:dyDescent="0.25">
      <c r="A43">
        <f t="shared" si="9"/>
        <v>0.7</v>
      </c>
      <c r="B43">
        <f t="shared" si="8"/>
        <v>12500</v>
      </c>
      <c r="C43" s="1">
        <f>(B43/5)</f>
        <v>2500</v>
      </c>
      <c r="D43">
        <v>2.4259113370766601</v>
      </c>
      <c r="E43">
        <v>1003.8108</v>
      </c>
      <c r="F43">
        <v>0.59322903308540598</v>
      </c>
      <c r="G43">
        <v>248.764046612415</v>
      </c>
      <c r="H43">
        <v>1331.4640881913499</v>
      </c>
      <c r="I43">
        <v>4.8593585962383701</v>
      </c>
      <c r="J43">
        <v>84.423391736398301</v>
      </c>
      <c r="K43">
        <v>2109.43262000185</v>
      </c>
    </row>
    <row r="45" spans="1:11" x14ac:dyDescent="0.25">
      <c r="A45" t="s">
        <v>17</v>
      </c>
      <c r="B45" t="s">
        <v>16</v>
      </c>
      <c r="C45" t="str">
        <f>C23</f>
        <v>vehicles tracked</v>
      </c>
      <c r="D45" t="s">
        <v>19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</row>
    <row r="46" spans="1:11" x14ac:dyDescent="0.25">
      <c r="A46">
        <v>0.6</v>
      </c>
      <c r="B46">
        <f>B35</f>
        <v>2500</v>
      </c>
      <c r="C46" s="1">
        <f>(B46/5)</f>
        <v>500</v>
      </c>
      <c r="D46">
        <v>13.8419934915129</v>
      </c>
      <c r="E46">
        <v>130.90600000000001</v>
      </c>
      <c r="F46">
        <v>1</v>
      </c>
      <c r="G46">
        <v>3.47765278077331</v>
      </c>
      <c r="H46">
        <v>19.346493345173201</v>
      </c>
      <c r="I46">
        <v>0.50681986907351295</v>
      </c>
      <c r="J46">
        <v>5.1071597296961597</v>
      </c>
      <c r="K46">
        <v>48.3771759999998</v>
      </c>
    </row>
    <row r="47" spans="1:11" x14ac:dyDescent="0.25">
      <c r="A47">
        <f>A46</f>
        <v>0.6</v>
      </c>
      <c r="B47">
        <f t="shared" ref="B47:B54" si="11">B36</f>
        <v>3750</v>
      </c>
      <c r="C47" s="1">
        <f>(B47/5)-50</f>
        <v>700</v>
      </c>
      <c r="D47">
        <v>11.3626407167351</v>
      </c>
      <c r="E47">
        <v>159.134285714285</v>
      </c>
      <c r="F47">
        <v>1</v>
      </c>
      <c r="G47">
        <v>23.141943087274601</v>
      </c>
      <c r="H47">
        <v>150.60604657645101</v>
      </c>
      <c r="I47">
        <v>2.7386875408223599</v>
      </c>
      <c r="J47">
        <v>29.318438505173599</v>
      </c>
      <c r="K47">
        <v>74.116842999999704</v>
      </c>
    </row>
    <row r="48" spans="1:11" x14ac:dyDescent="0.25">
      <c r="A48">
        <f t="shared" ref="A48:A54" si="12">A47</f>
        <v>0.6</v>
      </c>
      <c r="B48">
        <f t="shared" si="11"/>
        <v>5000</v>
      </c>
      <c r="C48" s="1">
        <f>(B48/5)</f>
        <v>1000</v>
      </c>
      <c r="D48">
        <v>9.5005554343298009</v>
      </c>
      <c r="E48">
        <v>201.64400000000001</v>
      </c>
      <c r="F48">
        <v>1</v>
      </c>
      <c r="G48">
        <v>49.6899834810241</v>
      </c>
      <c r="H48">
        <v>292.12376601340497</v>
      </c>
      <c r="I48">
        <v>-1.1669056628891601</v>
      </c>
      <c r="J48">
        <v>16.861951628403698</v>
      </c>
      <c r="K48">
        <v>125.390841999999</v>
      </c>
    </row>
    <row r="49" spans="1:11" x14ac:dyDescent="0.25">
      <c r="A49">
        <f t="shared" si="12"/>
        <v>0.6</v>
      </c>
      <c r="B49">
        <f t="shared" si="11"/>
        <v>6250</v>
      </c>
      <c r="C49" s="1">
        <f>(B49/5)-50</f>
        <v>1200</v>
      </c>
      <c r="D49">
        <v>8.2615864685649392</v>
      </c>
      <c r="E49">
        <v>235.00833333333301</v>
      </c>
      <c r="F49">
        <v>1</v>
      </c>
      <c r="G49">
        <v>87.3776449652906</v>
      </c>
      <c r="H49">
        <v>521.50093542996603</v>
      </c>
      <c r="I49">
        <v>2.4032448727959599</v>
      </c>
      <c r="J49">
        <v>57.266611938144798</v>
      </c>
      <c r="K49">
        <v>301.367889999829</v>
      </c>
    </row>
    <row r="50" spans="1:11" x14ac:dyDescent="0.25">
      <c r="A50">
        <f t="shared" si="12"/>
        <v>0.6</v>
      </c>
      <c r="B50">
        <f t="shared" si="11"/>
        <v>7500</v>
      </c>
      <c r="C50" s="1">
        <f t="shared" ref="C50:C52" si="13">(B50/5)</f>
        <v>1500</v>
      </c>
      <c r="D50">
        <v>5.7078216139931897</v>
      </c>
      <c r="E50">
        <v>361.85199999999998</v>
      </c>
      <c r="F50">
        <v>0.81791666666666596</v>
      </c>
      <c r="G50">
        <v>122.12457983831899</v>
      </c>
      <c r="H50">
        <v>674.68663134984195</v>
      </c>
      <c r="I50">
        <v>7.4338810488026601</v>
      </c>
      <c r="J50">
        <v>109.46889410778</v>
      </c>
      <c r="K50">
        <v>260.23541500002199</v>
      </c>
    </row>
    <row r="51" spans="1:11" x14ac:dyDescent="0.25">
      <c r="A51">
        <f t="shared" si="12"/>
        <v>0.6</v>
      </c>
      <c r="B51">
        <f t="shared" si="11"/>
        <v>8750</v>
      </c>
      <c r="C51" s="1">
        <f>(B51/5)-50</f>
        <v>1700</v>
      </c>
      <c r="D51">
        <v>4.6438231394187302</v>
      </c>
      <c r="E51">
        <v>467.58</v>
      </c>
      <c r="F51">
        <v>0.75821428571428495</v>
      </c>
      <c r="G51">
        <v>160.25847511194499</v>
      </c>
      <c r="H51">
        <v>820.19224843454299</v>
      </c>
      <c r="I51">
        <v>7.1979530445261402</v>
      </c>
      <c r="J51">
        <v>115.928422447684</v>
      </c>
      <c r="K51">
        <v>516.38038499998197</v>
      </c>
    </row>
    <row r="52" spans="1:11" x14ac:dyDescent="0.25">
      <c r="A52">
        <f t="shared" si="12"/>
        <v>0.6</v>
      </c>
      <c r="B52">
        <f t="shared" si="11"/>
        <v>10000</v>
      </c>
      <c r="C52" s="1">
        <f t="shared" si="13"/>
        <v>2000</v>
      </c>
      <c r="D52">
        <v>3.5023990617961598</v>
      </c>
      <c r="E52">
        <v>648.89949999999999</v>
      </c>
      <c r="F52">
        <v>0.69194609840175403</v>
      </c>
      <c r="G52">
        <v>183.184866083564</v>
      </c>
      <c r="H52">
        <v>1004.4821387014</v>
      </c>
      <c r="I52">
        <v>8.5524898477668501</v>
      </c>
      <c r="J52">
        <v>124.644150720631</v>
      </c>
      <c r="K52">
        <v>708.58973900008698</v>
      </c>
    </row>
    <row r="53" spans="1:11" x14ac:dyDescent="0.25">
      <c r="A53">
        <f t="shared" si="12"/>
        <v>0.6</v>
      </c>
      <c r="B53">
        <f t="shared" si="11"/>
        <v>11250</v>
      </c>
      <c r="C53" s="1">
        <f>(B53/5)-50</f>
        <v>2200</v>
      </c>
      <c r="D53">
        <v>2.7788370078924398</v>
      </c>
      <c r="E53">
        <v>854.44181818181801</v>
      </c>
      <c r="F53">
        <v>0.65761177136389304</v>
      </c>
      <c r="G53">
        <v>229.73714012263099</v>
      </c>
      <c r="H53">
        <v>1247.84228374239</v>
      </c>
      <c r="I53">
        <v>5.9378874261266201</v>
      </c>
      <c r="J53">
        <v>109.78468559965501</v>
      </c>
      <c r="K53">
        <v>1199.0375309999599</v>
      </c>
    </row>
    <row r="54" spans="1:11" x14ac:dyDescent="0.25">
      <c r="A54">
        <f t="shared" si="12"/>
        <v>0.6</v>
      </c>
      <c r="B54">
        <f t="shared" si="11"/>
        <v>12500</v>
      </c>
      <c r="C54" s="1">
        <f>(B54/5)</f>
        <v>2500</v>
      </c>
      <c r="D54">
        <v>2.4349804953798402</v>
      </c>
      <c r="E54">
        <v>1055.8524</v>
      </c>
      <c r="F54">
        <v>0.59640564826700904</v>
      </c>
      <c r="G54">
        <v>221.25366373029999</v>
      </c>
      <c r="H54">
        <v>1138.3214030035499</v>
      </c>
      <c r="I54">
        <v>7.2451419873692204</v>
      </c>
      <c r="J54">
        <v>119.065383301178</v>
      </c>
      <c r="K54">
        <v>2211.9838109995098</v>
      </c>
    </row>
    <row r="56" spans="1:11" x14ac:dyDescent="0.25">
      <c r="A56" t="s">
        <v>17</v>
      </c>
      <c r="B56" t="s">
        <v>16</v>
      </c>
      <c r="C56" t="str">
        <f>C34</f>
        <v>vehicles tracked</v>
      </c>
      <c r="D56" t="s">
        <v>19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  <c r="J56" t="s">
        <v>7</v>
      </c>
      <c r="K56" t="s">
        <v>8</v>
      </c>
    </row>
    <row r="57" spans="1:11" x14ac:dyDescent="0.25">
      <c r="A57">
        <v>0.5</v>
      </c>
      <c r="B57">
        <f>B46</f>
        <v>2500</v>
      </c>
      <c r="C57" s="1">
        <f>(B57/5)</f>
        <v>500</v>
      </c>
      <c r="D57">
        <v>13.876208542405999</v>
      </c>
      <c r="E57">
        <v>130.73599999999999</v>
      </c>
      <c r="F57">
        <v>1</v>
      </c>
      <c r="G57">
        <v>3.4896545216993902</v>
      </c>
      <c r="H57">
        <v>20.404852894430501</v>
      </c>
      <c r="I57">
        <v>1.17698532825868</v>
      </c>
      <c r="J57">
        <v>11.7698532825868</v>
      </c>
      <c r="K57">
        <v>41.434138999999902</v>
      </c>
    </row>
    <row r="58" spans="1:11" x14ac:dyDescent="0.25">
      <c r="A58">
        <f>A57</f>
        <v>0.5</v>
      </c>
      <c r="B58">
        <f t="shared" ref="B58:B65" si="14">B47</f>
        <v>3750</v>
      </c>
      <c r="C58" s="1">
        <f>(B58/5)-50</f>
        <v>700</v>
      </c>
      <c r="D58">
        <v>13.307472783003901</v>
      </c>
      <c r="E58">
        <v>135.15714285714199</v>
      </c>
      <c r="F58">
        <v>1</v>
      </c>
      <c r="G58">
        <v>8.2690557626209102</v>
      </c>
      <c r="H58">
        <v>53.031668647067598</v>
      </c>
      <c r="I58">
        <v>1.9388787548105799</v>
      </c>
      <c r="J58">
        <v>19.730592065406999</v>
      </c>
      <c r="K58">
        <v>96.539322999999598</v>
      </c>
    </row>
    <row r="59" spans="1:11" x14ac:dyDescent="0.25">
      <c r="A59">
        <f t="shared" ref="A59:A65" si="15">A58</f>
        <v>0.5</v>
      </c>
      <c r="B59">
        <f t="shared" si="14"/>
        <v>5000</v>
      </c>
      <c r="C59" s="1">
        <f>(B59/5)</f>
        <v>1000</v>
      </c>
      <c r="D59">
        <v>9.9385595748986795</v>
      </c>
      <c r="E59">
        <v>192.70699999999999</v>
      </c>
      <c r="F59">
        <v>1</v>
      </c>
      <c r="G59">
        <v>42.591090355385703</v>
      </c>
      <c r="H59">
        <v>238.40173202410301</v>
      </c>
      <c r="I59">
        <v>-0.50909703287206198</v>
      </c>
      <c r="J59">
        <v>24.3005795099136</v>
      </c>
      <c r="K59">
        <v>102.94473799999901</v>
      </c>
    </row>
    <row r="60" spans="1:11" x14ac:dyDescent="0.25">
      <c r="A60">
        <f t="shared" si="15"/>
        <v>0.5</v>
      </c>
      <c r="B60">
        <f t="shared" si="14"/>
        <v>6250</v>
      </c>
      <c r="C60" s="1">
        <f>(B60/5)-50</f>
        <v>1200</v>
      </c>
      <c r="D60">
        <v>8.9506727137016799</v>
      </c>
      <c r="E60">
        <v>219.9425</v>
      </c>
      <c r="F60">
        <v>1</v>
      </c>
      <c r="G60">
        <v>69.675422849552803</v>
      </c>
      <c r="H60">
        <v>441.31774976511201</v>
      </c>
      <c r="I60">
        <v>7.1946798802369702</v>
      </c>
      <c r="J60">
        <v>104.056337514905</v>
      </c>
      <c r="K60">
        <v>376.089413999984</v>
      </c>
    </row>
    <row r="61" spans="1:11" x14ac:dyDescent="0.25">
      <c r="A61">
        <f t="shared" si="15"/>
        <v>0.5</v>
      </c>
      <c r="B61">
        <f t="shared" si="14"/>
        <v>7500</v>
      </c>
      <c r="C61" s="1">
        <f t="shared" ref="C61:C63" si="16">(B61/5)</f>
        <v>1500</v>
      </c>
      <c r="D61">
        <v>6.8139014108632701</v>
      </c>
      <c r="E61">
        <v>319.142666666666</v>
      </c>
      <c r="F61">
        <v>0.836666666666666</v>
      </c>
      <c r="G61">
        <v>124.020787274775</v>
      </c>
      <c r="H61">
        <v>708.64392068637301</v>
      </c>
      <c r="I61">
        <v>20.70622423735</v>
      </c>
      <c r="J61">
        <v>258.03940539680798</v>
      </c>
      <c r="K61">
        <v>133.52229900000299</v>
      </c>
    </row>
    <row r="62" spans="1:11" x14ac:dyDescent="0.25">
      <c r="A62">
        <f t="shared" si="15"/>
        <v>0.5</v>
      </c>
      <c r="B62">
        <f t="shared" si="14"/>
        <v>8750</v>
      </c>
      <c r="C62" s="1">
        <f>(B62/5)-50</f>
        <v>1700</v>
      </c>
      <c r="D62">
        <v>5.4971641961131503</v>
      </c>
      <c r="E62">
        <v>402.62470588235198</v>
      </c>
      <c r="F62">
        <v>0.78392857142857097</v>
      </c>
      <c r="G62">
        <v>140.033841468421</v>
      </c>
      <c r="H62">
        <v>766.54987970196999</v>
      </c>
      <c r="I62">
        <v>22.210861594447501</v>
      </c>
      <c r="J62">
        <v>272.98875767796801</v>
      </c>
      <c r="K62">
        <v>315.14459500006001</v>
      </c>
    </row>
    <row r="63" spans="1:11" x14ac:dyDescent="0.25">
      <c r="A63">
        <f t="shared" si="15"/>
        <v>0.5</v>
      </c>
      <c r="B63">
        <f t="shared" si="14"/>
        <v>10000</v>
      </c>
      <c r="C63" s="1">
        <f t="shared" si="16"/>
        <v>2000</v>
      </c>
      <c r="D63">
        <v>3.7952534751882498</v>
      </c>
      <c r="E63">
        <v>628.05949999999996</v>
      </c>
      <c r="F63">
        <v>0.72630591179230497</v>
      </c>
      <c r="G63">
        <v>160.59271965883599</v>
      </c>
      <c r="H63">
        <v>827.308878533403</v>
      </c>
      <c r="I63">
        <v>18.9381961078568</v>
      </c>
      <c r="J63">
        <v>228.705846094528</v>
      </c>
      <c r="K63">
        <v>832.07916299978694</v>
      </c>
    </row>
    <row r="64" spans="1:11" x14ac:dyDescent="0.25">
      <c r="A64">
        <f t="shared" si="15"/>
        <v>0.5</v>
      </c>
      <c r="B64">
        <f t="shared" si="14"/>
        <v>11250</v>
      </c>
      <c r="C64" s="1">
        <f>(B64/5)-50</f>
        <v>2200</v>
      </c>
      <c r="D64">
        <v>3.0154289338120899</v>
      </c>
      <c r="E64">
        <v>827.13545454545397</v>
      </c>
      <c r="F64">
        <v>0.64453235377225204</v>
      </c>
      <c r="G64">
        <v>201.75063814142399</v>
      </c>
      <c r="H64">
        <v>1060.1453422034999</v>
      </c>
      <c r="I64">
        <v>23.304761816116901</v>
      </c>
      <c r="J64">
        <v>272.69796101644801</v>
      </c>
      <c r="K64">
        <v>1427.8001269991501</v>
      </c>
    </row>
    <row r="65" spans="1:11" x14ac:dyDescent="0.25">
      <c r="A65">
        <f t="shared" si="15"/>
        <v>0.5</v>
      </c>
      <c r="B65">
        <f t="shared" si="14"/>
        <v>12500</v>
      </c>
      <c r="C65" s="1">
        <f>(B65/5)</f>
        <v>2500</v>
      </c>
      <c r="D65">
        <v>2.5452516932840701</v>
      </c>
      <c r="E65">
        <v>1012.4704</v>
      </c>
      <c r="F65">
        <v>0.61817253700867703</v>
      </c>
      <c r="G65">
        <v>210.528355542616</v>
      </c>
      <c r="H65">
        <v>1177.3220658236</v>
      </c>
      <c r="I65">
        <v>14.064923462760699</v>
      </c>
      <c r="J65">
        <v>196.72375328639001</v>
      </c>
      <c r="K65">
        <v>2905.4165529992902</v>
      </c>
    </row>
    <row r="67" spans="1:11" x14ac:dyDescent="0.25">
      <c r="A67" t="s">
        <v>17</v>
      </c>
      <c r="B67" t="s">
        <v>16</v>
      </c>
      <c r="C67" t="str">
        <f>C23</f>
        <v>vehicles tracked</v>
      </c>
      <c r="D67" t="s">
        <v>19</v>
      </c>
      <c r="E67" t="s">
        <v>2</v>
      </c>
      <c r="F67" t="s">
        <v>3</v>
      </c>
      <c r="G67" t="s">
        <v>4</v>
      </c>
      <c r="H67" t="s">
        <v>5</v>
      </c>
      <c r="I67" t="s">
        <v>6</v>
      </c>
      <c r="J67" t="s">
        <v>7</v>
      </c>
      <c r="K67" t="s">
        <v>8</v>
      </c>
    </row>
    <row r="68" spans="1:11" x14ac:dyDescent="0.25">
      <c r="A68">
        <v>0.4</v>
      </c>
      <c r="B68">
        <f>B57</f>
        <v>2500</v>
      </c>
      <c r="C68" s="1">
        <f>(B68/5)</f>
        <v>500</v>
      </c>
      <c r="D68">
        <v>13.902084194728999</v>
      </c>
      <c r="E68">
        <v>130.602</v>
      </c>
      <c r="F68">
        <v>1</v>
      </c>
      <c r="G68">
        <v>3.1603823234959401</v>
      </c>
      <c r="H68">
        <v>17.659798744872699</v>
      </c>
      <c r="I68">
        <v>1.1491796225370301</v>
      </c>
      <c r="J68">
        <v>11.491796225370299</v>
      </c>
      <c r="K68">
        <v>42.558553999999901</v>
      </c>
    </row>
    <row r="69" spans="1:11" x14ac:dyDescent="0.25">
      <c r="A69">
        <f t="shared" ref="A69:A76" si="17">$A68</f>
        <v>0.4</v>
      </c>
      <c r="B69">
        <f t="shared" ref="B69:B76" si="18">B58</f>
        <v>3750</v>
      </c>
      <c r="C69" s="1">
        <f>(B69/5)-50</f>
        <v>700</v>
      </c>
      <c r="D69">
        <v>13.577971821931699</v>
      </c>
      <c r="E69">
        <v>133.335714285714</v>
      </c>
      <c r="F69">
        <v>1</v>
      </c>
      <c r="G69">
        <v>9.9006861403152104</v>
      </c>
      <c r="H69">
        <v>69.745521811441094</v>
      </c>
      <c r="I69">
        <v>4.7692635641199201</v>
      </c>
      <c r="J69">
        <v>47.520886005631297</v>
      </c>
      <c r="K69">
        <v>80.6653519999998</v>
      </c>
    </row>
    <row r="70" spans="1:11" x14ac:dyDescent="0.25">
      <c r="A70">
        <f t="shared" si="17"/>
        <v>0.4</v>
      </c>
      <c r="B70">
        <f t="shared" si="18"/>
        <v>5000</v>
      </c>
      <c r="C70" s="1">
        <f>(B70/5)</f>
        <v>1000</v>
      </c>
      <c r="D70">
        <v>11.096411562742199</v>
      </c>
      <c r="E70">
        <v>180.58</v>
      </c>
      <c r="F70">
        <v>1</v>
      </c>
      <c r="G70">
        <v>43.4823353059979</v>
      </c>
      <c r="H70">
        <v>277.85874568214098</v>
      </c>
      <c r="I70">
        <v>10.5217813781033</v>
      </c>
      <c r="J70">
        <v>117.716995659663</v>
      </c>
      <c r="K70">
        <v>117.733589999999</v>
      </c>
    </row>
    <row r="71" spans="1:11" x14ac:dyDescent="0.25">
      <c r="A71">
        <f t="shared" si="17"/>
        <v>0.4</v>
      </c>
      <c r="B71">
        <f t="shared" si="18"/>
        <v>6250</v>
      </c>
      <c r="C71" s="1">
        <f>(B71/5)-50</f>
        <v>1200</v>
      </c>
      <c r="D71">
        <v>10.323804747576</v>
      </c>
      <c r="E71">
        <v>199.4</v>
      </c>
      <c r="F71">
        <v>1</v>
      </c>
      <c r="G71">
        <v>62.930323014803001</v>
      </c>
      <c r="H71">
        <v>431.77260166431699</v>
      </c>
      <c r="I71">
        <v>15.518907325615601</v>
      </c>
      <c r="J71">
        <v>169.62977828753199</v>
      </c>
      <c r="K71">
        <v>109.922458999997</v>
      </c>
    </row>
    <row r="72" spans="1:11" x14ac:dyDescent="0.25">
      <c r="A72">
        <f t="shared" si="17"/>
        <v>0.4</v>
      </c>
      <c r="B72">
        <f t="shared" si="18"/>
        <v>7500</v>
      </c>
      <c r="C72" s="1">
        <f t="shared" ref="C72:C74" si="19">(B72/5)</f>
        <v>1500</v>
      </c>
      <c r="D72">
        <v>8.3590768313445594</v>
      </c>
      <c r="E72">
        <v>270.57533333333299</v>
      </c>
      <c r="F72">
        <v>0.89166666666666605</v>
      </c>
      <c r="G72">
        <v>140.18738563577199</v>
      </c>
      <c r="H72">
        <v>825.42062902446901</v>
      </c>
      <c r="I72">
        <v>30.116825777826499</v>
      </c>
      <c r="J72">
        <v>337.08521282936601</v>
      </c>
      <c r="K72">
        <v>215.07926300002001</v>
      </c>
    </row>
    <row r="73" spans="1:11" x14ac:dyDescent="0.25">
      <c r="A73">
        <f t="shared" si="17"/>
        <v>0.4</v>
      </c>
      <c r="B73">
        <f t="shared" si="18"/>
        <v>8750</v>
      </c>
      <c r="C73" s="1">
        <f>(B73/5)-50</f>
        <v>1700</v>
      </c>
      <c r="D73">
        <v>5.5345925906405897</v>
      </c>
      <c r="E73">
        <v>424.12176470588201</v>
      </c>
      <c r="F73">
        <v>0.82178571428571401</v>
      </c>
      <c r="G73">
        <v>146.19058415911101</v>
      </c>
      <c r="H73">
        <v>812.53557012874705</v>
      </c>
      <c r="I73">
        <v>32.7874475490813</v>
      </c>
      <c r="J73">
        <v>344.78713699725301</v>
      </c>
      <c r="K73">
        <v>673.329718999806</v>
      </c>
    </row>
    <row r="74" spans="1:11" x14ac:dyDescent="0.25">
      <c r="A74">
        <f t="shared" si="17"/>
        <v>0.4</v>
      </c>
      <c r="B74">
        <f t="shared" si="18"/>
        <v>10000</v>
      </c>
      <c r="C74" s="1">
        <f t="shared" si="19"/>
        <v>2000</v>
      </c>
      <c r="D74">
        <v>4.3690671802851702</v>
      </c>
      <c r="E74">
        <v>551.38199999999995</v>
      </c>
      <c r="F74">
        <v>0.75804939043451003</v>
      </c>
      <c r="G74">
        <v>129.08781574980199</v>
      </c>
      <c r="H74">
        <v>709.42403294081703</v>
      </c>
      <c r="I74">
        <v>25.926535318727399</v>
      </c>
      <c r="J74">
        <v>294.04045419191999</v>
      </c>
      <c r="K74">
        <v>1017.36049399999</v>
      </c>
    </row>
    <row r="75" spans="1:11" x14ac:dyDescent="0.25">
      <c r="A75">
        <f t="shared" si="17"/>
        <v>0.4</v>
      </c>
      <c r="B75">
        <f t="shared" si="18"/>
        <v>11250</v>
      </c>
      <c r="C75" s="1">
        <f>(B75/5)-50</f>
        <v>2200</v>
      </c>
      <c r="D75">
        <v>3.3196650959476401</v>
      </c>
      <c r="E75">
        <v>752.02</v>
      </c>
      <c r="F75">
        <v>0.65453005927180297</v>
      </c>
      <c r="G75">
        <v>137.20698928594899</v>
      </c>
      <c r="H75">
        <v>745.16761124427501</v>
      </c>
      <c r="I75">
        <v>24.794059555992799</v>
      </c>
      <c r="J75">
        <v>276.92023752208502</v>
      </c>
      <c r="K75">
        <v>1917.7384679991501</v>
      </c>
    </row>
    <row r="76" spans="1:11" x14ac:dyDescent="0.25">
      <c r="A76">
        <f t="shared" si="17"/>
        <v>0.4</v>
      </c>
      <c r="B76">
        <f t="shared" si="18"/>
        <v>12500</v>
      </c>
      <c r="C76" s="1">
        <f>(B76/5)</f>
        <v>2500</v>
      </c>
      <c r="D76">
        <v>2.8966430109525301</v>
      </c>
      <c r="E76">
        <v>899.62760000000003</v>
      </c>
      <c r="F76">
        <v>0.64267483409903003</v>
      </c>
      <c r="G76">
        <v>165.30831232420499</v>
      </c>
      <c r="H76">
        <v>872.76455512303198</v>
      </c>
      <c r="I76">
        <v>24.2062915812106</v>
      </c>
      <c r="J76">
        <v>260.720990543141</v>
      </c>
      <c r="K76">
        <v>2727.6802989985799</v>
      </c>
    </row>
    <row r="78" spans="1:11" x14ac:dyDescent="0.25">
      <c r="A78" t="s">
        <v>17</v>
      </c>
      <c r="B78" t="s">
        <v>16</v>
      </c>
      <c r="C78" t="str">
        <f>C34</f>
        <v>vehicles tracked</v>
      </c>
      <c r="D78" t="s">
        <v>19</v>
      </c>
      <c r="E78" t="s">
        <v>2</v>
      </c>
      <c r="F78" t="s">
        <v>3</v>
      </c>
      <c r="G78" t="s">
        <v>4</v>
      </c>
      <c r="H78" t="s">
        <v>5</v>
      </c>
      <c r="I78" t="s">
        <v>6</v>
      </c>
      <c r="J78" t="s">
        <v>7</v>
      </c>
      <c r="K78" t="s">
        <v>8</v>
      </c>
    </row>
    <row r="79" spans="1:11" x14ac:dyDescent="0.25">
      <c r="A79">
        <v>0.3</v>
      </c>
      <c r="B79">
        <f>B68</f>
        <v>2500</v>
      </c>
      <c r="C79" s="1">
        <f>(B79/5)</f>
        <v>500</v>
      </c>
      <c r="D79">
        <v>13.9215835669876</v>
      </c>
      <c r="E79">
        <v>131.24799999999999</v>
      </c>
      <c r="F79">
        <v>1</v>
      </c>
      <c r="G79">
        <v>3.6111050958137501</v>
      </c>
      <c r="H79">
        <v>22.102771481307101</v>
      </c>
      <c r="I79">
        <v>1.7584887233042901</v>
      </c>
      <c r="J79">
        <v>17.605089253244898</v>
      </c>
      <c r="K79">
        <v>44.608854999999899</v>
      </c>
    </row>
    <row r="80" spans="1:11" x14ac:dyDescent="0.25">
      <c r="A80">
        <f t="shared" ref="A80:A87" si="20">$A79</f>
        <v>0.3</v>
      </c>
      <c r="B80">
        <f t="shared" ref="B80:B87" si="21">B69</f>
        <v>3750</v>
      </c>
      <c r="C80" s="1">
        <f>(B80/5)-50</f>
        <v>700</v>
      </c>
      <c r="D80">
        <v>12.545203439967</v>
      </c>
      <c r="E80">
        <v>145.84857142857101</v>
      </c>
      <c r="F80">
        <v>1</v>
      </c>
      <c r="G80">
        <v>16.598060722822499</v>
      </c>
      <c r="H80">
        <v>116.610452849514</v>
      </c>
      <c r="I80">
        <v>6.1650452135665299</v>
      </c>
      <c r="J80">
        <v>58.841948236680402</v>
      </c>
      <c r="K80">
        <v>70.646636999999998</v>
      </c>
    </row>
    <row r="81" spans="1:12" x14ac:dyDescent="0.25">
      <c r="A81">
        <f t="shared" si="20"/>
        <v>0.3</v>
      </c>
      <c r="B81">
        <f t="shared" si="21"/>
        <v>5000</v>
      </c>
      <c r="C81" s="1">
        <f>(B81/5)</f>
        <v>1000</v>
      </c>
      <c r="D81">
        <v>13.478145554848201</v>
      </c>
      <c r="E81">
        <v>150.816</v>
      </c>
      <c r="F81">
        <v>1</v>
      </c>
      <c r="G81">
        <v>26.415256339724301</v>
      </c>
      <c r="H81">
        <v>167.97398934043201</v>
      </c>
      <c r="I81">
        <v>11.065616156307099</v>
      </c>
      <c r="J81">
        <v>114.42793767363</v>
      </c>
      <c r="K81">
        <v>110.55935899999901</v>
      </c>
    </row>
    <row r="82" spans="1:12" x14ac:dyDescent="0.25">
      <c r="A82">
        <f t="shared" si="20"/>
        <v>0.3</v>
      </c>
      <c r="B82">
        <f t="shared" si="21"/>
        <v>6250</v>
      </c>
      <c r="C82" s="1">
        <f>(B82/5)-50</f>
        <v>1200</v>
      </c>
      <c r="D82">
        <v>11.443791831716901</v>
      </c>
      <c r="E82">
        <v>189.12583333333299</v>
      </c>
      <c r="F82">
        <v>1</v>
      </c>
      <c r="G82">
        <v>68.948071694936004</v>
      </c>
      <c r="H82">
        <v>521.59071698913601</v>
      </c>
      <c r="I82">
        <v>21.203665703394499</v>
      </c>
      <c r="J82">
        <v>247.059787532988</v>
      </c>
      <c r="K82">
        <v>130.58734099999899</v>
      </c>
    </row>
    <row r="83" spans="1:12" x14ac:dyDescent="0.25">
      <c r="A83">
        <f t="shared" si="20"/>
        <v>0.3</v>
      </c>
      <c r="B83">
        <f t="shared" si="21"/>
        <v>7500</v>
      </c>
      <c r="C83" s="1">
        <f t="shared" ref="C83:C85" si="22">(B83/5)</f>
        <v>1500</v>
      </c>
      <c r="D83">
        <v>9.2437540828179703</v>
      </c>
      <c r="E83">
        <v>262.27800000000002</v>
      </c>
      <c r="F83">
        <v>0.89958333333333296</v>
      </c>
      <c r="G83">
        <v>113.463334927446</v>
      </c>
      <c r="H83">
        <v>689.48542502828002</v>
      </c>
      <c r="I83">
        <v>31.429483362313999</v>
      </c>
      <c r="J83">
        <v>327.93603065459502</v>
      </c>
      <c r="K83">
        <v>446.77747400003801</v>
      </c>
    </row>
    <row r="84" spans="1:12" x14ac:dyDescent="0.25">
      <c r="A84">
        <f t="shared" si="20"/>
        <v>0.3</v>
      </c>
      <c r="B84">
        <f t="shared" si="21"/>
        <v>8750</v>
      </c>
      <c r="C84" s="1">
        <f>(B84/5)-50</f>
        <v>1700</v>
      </c>
      <c r="D84">
        <v>7.7572179568908899</v>
      </c>
      <c r="E84">
        <v>318.344117647058</v>
      </c>
      <c r="F84">
        <v>0.83464285714285702</v>
      </c>
      <c r="G84">
        <v>106.26121802855501</v>
      </c>
      <c r="H84">
        <v>593.85052111356003</v>
      </c>
      <c r="I84">
        <v>38.152252660068299</v>
      </c>
      <c r="J84">
        <v>355.22258373372603</v>
      </c>
      <c r="K84">
        <v>834.50221299998202</v>
      </c>
    </row>
    <row r="85" spans="1:12" x14ac:dyDescent="0.25">
      <c r="A85">
        <f t="shared" si="20"/>
        <v>0.3</v>
      </c>
      <c r="B85">
        <f t="shared" si="21"/>
        <v>10000</v>
      </c>
      <c r="C85" s="1">
        <f t="shared" si="22"/>
        <v>2000</v>
      </c>
      <c r="D85">
        <v>4.9314118733826602</v>
      </c>
      <c r="E85">
        <v>490.39100000000002</v>
      </c>
      <c r="F85">
        <v>0.76812499999999995</v>
      </c>
      <c r="G85">
        <v>106.41128500384499</v>
      </c>
      <c r="H85">
        <v>593.10659669156701</v>
      </c>
      <c r="I85">
        <v>32.502516192390402</v>
      </c>
      <c r="J85">
        <v>288.34251299069899</v>
      </c>
      <c r="K85">
        <v>1322.2537919999199</v>
      </c>
    </row>
    <row r="86" spans="1:12" x14ac:dyDescent="0.25">
      <c r="A86">
        <f t="shared" si="20"/>
        <v>0.3</v>
      </c>
      <c r="B86">
        <f t="shared" si="21"/>
        <v>11250</v>
      </c>
      <c r="C86" s="1">
        <f>(B86/5)-50</f>
        <v>2200</v>
      </c>
      <c r="D86">
        <v>3.9417682189022001</v>
      </c>
      <c r="E86">
        <v>653.64181818181805</v>
      </c>
      <c r="F86">
        <v>0.69414743950478297</v>
      </c>
      <c r="G86">
        <v>112.667053346836</v>
      </c>
      <c r="H86">
        <v>584.56839799024601</v>
      </c>
      <c r="I86">
        <v>28.868413667942999</v>
      </c>
      <c r="J86">
        <v>268.18069511492098</v>
      </c>
      <c r="K86">
        <v>1881.51066000008</v>
      </c>
    </row>
    <row r="87" spans="1:12" x14ac:dyDescent="0.25">
      <c r="A87">
        <f t="shared" si="20"/>
        <v>0.3</v>
      </c>
      <c r="B87">
        <f t="shared" si="21"/>
        <v>12500</v>
      </c>
      <c r="C87" s="1">
        <f>(B87/5)</f>
        <v>2500</v>
      </c>
      <c r="D87">
        <v>3.0427041591752602</v>
      </c>
      <c r="E87">
        <v>822.72080000000005</v>
      </c>
      <c r="F87">
        <v>0.640020629190304</v>
      </c>
      <c r="G87">
        <v>141.86197711168299</v>
      </c>
      <c r="H87">
        <v>757.25068077785897</v>
      </c>
      <c r="I87">
        <v>40.089595398479702</v>
      </c>
      <c r="J87">
        <v>351.55239316310701</v>
      </c>
      <c r="K87">
        <v>2832.5761669981798</v>
      </c>
    </row>
    <row r="89" spans="1:12" x14ac:dyDescent="0.25">
      <c r="A89" t="s">
        <v>17</v>
      </c>
      <c r="B89" t="s">
        <v>16</v>
      </c>
      <c r="C89" t="str">
        <f>C45</f>
        <v>vehicles tracked</v>
      </c>
      <c r="D89" t="s">
        <v>19</v>
      </c>
      <c r="E89" t="s">
        <v>2</v>
      </c>
      <c r="F89" t="s">
        <v>3</v>
      </c>
      <c r="G89" t="s">
        <v>4</v>
      </c>
      <c r="H89" t="s">
        <v>5</v>
      </c>
      <c r="I89" t="s">
        <v>6</v>
      </c>
      <c r="J89" t="s">
        <v>7</v>
      </c>
      <c r="K89" t="s">
        <v>8</v>
      </c>
    </row>
    <row r="90" spans="1:12" x14ac:dyDescent="0.25">
      <c r="A90">
        <v>0.2</v>
      </c>
      <c r="B90">
        <f>B79</f>
        <v>2500</v>
      </c>
      <c r="C90" s="1">
        <f>(B90/5)</f>
        <v>500</v>
      </c>
      <c r="D90">
        <v>13.942033599097</v>
      </c>
      <c r="E90">
        <v>138.21799999999999</v>
      </c>
      <c r="F90">
        <v>1</v>
      </c>
      <c r="G90">
        <v>13.084664345797499</v>
      </c>
      <c r="H90">
        <v>93.391918417778498</v>
      </c>
      <c r="I90">
        <v>11.1938584310205</v>
      </c>
      <c r="J90">
        <v>89.549924862485298</v>
      </c>
      <c r="K90">
        <v>48.0179189999999</v>
      </c>
      <c r="L90">
        <v>0.2</v>
      </c>
    </row>
    <row r="91" spans="1:12" x14ac:dyDescent="0.25">
      <c r="A91">
        <f t="shared" ref="A91:A98" si="23">$A90</f>
        <v>0.2</v>
      </c>
      <c r="B91">
        <f t="shared" ref="B91:B98" si="24">B80</f>
        <v>3750</v>
      </c>
      <c r="C91" s="1">
        <f>(B91/5)-50</f>
        <v>700</v>
      </c>
      <c r="D91">
        <v>13.9355891394971</v>
      </c>
      <c r="E91">
        <v>143.587142857142</v>
      </c>
      <c r="F91">
        <v>1</v>
      </c>
      <c r="G91">
        <v>33.4550031061979</v>
      </c>
      <c r="H91">
        <v>264.09191286631602</v>
      </c>
      <c r="I91">
        <v>30.380669375786301</v>
      </c>
      <c r="J91">
        <v>251.281324799061</v>
      </c>
      <c r="K91">
        <v>91.7159989999993</v>
      </c>
      <c r="L91">
        <v>0.2</v>
      </c>
    </row>
    <row r="92" spans="1:12" x14ac:dyDescent="0.25">
      <c r="A92">
        <f t="shared" si="23"/>
        <v>0.2</v>
      </c>
      <c r="B92">
        <f t="shared" si="24"/>
        <v>5000</v>
      </c>
      <c r="C92" s="1">
        <f>(B92/5)</f>
        <v>1000</v>
      </c>
      <c r="D92">
        <v>13.9191275187631</v>
      </c>
      <c r="E92">
        <v>169.08099999999999</v>
      </c>
      <c r="F92">
        <v>1</v>
      </c>
      <c r="G92">
        <v>55.693617906742197</v>
      </c>
      <c r="H92">
        <v>392.87565735465603</v>
      </c>
      <c r="I92">
        <v>51.251252035501203</v>
      </c>
      <c r="J92">
        <v>370.78615075532701</v>
      </c>
      <c r="K92">
        <v>101.535601999999</v>
      </c>
      <c r="L92">
        <v>0.2</v>
      </c>
    </row>
    <row r="93" spans="1:12" x14ac:dyDescent="0.25">
      <c r="A93">
        <f t="shared" si="23"/>
        <v>0.2</v>
      </c>
      <c r="B93">
        <f t="shared" si="24"/>
        <v>6250</v>
      </c>
      <c r="C93" s="1">
        <f>(B93/5)-50</f>
        <v>1200</v>
      </c>
      <c r="D93">
        <v>13.747925133077599</v>
      </c>
      <c r="E93">
        <v>174.71</v>
      </c>
      <c r="F93">
        <v>1</v>
      </c>
      <c r="G93">
        <v>63.900168983021899</v>
      </c>
      <c r="H93">
        <v>456.691740611895</v>
      </c>
      <c r="I93">
        <v>58.349494379162103</v>
      </c>
      <c r="J93">
        <v>440.83041716907599</v>
      </c>
      <c r="K93">
        <v>100.90613099999899</v>
      </c>
      <c r="L93">
        <v>0.2</v>
      </c>
    </row>
    <row r="94" spans="1:12" x14ac:dyDescent="0.25">
      <c r="A94">
        <f t="shared" si="23"/>
        <v>0.2</v>
      </c>
      <c r="B94">
        <f t="shared" si="24"/>
        <v>7500</v>
      </c>
      <c r="C94" s="1">
        <f t="shared" ref="C94:C96" si="25">(B94/5)</f>
        <v>1500</v>
      </c>
      <c r="D94">
        <v>11.583298609795801</v>
      </c>
      <c r="E94">
        <v>211.19200000000001</v>
      </c>
      <c r="F94">
        <v>0.95458333333333301</v>
      </c>
      <c r="G94">
        <v>90.087016588159898</v>
      </c>
      <c r="H94">
        <v>559.20934361989703</v>
      </c>
      <c r="I94">
        <v>71.366512293961406</v>
      </c>
      <c r="J94">
        <v>491.445671424387</v>
      </c>
      <c r="K94">
        <v>807.84119800004203</v>
      </c>
    </row>
    <row r="95" spans="1:12" x14ac:dyDescent="0.25">
      <c r="A95">
        <f t="shared" si="23"/>
        <v>0.2</v>
      </c>
      <c r="B95">
        <f t="shared" si="24"/>
        <v>8750</v>
      </c>
      <c r="C95" s="1">
        <f>(B95/5)-50</f>
        <v>1700</v>
      </c>
      <c r="D95">
        <v>8.6827691153528104</v>
      </c>
      <c r="E95">
        <v>276.00235294117601</v>
      </c>
      <c r="F95">
        <v>0.91464285714285698</v>
      </c>
      <c r="G95">
        <v>87.6504530830112</v>
      </c>
      <c r="H95">
        <v>514.00198380463303</v>
      </c>
      <c r="I95">
        <v>55.5735509447588</v>
      </c>
      <c r="J95">
        <v>416.12772472481203</v>
      </c>
      <c r="K95">
        <v>1435.8259000001599</v>
      </c>
    </row>
    <row r="96" spans="1:12" x14ac:dyDescent="0.25">
      <c r="A96">
        <f t="shared" si="23"/>
        <v>0.2</v>
      </c>
      <c r="B96">
        <f t="shared" si="24"/>
        <v>10000</v>
      </c>
      <c r="C96" s="1">
        <f t="shared" si="25"/>
        <v>2000</v>
      </c>
      <c r="D96">
        <v>6.0876405855322702</v>
      </c>
      <c r="E96">
        <v>396.28899999999999</v>
      </c>
      <c r="F96">
        <v>0.85664993726474203</v>
      </c>
      <c r="G96">
        <v>80.747213730055606</v>
      </c>
      <c r="H96">
        <v>457.43831819897099</v>
      </c>
      <c r="I96">
        <v>43.893395990860903</v>
      </c>
      <c r="J96">
        <v>336.72271949126099</v>
      </c>
      <c r="K96">
        <v>1992.4747469998699</v>
      </c>
    </row>
    <row r="97" spans="1:12" x14ac:dyDescent="0.25">
      <c r="A97">
        <f t="shared" si="23"/>
        <v>0.2</v>
      </c>
      <c r="B97">
        <f t="shared" si="24"/>
        <v>11250</v>
      </c>
      <c r="C97" s="1">
        <f>(B97/5)-50</f>
        <v>2200</v>
      </c>
      <c r="D97">
        <v>4.4276439984950802</v>
      </c>
      <c r="E97">
        <v>548.50636363636295</v>
      </c>
      <c r="F97">
        <v>0.76701204144497304</v>
      </c>
      <c r="G97">
        <v>69.8432953134499</v>
      </c>
      <c r="H97">
        <v>369.99853126236098</v>
      </c>
      <c r="I97">
        <v>33.756630535778598</v>
      </c>
      <c r="J97">
        <v>236.60637972011199</v>
      </c>
      <c r="K97">
        <v>3167.3249889987801</v>
      </c>
    </row>
    <row r="98" spans="1:12" x14ac:dyDescent="0.25">
      <c r="A98">
        <f t="shared" si="23"/>
        <v>0.2</v>
      </c>
      <c r="B98">
        <f t="shared" si="24"/>
        <v>12500</v>
      </c>
      <c r="C98" s="1">
        <f>(B98/5)</f>
        <v>2500</v>
      </c>
      <c r="D98">
        <v>3.2731640349413702</v>
      </c>
      <c r="E98">
        <v>733.66319999999996</v>
      </c>
      <c r="F98">
        <v>0.733536740401729</v>
      </c>
      <c r="G98">
        <v>71.794720219436996</v>
      </c>
      <c r="H98">
        <v>384.33251237472399</v>
      </c>
      <c r="I98">
        <v>37.294734093839502</v>
      </c>
      <c r="J98">
        <v>255.54910529363801</v>
      </c>
      <c r="K98">
        <v>4181.5238709962396</v>
      </c>
    </row>
    <row r="100" spans="1:12" x14ac:dyDescent="0.25">
      <c r="A100" t="s">
        <v>17</v>
      </c>
      <c r="B100" t="s">
        <v>16</v>
      </c>
      <c r="C100" t="str">
        <f>C56</f>
        <v>vehicles tracked</v>
      </c>
      <c r="D100" t="s">
        <v>19</v>
      </c>
      <c r="E100" t="s">
        <v>2</v>
      </c>
      <c r="F100" t="s">
        <v>3</v>
      </c>
      <c r="G100" t="s">
        <v>4</v>
      </c>
      <c r="H100" t="s">
        <v>5</v>
      </c>
      <c r="I100" t="s">
        <v>6</v>
      </c>
      <c r="J100" t="s">
        <v>7</v>
      </c>
      <c r="K100" t="s">
        <v>8</v>
      </c>
    </row>
    <row r="101" spans="1:12" x14ac:dyDescent="0.25">
      <c r="A101">
        <v>0.1</v>
      </c>
      <c r="B101">
        <f>B90</f>
        <v>2500</v>
      </c>
      <c r="C101" s="1">
        <f>(B101/5)</f>
        <v>500</v>
      </c>
      <c r="D101">
        <v>13.953643860040099</v>
      </c>
      <c r="E101">
        <v>170.506</v>
      </c>
      <c r="F101">
        <v>1</v>
      </c>
      <c r="G101">
        <v>50.239935268758103</v>
      </c>
      <c r="H101">
        <v>332.92993123173397</v>
      </c>
      <c r="I101">
        <v>47.758234900234299</v>
      </c>
      <c r="J101">
        <v>325.64260689902</v>
      </c>
      <c r="K101">
        <v>39.8998759999999</v>
      </c>
      <c r="L101">
        <v>0.1</v>
      </c>
    </row>
    <row r="102" spans="1:12" x14ac:dyDescent="0.25">
      <c r="A102">
        <f t="shared" ref="A102:A109" si="26">$A101</f>
        <v>0.1</v>
      </c>
      <c r="B102">
        <f t="shared" ref="B102:B109" si="27">B91</f>
        <v>3750</v>
      </c>
      <c r="C102" s="1">
        <f>(B102/5)-50</f>
        <v>700</v>
      </c>
      <c r="D102">
        <v>13.9529790861737</v>
      </c>
      <c r="E102">
        <v>182.65428571428501</v>
      </c>
      <c r="F102">
        <v>1</v>
      </c>
      <c r="G102">
        <v>72.924683928595201</v>
      </c>
      <c r="H102">
        <v>480.14113706846001</v>
      </c>
      <c r="I102">
        <v>69.485430976762302</v>
      </c>
      <c r="J102">
        <v>466.64307876811398</v>
      </c>
      <c r="K102">
        <v>41.626420999999901</v>
      </c>
      <c r="L102">
        <v>0.1</v>
      </c>
    </row>
    <row r="103" spans="1:12" x14ac:dyDescent="0.25">
      <c r="A103">
        <f t="shared" si="26"/>
        <v>0.1</v>
      </c>
      <c r="B103">
        <f t="shared" si="27"/>
        <v>5000</v>
      </c>
      <c r="C103" s="1">
        <f>(B103/5)</f>
        <v>1000</v>
      </c>
      <c r="D103">
        <v>13.937412639920501</v>
      </c>
      <c r="E103">
        <v>173.13399999999999</v>
      </c>
      <c r="F103">
        <v>1</v>
      </c>
      <c r="G103">
        <v>52.4091290666912</v>
      </c>
      <c r="H103">
        <v>333.26782759810101</v>
      </c>
      <c r="I103">
        <v>48.993409812857301</v>
      </c>
      <c r="J103">
        <v>322.60006695124702</v>
      </c>
      <c r="K103">
        <v>44.170296</v>
      </c>
      <c r="L103">
        <v>0.1</v>
      </c>
    </row>
    <row r="104" spans="1:12" x14ac:dyDescent="0.25">
      <c r="A104">
        <f t="shared" si="26"/>
        <v>0.1</v>
      </c>
      <c r="B104">
        <f t="shared" si="27"/>
        <v>6250</v>
      </c>
      <c r="C104" s="1">
        <f>(B104/5)-50</f>
        <v>1200</v>
      </c>
      <c r="D104">
        <v>13.8625206988114</v>
      </c>
      <c r="E104">
        <v>170.09833333333299</v>
      </c>
      <c r="F104">
        <v>1</v>
      </c>
      <c r="G104">
        <v>42.752539454379701</v>
      </c>
      <c r="H104">
        <v>240.194261024105</v>
      </c>
      <c r="I104">
        <v>37.8969690882547</v>
      </c>
      <c r="J104">
        <v>228.37242304423401</v>
      </c>
      <c r="K104">
        <v>68.754782999999406</v>
      </c>
      <c r="L104">
        <v>0.1</v>
      </c>
    </row>
    <row r="105" spans="1:12" x14ac:dyDescent="0.25">
      <c r="A105">
        <f t="shared" si="26"/>
        <v>0.1</v>
      </c>
      <c r="B105">
        <f t="shared" si="27"/>
        <v>7500</v>
      </c>
      <c r="C105" s="1">
        <f t="shared" ref="C105:C107" si="28">(B105/5)</f>
        <v>1500</v>
      </c>
      <c r="D105">
        <v>11.8934980897718</v>
      </c>
      <c r="E105">
        <v>186.88866666666601</v>
      </c>
      <c r="F105">
        <v>0.96375</v>
      </c>
      <c r="G105">
        <v>45.237313781047099</v>
      </c>
      <c r="H105">
        <v>255.09004527070101</v>
      </c>
      <c r="I105">
        <v>41.571778747950297</v>
      </c>
      <c r="J105">
        <v>246.691834293727</v>
      </c>
      <c r="K105">
        <v>2242.3509609994499</v>
      </c>
    </row>
    <row r="106" spans="1:12" x14ac:dyDescent="0.25">
      <c r="A106">
        <f t="shared" si="26"/>
        <v>0.1</v>
      </c>
      <c r="B106">
        <f t="shared" si="27"/>
        <v>8750</v>
      </c>
      <c r="C106" s="1">
        <f>(B106/5)-50</f>
        <v>1700</v>
      </c>
      <c r="D106">
        <v>9.0920185262332396</v>
      </c>
      <c r="E106">
        <v>240.041176470588</v>
      </c>
      <c r="F106">
        <v>0.92571428571428505</v>
      </c>
      <c r="G106">
        <v>39.7280993902259</v>
      </c>
      <c r="H106">
        <v>201.676368701119</v>
      </c>
      <c r="I106">
        <v>35.339792390159801</v>
      </c>
      <c r="J106">
        <v>192.747184892554</v>
      </c>
      <c r="K106">
        <v>3140.7921449989099</v>
      </c>
    </row>
    <row r="107" spans="1:12" x14ac:dyDescent="0.25">
      <c r="A107">
        <f t="shared" si="26"/>
        <v>0.1</v>
      </c>
      <c r="B107">
        <f t="shared" si="27"/>
        <v>10000</v>
      </c>
      <c r="C107" s="1">
        <f t="shared" si="28"/>
        <v>2000</v>
      </c>
      <c r="D107">
        <v>5.9034142601446398</v>
      </c>
      <c r="E107">
        <v>370.41699999999997</v>
      </c>
      <c r="F107">
        <v>0.87067337948395196</v>
      </c>
      <c r="G107">
        <v>39.673095612539498</v>
      </c>
      <c r="H107">
        <v>191.13833235035099</v>
      </c>
      <c r="I107">
        <v>28.776931484501699</v>
      </c>
      <c r="J107">
        <v>158.47274518952401</v>
      </c>
      <c r="K107">
        <v>3823.7825749970698</v>
      </c>
    </row>
    <row r="108" spans="1:12" x14ac:dyDescent="0.25">
      <c r="A108">
        <f t="shared" si="26"/>
        <v>0.1</v>
      </c>
      <c r="B108">
        <f t="shared" si="27"/>
        <v>11250</v>
      </c>
      <c r="C108" s="1">
        <f>(B108/5)-50</f>
        <v>2200</v>
      </c>
      <c r="D108">
        <v>4.5102271270768304</v>
      </c>
      <c r="E108">
        <v>485.85136363636298</v>
      </c>
      <c r="F108">
        <v>0.79932829554995799</v>
      </c>
      <c r="G108">
        <v>36.495898420957701</v>
      </c>
      <c r="H108">
        <v>194.48628253840101</v>
      </c>
      <c r="I108">
        <v>27.760854693467198</v>
      </c>
      <c r="J108">
        <v>172.70697201889601</v>
      </c>
      <c r="K108">
        <v>4999.6430249971199</v>
      </c>
    </row>
    <row r="109" spans="1:12" x14ac:dyDescent="0.25">
      <c r="A109">
        <f t="shared" si="26"/>
        <v>0.1</v>
      </c>
      <c r="B109">
        <f t="shared" si="27"/>
        <v>12500</v>
      </c>
      <c r="C109" s="1">
        <f>(B109/5)</f>
        <v>2500</v>
      </c>
      <c r="D109">
        <v>3.2888945207383999</v>
      </c>
      <c r="E109">
        <v>681.83640000000003</v>
      </c>
      <c r="F109">
        <v>0.74459876543209802</v>
      </c>
      <c r="G109">
        <v>33.552842478745198</v>
      </c>
      <c r="H109">
        <v>156.98335983359499</v>
      </c>
      <c r="I109">
        <v>25.1825617344082</v>
      </c>
      <c r="J109">
        <v>136.97843762688899</v>
      </c>
      <c r="K109">
        <v>6679.9875649945598</v>
      </c>
    </row>
    <row r="111" spans="1:12" x14ac:dyDescent="0.25">
      <c r="A111" t="s">
        <v>17</v>
      </c>
      <c r="B111" t="s">
        <v>16</v>
      </c>
      <c r="C111" t="str">
        <f>C67</f>
        <v>vehicles tracked</v>
      </c>
      <c r="D111" t="s">
        <v>19</v>
      </c>
      <c r="E111" t="s">
        <v>2</v>
      </c>
      <c r="F111" t="s">
        <v>3</v>
      </c>
      <c r="G111" t="s">
        <v>4</v>
      </c>
      <c r="H111" t="s">
        <v>5</v>
      </c>
      <c r="I111" t="s">
        <v>6</v>
      </c>
      <c r="J111" t="s">
        <v>7</v>
      </c>
      <c r="K111" t="s">
        <v>8</v>
      </c>
    </row>
    <row r="112" spans="1:12" x14ac:dyDescent="0.25">
      <c r="A112">
        <v>0</v>
      </c>
      <c r="B112">
        <f>B101</f>
        <v>2500</v>
      </c>
      <c r="C112" s="1">
        <f>(B112/5)</f>
        <v>500</v>
      </c>
      <c r="D112">
        <v>13.9502361507428</v>
      </c>
      <c r="E112">
        <v>162.608</v>
      </c>
      <c r="F112">
        <v>1</v>
      </c>
      <c r="G112">
        <v>35.482023381161</v>
      </c>
      <c r="H112">
        <v>199.05319626965701</v>
      </c>
      <c r="I112">
        <v>33.036824621434199</v>
      </c>
      <c r="J112">
        <v>191.80096414152399</v>
      </c>
      <c r="K112">
        <v>35.352780999999801</v>
      </c>
      <c r="L112">
        <v>0</v>
      </c>
    </row>
    <row r="113" spans="1:12" x14ac:dyDescent="0.25">
      <c r="A113">
        <f t="shared" ref="A113:A120" si="29">$A112</f>
        <v>0</v>
      </c>
      <c r="B113">
        <f t="shared" ref="B113:B120" si="30">B102</f>
        <v>3750</v>
      </c>
      <c r="C113" s="1">
        <f>(B113/5)-50</f>
        <v>700</v>
      </c>
      <c r="D113">
        <v>13.942789236906799</v>
      </c>
      <c r="E113">
        <v>151.47</v>
      </c>
      <c r="F113">
        <v>1</v>
      </c>
      <c r="G113">
        <v>35.979607816276797</v>
      </c>
      <c r="H113">
        <v>226.61806751772701</v>
      </c>
      <c r="I113">
        <v>33.595821275498899</v>
      </c>
      <c r="J113">
        <v>220.92284114217401</v>
      </c>
      <c r="K113">
        <v>40.997538999999897</v>
      </c>
      <c r="L113">
        <v>0</v>
      </c>
    </row>
    <row r="114" spans="1:12" x14ac:dyDescent="0.25">
      <c r="A114">
        <f t="shared" si="29"/>
        <v>0</v>
      </c>
      <c r="B114">
        <f t="shared" si="30"/>
        <v>5000</v>
      </c>
      <c r="C114" s="1">
        <f>(B114/5)</f>
        <v>1000</v>
      </c>
      <c r="D114">
        <v>13.8936482408196</v>
      </c>
      <c r="E114">
        <v>156.06700000000001</v>
      </c>
      <c r="F114">
        <v>1</v>
      </c>
      <c r="G114">
        <v>28.649355844575901</v>
      </c>
      <c r="H114">
        <v>163.77320834832699</v>
      </c>
      <c r="I114">
        <v>24.9401610586015</v>
      </c>
      <c r="J114">
        <v>156.26722784804099</v>
      </c>
      <c r="K114">
        <v>30.155966999999801</v>
      </c>
      <c r="L114">
        <v>0</v>
      </c>
    </row>
    <row r="115" spans="1:12" x14ac:dyDescent="0.25">
      <c r="A115">
        <f t="shared" si="29"/>
        <v>0</v>
      </c>
      <c r="B115">
        <f t="shared" si="30"/>
        <v>6250</v>
      </c>
      <c r="C115" s="1">
        <f>(B115/5)-50</f>
        <v>1200</v>
      </c>
      <c r="D115">
        <v>13.7709698967594</v>
      </c>
      <c r="E115">
        <v>153.44416666666601</v>
      </c>
      <c r="F115">
        <v>1</v>
      </c>
      <c r="G115">
        <v>22.8917202839014</v>
      </c>
      <c r="H115">
        <v>114.49968681724501</v>
      </c>
      <c r="I115">
        <v>18.534520696164101</v>
      </c>
      <c r="J115">
        <v>107.570877255387</v>
      </c>
      <c r="K115">
        <v>61.168646999999801</v>
      </c>
      <c r="L115">
        <v>0</v>
      </c>
    </row>
    <row r="116" spans="1:12" x14ac:dyDescent="0.25">
      <c r="A116">
        <f t="shared" si="29"/>
        <v>0</v>
      </c>
      <c r="B116">
        <f t="shared" si="30"/>
        <v>7500</v>
      </c>
      <c r="C116" s="1">
        <f t="shared" ref="C116:C118" si="31">(B116/5)</f>
        <v>1500</v>
      </c>
      <c r="D116">
        <v>12.473329038745501</v>
      </c>
      <c r="E116">
        <v>169.72266666666599</v>
      </c>
      <c r="F116">
        <v>0.96208333333333296</v>
      </c>
      <c r="G116">
        <v>21.6283376850858</v>
      </c>
      <c r="H116">
        <v>100.32051402888899</v>
      </c>
      <c r="I116">
        <v>19.9319545030684</v>
      </c>
      <c r="J116">
        <v>96.239042173909496</v>
      </c>
      <c r="K116">
        <v>6892.8189369967204</v>
      </c>
    </row>
    <row r="117" spans="1:12" x14ac:dyDescent="0.25">
      <c r="A117">
        <f t="shared" si="29"/>
        <v>0</v>
      </c>
      <c r="B117">
        <f t="shared" si="30"/>
        <v>8750</v>
      </c>
      <c r="C117" s="1">
        <f>(B117/5)-50</f>
        <v>1700</v>
      </c>
      <c r="D117">
        <v>9.0488518490074199</v>
      </c>
      <c r="E117">
        <v>237.440588235294</v>
      </c>
      <c r="F117">
        <v>0.90642857142857103</v>
      </c>
      <c r="G117">
        <v>21.6792281361253</v>
      </c>
      <c r="H117">
        <v>112.35786580866601</v>
      </c>
      <c r="I117">
        <v>19.9678723712635</v>
      </c>
      <c r="J117">
        <v>108.555702453024</v>
      </c>
      <c r="K117">
        <v>7824.3121509961902</v>
      </c>
    </row>
    <row r="118" spans="1:12" x14ac:dyDescent="0.25">
      <c r="A118">
        <f t="shared" si="29"/>
        <v>0</v>
      </c>
      <c r="B118">
        <f t="shared" si="30"/>
        <v>10000</v>
      </c>
      <c r="C118" s="1">
        <f t="shared" si="31"/>
        <v>2000</v>
      </c>
      <c r="D118">
        <v>5.5903837383542898</v>
      </c>
      <c r="E118">
        <v>383.72500000000002</v>
      </c>
      <c r="F118">
        <v>0.87250000000000005</v>
      </c>
      <c r="G118">
        <v>21.692407019414699</v>
      </c>
      <c r="H118">
        <v>112.20289706688899</v>
      </c>
      <c r="I118">
        <v>19.629255300336901</v>
      </c>
      <c r="J118">
        <v>106.97715179838499</v>
      </c>
      <c r="K118">
        <v>9223.9102940149496</v>
      </c>
    </row>
    <row r="119" spans="1:12" x14ac:dyDescent="0.25">
      <c r="A119">
        <f t="shared" si="29"/>
        <v>0</v>
      </c>
      <c r="B119">
        <f t="shared" si="30"/>
        <v>11250</v>
      </c>
      <c r="C119" s="1">
        <f>(B119/5)-50</f>
        <v>2200</v>
      </c>
      <c r="D119">
        <v>4.4152066365149798</v>
      </c>
      <c r="E119">
        <v>481.90681818181798</v>
      </c>
      <c r="F119">
        <v>0.81708004509582799</v>
      </c>
      <c r="G119">
        <v>21.041513654582999</v>
      </c>
      <c r="H119">
        <v>100.839600387036</v>
      </c>
      <c r="I119">
        <v>18.966206565948699</v>
      </c>
      <c r="J119">
        <v>96.002422192728403</v>
      </c>
      <c r="K119">
        <v>10475.6502050257</v>
      </c>
    </row>
    <row r="120" spans="1:12" x14ac:dyDescent="0.25">
      <c r="A120">
        <f t="shared" si="29"/>
        <v>0</v>
      </c>
      <c r="B120">
        <f t="shared" si="30"/>
        <v>12500</v>
      </c>
      <c r="C120" s="1">
        <f>(B120/5)</f>
        <v>2500</v>
      </c>
      <c r="D120">
        <v>3.2263456038137099</v>
      </c>
      <c r="E120">
        <v>668.91160000000002</v>
      </c>
      <c r="F120">
        <v>0.75925453152923095</v>
      </c>
      <c r="G120">
        <v>24.8221664728751</v>
      </c>
      <c r="H120">
        <v>143.29086442899299</v>
      </c>
      <c r="I120">
        <v>22.666328696763401</v>
      </c>
      <c r="J120">
        <v>136.951605951744</v>
      </c>
      <c r="K120">
        <v>11735.241482036699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C11F-CA57-4EBD-8C9F-D11423BEE4D9}">
  <dimension ref="A1:K10"/>
  <sheetViews>
    <sheetView workbookViewId="0">
      <selection activeCell="G32" sqref="G32"/>
    </sheetView>
  </sheetViews>
  <sheetFormatPr defaultRowHeight="15" x14ac:dyDescent="0.25"/>
  <cols>
    <col min="1" max="11" width="18.28515625" customWidth="1"/>
  </cols>
  <sheetData>
    <row r="1" spans="1:11" x14ac:dyDescent="0.25">
      <c r="A1" s="1" t="s">
        <v>0</v>
      </c>
      <c r="B1" s="1" t="s">
        <v>12</v>
      </c>
      <c r="C1" s="1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s="1" t="s">
        <v>25</v>
      </c>
      <c r="B2">
        <v>2500</v>
      </c>
      <c r="C2" s="1">
        <f>(B2/5)</f>
        <v>500</v>
      </c>
      <c r="D2">
        <v>13.910342382339699</v>
      </c>
      <c r="E2">
        <v>129.738</v>
      </c>
      <c r="F2">
        <v>1</v>
      </c>
      <c r="G2">
        <v>1.8664515212683801</v>
      </c>
      <c r="H2">
        <v>5.72038265920588</v>
      </c>
      <c r="I2">
        <v>-3.3619452017567497E-2</v>
      </c>
      <c r="J2">
        <v>6.3623432044484604E-2</v>
      </c>
      <c r="K2">
        <v>236.019952999997</v>
      </c>
    </row>
    <row r="3" spans="1:11" x14ac:dyDescent="0.25">
      <c r="A3" s="1" t="s">
        <v>25</v>
      </c>
      <c r="B3">
        <v>3750</v>
      </c>
      <c r="C3" s="1">
        <f>(B3/5)-50</f>
        <v>700</v>
      </c>
      <c r="D3">
        <v>13.6402836755242</v>
      </c>
      <c r="E3">
        <v>130.53142857142799</v>
      </c>
      <c r="F3">
        <v>1</v>
      </c>
      <c r="G3">
        <v>4.9942809588661801</v>
      </c>
      <c r="H3">
        <v>27.725401218732099</v>
      </c>
      <c r="I3">
        <v>-0.42200313668533401</v>
      </c>
      <c r="J3">
        <v>1.2800296873293699</v>
      </c>
      <c r="K3">
        <v>205.365557999999</v>
      </c>
    </row>
    <row r="4" spans="1:11" x14ac:dyDescent="0.25">
      <c r="A4" s="1" t="s">
        <v>25</v>
      </c>
      <c r="B4">
        <v>5000</v>
      </c>
      <c r="C4" s="1">
        <f>(B4/5)</f>
        <v>1000</v>
      </c>
      <c r="D4">
        <v>13.2094672731477</v>
      </c>
      <c r="E4">
        <v>142.68100000000001</v>
      </c>
      <c r="F4">
        <v>1</v>
      </c>
      <c r="G4">
        <v>11.231565443805399</v>
      </c>
      <c r="H4">
        <v>63.775482011267201</v>
      </c>
      <c r="I4">
        <v>-1.24558679074589</v>
      </c>
      <c r="J4">
        <v>9.2752757928863794</v>
      </c>
      <c r="K4">
        <v>398.06420500002503</v>
      </c>
    </row>
    <row r="5" spans="1:11" x14ac:dyDescent="0.25">
      <c r="A5" s="1" t="s">
        <v>25</v>
      </c>
      <c r="B5">
        <v>6250</v>
      </c>
      <c r="C5" s="1">
        <f>(B5/5)-50</f>
        <v>1200</v>
      </c>
      <c r="D5">
        <v>12.811281879941999</v>
      </c>
      <c r="E5">
        <v>149.65</v>
      </c>
      <c r="F5">
        <v>1</v>
      </c>
      <c r="G5">
        <v>19.477747075532299</v>
      </c>
      <c r="H5">
        <v>119.377145328727</v>
      </c>
      <c r="I5">
        <v>-1.16584698412455</v>
      </c>
      <c r="J5">
        <v>11.6755704026864</v>
      </c>
      <c r="K5">
        <v>512.47301800002595</v>
      </c>
    </row>
    <row r="6" spans="1:11" x14ac:dyDescent="0.25">
      <c r="A6" s="1" t="s">
        <v>25</v>
      </c>
      <c r="B6">
        <v>7500</v>
      </c>
      <c r="C6" s="1">
        <f t="shared" ref="C6:C8" si="0">(B6/5)</f>
        <v>1500</v>
      </c>
      <c r="D6">
        <v>11.667896955503499</v>
      </c>
      <c r="E6">
        <v>177.916666666666</v>
      </c>
      <c r="F6">
        <v>1</v>
      </c>
      <c r="G6">
        <v>37.570783383377297</v>
      </c>
      <c r="H6">
        <v>232.531556346889</v>
      </c>
      <c r="I6">
        <v>0.16763342395768299</v>
      </c>
      <c r="J6">
        <v>46.560936666795499</v>
      </c>
      <c r="K6">
        <v>753.32599200001005</v>
      </c>
    </row>
    <row r="7" spans="1:11" x14ac:dyDescent="0.25">
      <c r="A7" s="1" t="s">
        <v>25</v>
      </c>
      <c r="B7">
        <v>8750</v>
      </c>
      <c r="C7" s="1">
        <f>(B7/5)-50</f>
        <v>1700</v>
      </c>
      <c r="D7">
        <v>11.029541718818299</v>
      </c>
      <c r="E7">
        <v>195.03823529411699</v>
      </c>
      <c r="F7">
        <v>1</v>
      </c>
      <c r="G7">
        <v>51.665762278998301</v>
      </c>
      <c r="H7">
        <v>326.64930754356698</v>
      </c>
      <c r="I7">
        <v>1.0757330412902999</v>
      </c>
      <c r="J7">
        <v>66.534990251050402</v>
      </c>
      <c r="K7">
        <v>1147.9507690000501</v>
      </c>
    </row>
    <row r="8" spans="1:11" x14ac:dyDescent="0.25">
      <c r="A8" s="1" t="s">
        <v>25</v>
      </c>
      <c r="B8" s="1">
        <v>10000</v>
      </c>
      <c r="C8" s="1">
        <f t="shared" si="0"/>
        <v>2000</v>
      </c>
      <c r="D8">
        <v>10.154236218829</v>
      </c>
      <c r="E8">
        <v>210.81299999999999</v>
      </c>
      <c r="F8">
        <v>1</v>
      </c>
      <c r="G8">
        <v>67.178395745032006</v>
      </c>
      <c r="H8">
        <v>416.491534508538</v>
      </c>
      <c r="I8">
        <v>2.0937339773544998</v>
      </c>
      <c r="J8">
        <v>108.907939148404</v>
      </c>
      <c r="K8">
        <v>1461.5957799999601</v>
      </c>
    </row>
    <row r="9" spans="1:11" x14ac:dyDescent="0.25">
      <c r="A9" s="1" t="s">
        <v>25</v>
      </c>
      <c r="B9" s="1">
        <v>11250</v>
      </c>
      <c r="C9" s="1">
        <f>(B9/5)-50</f>
        <v>2200</v>
      </c>
      <c r="D9">
        <v>9.6903832978465907</v>
      </c>
      <c r="E9">
        <v>221.59363636363599</v>
      </c>
      <c r="F9">
        <v>1</v>
      </c>
      <c r="G9">
        <v>77.978992090832605</v>
      </c>
      <c r="H9">
        <v>470.52718706991999</v>
      </c>
      <c r="I9">
        <v>0.365976786504986</v>
      </c>
      <c r="J9">
        <v>99.371319561241705</v>
      </c>
      <c r="K9">
        <v>2461.7511669988698</v>
      </c>
    </row>
    <row r="10" spans="1:11" x14ac:dyDescent="0.25">
      <c r="A10" s="1" t="s">
        <v>25</v>
      </c>
      <c r="B10" s="1">
        <v>12500</v>
      </c>
      <c r="C10" s="1">
        <f>(B10/5)</f>
        <v>2500</v>
      </c>
      <c r="D10">
        <v>8.6924667651403205</v>
      </c>
      <c r="E10">
        <v>250.49</v>
      </c>
      <c r="F10">
        <v>1</v>
      </c>
      <c r="G10">
        <v>100.853225957117</v>
      </c>
      <c r="H10">
        <v>593.47378464126098</v>
      </c>
      <c r="I10">
        <v>8.4898773972766399</v>
      </c>
      <c r="J10">
        <v>183.01176970250299</v>
      </c>
      <c r="K10">
        <v>3221.3105450048702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street grid network</vt:lpstr>
      <vt:lpstr>berlin network</vt:lpstr>
      <vt:lpstr>safety parameter</vt:lpstr>
      <vt:lpstr>Dynamic 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2019-07-17T11:21:17Z</dcterms:created>
  <dcterms:modified xsi:type="dcterms:W3CDTF">2019-08-05T16:46:53Z</dcterms:modified>
</cp:coreProperties>
</file>