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jmd1g17\Fair-Vehicle-Routing-Simple-Model\"/>
    </mc:Choice>
  </mc:AlternateContent>
  <xr:revisionPtr revIDLastSave="0" documentId="13_ncr:1_{57AF07C1-E84E-447E-9176-84CA11C25D3B}" xr6:coauthVersionLast="36" xr6:coauthVersionMax="36" xr10:uidLastSave="{00000000-0000-0000-0000-000000000000}"/>
  <bookViews>
    <workbookView xWindow="0" yWindow="0" windowWidth="25200" windowHeight="11775" activeTab="2" xr2:uid="{5077FDAE-F444-492A-81FE-853CB68AE338}"/>
  </bookViews>
  <sheets>
    <sheet name="street grid network" sheetId="1" r:id="rId1"/>
    <sheet name="berlin network" sheetId="2" r:id="rId2"/>
    <sheet name="safety parameter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4" i="3" l="1"/>
  <c r="C3" i="3"/>
  <c r="C2" i="3"/>
  <c r="C120" i="3" l="1"/>
  <c r="C119" i="3"/>
  <c r="C118" i="3"/>
  <c r="C117" i="3"/>
  <c r="C116" i="3"/>
  <c r="C115" i="3"/>
  <c r="C114" i="3"/>
  <c r="C113" i="3"/>
  <c r="C112" i="3"/>
  <c r="C109" i="3"/>
  <c r="C108" i="3"/>
  <c r="C107" i="3"/>
  <c r="C106" i="3"/>
  <c r="C105" i="3"/>
  <c r="C104" i="3"/>
  <c r="C103" i="3"/>
  <c r="C102" i="3"/>
  <c r="C101" i="3"/>
  <c r="C98" i="3"/>
  <c r="C97" i="3"/>
  <c r="C96" i="3"/>
  <c r="C95" i="3"/>
  <c r="C94" i="3"/>
  <c r="C93" i="3"/>
  <c r="C92" i="3"/>
  <c r="C91" i="3"/>
  <c r="C90" i="3"/>
  <c r="C87" i="3"/>
  <c r="C86" i="3"/>
  <c r="C85" i="3"/>
  <c r="C84" i="3"/>
  <c r="C83" i="3"/>
  <c r="C82" i="3"/>
  <c r="C81" i="3"/>
  <c r="C80" i="3"/>
  <c r="C79" i="3"/>
  <c r="C76" i="3"/>
  <c r="C75" i="3"/>
  <c r="C74" i="3"/>
  <c r="C73" i="3"/>
  <c r="C72" i="3"/>
  <c r="C71" i="3"/>
  <c r="C70" i="3"/>
  <c r="C69" i="3"/>
  <c r="C68" i="3"/>
  <c r="B120" i="3"/>
  <c r="B119" i="3"/>
  <c r="B118" i="3"/>
  <c r="B117" i="3"/>
  <c r="B116" i="3"/>
  <c r="B115" i="3"/>
  <c r="B114" i="3"/>
  <c r="B113" i="3"/>
  <c r="B112" i="3"/>
  <c r="B109" i="3"/>
  <c r="B108" i="3"/>
  <c r="B107" i="3"/>
  <c r="B106" i="3"/>
  <c r="B105" i="3"/>
  <c r="B104" i="3"/>
  <c r="B103" i="3"/>
  <c r="B102" i="3"/>
  <c r="B101" i="3"/>
  <c r="B98" i="3"/>
  <c r="B97" i="3"/>
  <c r="B96" i="3"/>
  <c r="B95" i="3"/>
  <c r="B94" i="3"/>
  <c r="B93" i="3"/>
  <c r="B92" i="3"/>
  <c r="B91" i="3"/>
  <c r="B90" i="3"/>
  <c r="B87" i="3"/>
  <c r="B86" i="3"/>
  <c r="B85" i="3"/>
  <c r="B84" i="3"/>
  <c r="B83" i="3"/>
  <c r="B82" i="3"/>
  <c r="B81" i="3"/>
  <c r="B80" i="3"/>
  <c r="B79" i="3"/>
  <c r="B76" i="3"/>
  <c r="B75" i="3"/>
  <c r="B74" i="3"/>
  <c r="B73" i="3"/>
  <c r="B72" i="3"/>
  <c r="B71" i="3"/>
  <c r="B70" i="3"/>
  <c r="B69" i="3"/>
  <c r="B68" i="3"/>
  <c r="B65" i="3"/>
  <c r="B64" i="3"/>
  <c r="B63" i="3"/>
  <c r="C63" i="3" s="1"/>
  <c r="B62" i="3"/>
  <c r="C62" i="3" s="1"/>
  <c r="B61" i="3"/>
  <c r="B60" i="3"/>
  <c r="B59" i="3"/>
  <c r="C59" i="3" s="1"/>
  <c r="B58" i="3"/>
  <c r="C58" i="3" s="1"/>
  <c r="B57" i="3"/>
  <c r="B54" i="3"/>
  <c r="B53" i="3"/>
  <c r="B52" i="3"/>
  <c r="B51" i="3"/>
  <c r="C51" i="3" s="1"/>
  <c r="B50" i="3"/>
  <c r="B49" i="3"/>
  <c r="B48" i="3"/>
  <c r="B47" i="3"/>
  <c r="C47" i="3" s="1"/>
  <c r="B46" i="3"/>
  <c r="C65" i="3"/>
  <c r="C64" i="3"/>
  <c r="C61" i="3"/>
  <c r="C60" i="3"/>
  <c r="C57" i="3"/>
  <c r="C54" i="3"/>
  <c r="C53" i="3"/>
  <c r="C52" i="3"/>
  <c r="C50" i="3"/>
  <c r="C49" i="3"/>
  <c r="C48" i="3"/>
  <c r="C46" i="3"/>
  <c r="C43" i="3"/>
  <c r="C42" i="3"/>
  <c r="C41" i="3"/>
  <c r="C40" i="3"/>
  <c r="C39" i="3"/>
  <c r="C38" i="3"/>
  <c r="C37" i="3"/>
  <c r="C36" i="3"/>
  <c r="C35" i="3"/>
  <c r="C32" i="3"/>
  <c r="C31" i="3"/>
  <c r="C30" i="3"/>
  <c r="C29" i="3"/>
  <c r="C28" i="3"/>
  <c r="C27" i="3"/>
  <c r="C26" i="3"/>
  <c r="C25" i="3"/>
  <c r="C24" i="3"/>
  <c r="C21" i="3"/>
  <c r="C20" i="3"/>
  <c r="C19" i="3"/>
  <c r="C18" i="3"/>
  <c r="C17" i="3"/>
  <c r="C16" i="3"/>
  <c r="C15" i="3"/>
  <c r="C14" i="3"/>
  <c r="C13" i="3"/>
  <c r="B43" i="3"/>
  <c r="B42" i="3"/>
  <c r="B41" i="3"/>
  <c r="B40" i="3"/>
  <c r="B39" i="3"/>
  <c r="B38" i="3"/>
  <c r="B37" i="3"/>
  <c r="B36" i="3"/>
  <c r="B35" i="3"/>
  <c r="B32" i="3"/>
  <c r="B31" i="3"/>
  <c r="B30" i="3"/>
  <c r="B29" i="3"/>
  <c r="B28" i="3"/>
  <c r="B27" i="3"/>
  <c r="B26" i="3"/>
  <c r="B25" i="3"/>
  <c r="B24" i="3"/>
  <c r="B14" i="3"/>
  <c r="B15" i="3"/>
  <c r="B16" i="3"/>
  <c r="B17" i="3"/>
  <c r="B18" i="3"/>
  <c r="B19" i="3"/>
  <c r="B20" i="3"/>
  <c r="B21" i="3"/>
  <c r="B13" i="3"/>
  <c r="C10" i="3"/>
  <c r="C9" i="3"/>
  <c r="C8" i="3"/>
  <c r="C7" i="3"/>
  <c r="C6" i="3"/>
  <c r="C5" i="3"/>
  <c r="C9" i="2" l="1"/>
  <c r="C10" i="2"/>
  <c r="C7" i="2"/>
  <c r="C5" i="2"/>
  <c r="C3" i="2"/>
  <c r="C14" i="2" s="1"/>
  <c r="C4" i="2"/>
  <c r="C6" i="2"/>
  <c r="C8" i="2"/>
  <c r="C2" i="2"/>
  <c r="C26" i="2" l="1"/>
  <c r="C27" i="2"/>
  <c r="C30" i="2"/>
  <c r="C31" i="2"/>
  <c r="C32" i="2"/>
  <c r="C21" i="2"/>
  <c r="C20" i="2"/>
  <c r="C25" i="2"/>
  <c r="C15" i="2"/>
  <c r="C16" i="2"/>
  <c r="C28" i="2"/>
  <c r="C29" i="2"/>
  <c r="C19" i="2"/>
  <c r="C24" i="2"/>
  <c r="B25" i="2"/>
  <c r="B26" i="2"/>
  <c r="B27" i="2"/>
  <c r="B28" i="2"/>
  <c r="B29" i="2"/>
  <c r="B30" i="2"/>
  <c r="B31" i="2"/>
  <c r="B32" i="2"/>
  <c r="B24" i="2"/>
  <c r="B14" i="2"/>
  <c r="B15" i="2"/>
  <c r="B16" i="2"/>
  <c r="B17" i="2"/>
  <c r="B18" i="2"/>
  <c r="B19" i="2"/>
  <c r="B20" i="2"/>
  <c r="B21" i="2"/>
  <c r="B13" i="2"/>
  <c r="C18" i="2" l="1"/>
  <c r="C13" i="2"/>
  <c r="C17" i="2"/>
  <c r="A113" i="3"/>
  <c r="A114" i="3" s="1"/>
  <c r="A115" i="3" s="1"/>
  <c r="A116" i="3" s="1"/>
  <c r="A117" i="3" s="1"/>
  <c r="A118" i="3" s="1"/>
  <c r="A119" i="3" s="1"/>
  <c r="A120" i="3" s="1"/>
  <c r="C111" i="3"/>
  <c r="A102" i="3"/>
  <c r="A103" i="3" s="1"/>
  <c r="A104" i="3" s="1"/>
  <c r="A105" i="3" s="1"/>
  <c r="A106" i="3" s="1"/>
  <c r="A107" i="3" s="1"/>
  <c r="A108" i="3" s="1"/>
  <c r="A109" i="3" s="1"/>
  <c r="C100" i="3"/>
  <c r="A92" i="3"/>
  <c r="A93" i="3" s="1"/>
  <c r="A94" i="3" s="1"/>
  <c r="A95" i="3" s="1"/>
  <c r="A96" i="3" s="1"/>
  <c r="A97" i="3" s="1"/>
  <c r="A98" i="3" s="1"/>
  <c r="A91" i="3"/>
  <c r="C89" i="3"/>
  <c r="A80" i="3"/>
  <c r="A81" i="3" s="1"/>
  <c r="A82" i="3" s="1"/>
  <c r="A83" i="3" s="1"/>
  <c r="A84" i="3" s="1"/>
  <c r="A85" i="3" s="1"/>
  <c r="A86" i="3" s="1"/>
  <c r="A87" i="3" s="1"/>
  <c r="C78" i="3"/>
  <c r="A58" i="3"/>
  <c r="A59" i="3" s="1"/>
  <c r="A60" i="3" s="1"/>
  <c r="A61" i="3" s="1"/>
  <c r="A62" i="3" s="1"/>
  <c r="A63" i="3" s="1"/>
  <c r="A64" i="3" s="1"/>
  <c r="A65" i="3" s="1"/>
  <c r="C56" i="3"/>
  <c r="A47" i="3"/>
  <c r="A48" i="3" s="1"/>
  <c r="A49" i="3" s="1"/>
  <c r="A50" i="3" s="1"/>
  <c r="A51" i="3" s="1"/>
  <c r="A52" i="3" s="1"/>
  <c r="A53" i="3" s="1"/>
  <c r="A54" i="3" s="1"/>
  <c r="C45" i="3"/>
  <c r="A36" i="3"/>
  <c r="A37" i="3" s="1"/>
  <c r="A38" i="3" s="1"/>
  <c r="A39" i="3" s="1"/>
  <c r="A40" i="3" s="1"/>
  <c r="A41" i="3" s="1"/>
  <c r="A42" i="3" s="1"/>
  <c r="A43" i="3" s="1"/>
  <c r="C34" i="3"/>
  <c r="A14" i="3"/>
  <c r="A15" i="3" s="1"/>
  <c r="A16" i="3" s="1"/>
  <c r="A17" i="3" s="1"/>
  <c r="A18" i="3" s="1"/>
  <c r="A19" i="3" s="1"/>
  <c r="A20" i="3" s="1"/>
  <c r="A21" i="3" s="1"/>
  <c r="A3" i="3"/>
  <c r="A4" i="3" s="1"/>
  <c r="A5" i="3" s="1"/>
  <c r="A6" i="3" s="1"/>
  <c r="A7" i="3" s="1"/>
  <c r="A8" i="3" s="1"/>
  <c r="A9" i="3" s="1"/>
  <c r="A10" i="3" s="1"/>
  <c r="A26" i="3"/>
  <c r="A27" i="3" s="1"/>
  <c r="A28" i="3" s="1"/>
  <c r="A29" i="3" s="1"/>
  <c r="A30" i="3" s="1"/>
  <c r="A31" i="3" s="1"/>
  <c r="A32" i="3" s="1"/>
  <c r="A25" i="3"/>
  <c r="A69" i="3"/>
  <c r="A70" i="3" s="1"/>
  <c r="A71" i="3" s="1"/>
  <c r="A72" i="3" s="1"/>
  <c r="A73" i="3" s="1"/>
  <c r="A74" i="3" s="1"/>
  <c r="A75" i="3" s="1"/>
  <c r="A76" i="3" s="1"/>
  <c r="C23" i="3"/>
  <c r="C67" i="3" s="1"/>
  <c r="L3" i="1"/>
  <c r="L4" i="1"/>
  <c r="L5" i="1"/>
  <c r="L6" i="1"/>
  <c r="L7" i="1"/>
  <c r="L8" i="1"/>
  <c r="L9" i="1"/>
  <c r="L10" i="1"/>
  <c r="L13" i="1"/>
  <c r="L14" i="1"/>
  <c r="L15" i="1"/>
  <c r="L16" i="1"/>
  <c r="L17" i="1"/>
  <c r="L18" i="1"/>
  <c r="L19" i="1"/>
  <c r="L20" i="1"/>
  <c r="L21" i="1"/>
  <c r="L24" i="1"/>
  <c r="L25" i="1"/>
  <c r="L26" i="1"/>
  <c r="L27" i="1"/>
  <c r="L28" i="1"/>
  <c r="L29" i="1"/>
  <c r="L30" i="1"/>
  <c r="L31" i="1"/>
  <c r="L32" i="1"/>
  <c r="L2" i="1"/>
  <c r="K23" i="2" l="1"/>
  <c r="J23" i="2"/>
  <c r="I23" i="2"/>
  <c r="H23" i="2"/>
  <c r="G23" i="2"/>
  <c r="F23" i="2"/>
  <c r="E23" i="2"/>
  <c r="D23" i="2"/>
  <c r="C23" i="2"/>
  <c r="B23" i="2"/>
  <c r="A23" i="2"/>
  <c r="K12" i="2"/>
  <c r="J12" i="2"/>
  <c r="I12" i="2"/>
  <c r="H12" i="2"/>
  <c r="G12" i="2"/>
  <c r="F12" i="2"/>
  <c r="E12" i="2"/>
  <c r="D12" i="2"/>
  <c r="C12" i="2"/>
  <c r="B12" i="2"/>
  <c r="A12" i="2"/>
  <c r="C12" i="1"/>
  <c r="C23" i="1"/>
  <c r="C14" i="1"/>
  <c r="C15" i="1"/>
  <c r="C16" i="1"/>
  <c r="C17" i="1"/>
  <c r="C18" i="1"/>
  <c r="C19" i="1"/>
  <c r="C20" i="1"/>
  <c r="C21" i="1"/>
  <c r="C24" i="1"/>
  <c r="C25" i="1"/>
  <c r="C26" i="1"/>
  <c r="C27" i="1"/>
  <c r="C28" i="1"/>
  <c r="C29" i="1"/>
  <c r="C30" i="1"/>
  <c r="C31" i="1"/>
  <c r="C32" i="1"/>
  <c r="C13" i="1"/>
  <c r="C3" i="1"/>
  <c r="C4" i="1"/>
  <c r="C5" i="1"/>
  <c r="C6" i="1"/>
  <c r="C7" i="1"/>
  <c r="C8" i="1"/>
  <c r="C9" i="1"/>
  <c r="C10" i="1"/>
  <c r="C2" i="1"/>
  <c r="B23" i="1"/>
  <c r="D23" i="1"/>
  <c r="E23" i="1"/>
  <c r="F23" i="1"/>
  <c r="G23" i="1"/>
  <c r="H23" i="1"/>
  <c r="I23" i="1"/>
  <c r="J23" i="1"/>
  <c r="K23" i="1"/>
  <c r="A23" i="1"/>
  <c r="B12" i="1"/>
  <c r="D12" i="1"/>
  <c r="E12" i="1"/>
  <c r="F12" i="1"/>
  <c r="G12" i="1"/>
  <c r="H12" i="1"/>
  <c r="I12" i="1"/>
  <c r="J12" i="1"/>
  <c r="K12" i="1"/>
  <c r="A12" i="1"/>
</calcChain>
</file>

<file path=xl/sharedStrings.xml><?xml version="1.0" encoding="utf-8"?>
<sst xmlns="http://schemas.openxmlformats.org/spreadsheetml/2006/main" count="587" uniqueCount="21">
  <si>
    <t>routing type</t>
  </si>
  <si>
    <t>avg speed</t>
  </si>
  <si>
    <t>avg time to finish trip</t>
  </si>
  <si>
    <t>proportion of finished trips</t>
  </si>
  <si>
    <t>optimaldiffavg</t>
  </si>
  <si>
    <t>optimaldiff10%avg</t>
  </si>
  <si>
    <t>dijdiffavg</t>
  </si>
  <si>
    <t>dijdiff10%avg</t>
  </si>
  <si>
    <t>algo processing time (ms)</t>
  </si>
  <si>
    <t>(note only 80% of vehicles are tracked, the other 20% are used to initially populate the network)</t>
  </si>
  <si>
    <t>Dijkstra</t>
  </si>
  <si>
    <t>Least Density</t>
  </si>
  <si>
    <t>total vehicles</t>
  </si>
  <si>
    <t>Future Fastest</t>
  </si>
  <si>
    <t>vehicles tracked</t>
  </si>
  <si>
    <t>log(processing time)</t>
  </si>
  <si>
    <t>vehicles</t>
  </si>
  <si>
    <t>safety threshold</t>
  </si>
  <si>
    <t>slowdown threshold</t>
  </si>
  <si>
    <t>average speed</t>
  </si>
  <si>
    <t xml:space="preserve"> Infinity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</si>
</sst>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Avg</a:t>
            </a:r>
            <a:r>
              <a:rPr lang="en-GB" baseline="0"/>
              <a:t> trip time as number of vehicles increases </a:t>
            </a:r>
          </a:p>
          <a:p>
            <a:pPr>
              <a:defRPr/>
            </a:pPr>
            <a:r>
              <a:rPr lang="en-GB" baseline="0"/>
              <a:t>(street grid example)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'street grid network'!$A$2</c:f>
              <c:strCache>
                <c:ptCount val="1"/>
                <c:pt idx="0">
                  <c:v>Dijkstra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'street grid network'!$B$2:$B$10</c:f>
              <c:numCache>
                <c:formatCode>General</c:formatCode>
                <c:ptCount val="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</c:numCache>
            </c:numRef>
          </c:xVal>
          <c:yVal>
            <c:numRef>
              <c:f>'street grid network'!$E$2:$E$10</c:f>
              <c:numCache>
                <c:formatCode>0.000</c:formatCode>
                <c:ptCount val="9"/>
                <c:pt idx="0">
                  <c:v>118.625</c:v>
                </c:pt>
                <c:pt idx="1">
                  <c:v>119.6525</c:v>
                </c:pt>
                <c:pt idx="2">
                  <c:v>124.953125</c:v>
                </c:pt>
                <c:pt idx="3">
                  <c:v>161.91995895330899</c:v>
                </c:pt>
                <c:pt idx="4">
                  <c:v>190.29417670682699</c:v>
                </c:pt>
                <c:pt idx="5">
                  <c:v>184.13214108296</c:v>
                </c:pt>
                <c:pt idx="6">
                  <c:v>191.57190635451499</c:v>
                </c:pt>
                <c:pt idx="7">
                  <c:v>188.934506353861</c:v>
                </c:pt>
                <c:pt idx="8">
                  <c:v>194.52958435207799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2F-4AFC-914F-1F761E67E833}"/>
            </c:ext>
          </c:extLst>
        </c:ser>
        <c:ser>
          <c:idx val="1"/>
          <c:order val="1"/>
          <c:tx>
            <c:strRef>
              <c:f>'street grid network'!$A$13</c:f>
              <c:strCache>
                <c:ptCount val="1"/>
                <c:pt idx="0">
                  <c:v>Least Density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'street grid network'!$B$13:$B$21</c:f>
              <c:numCache>
                <c:formatCode>General</c:formatCode>
                <c:ptCount val="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</c:numCache>
            </c:numRef>
          </c:xVal>
          <c:yVal>
            <c:numRef>
              <c:f>'street grid network'!$E$13:$E$21</c:f>
              <c:numCache>
                <c:formatCode>0.000</c:formatCode>
                <c:ptCount val="9"/>
                <c:pt idx="0">
                  <c:v>132.79499999999999</c:v>
                </c:pt>
                <c:pt idx="1">
                  <c:v>134.96250000000001</c:v>
                </c:pt>
                <c:pt idx="2">
                  <c:v>138.389375</c:v>
                </c:pt>
                <c:pt idx="3">
                  <c:v>145.361502347417</c:v>
                </c:pt>
                <c:pt idx="4">
                  <c:v>184.76738934055999</c:v>
                </c:pt>
                <c:pt idx="5">
                  <c:v>187.86042240587599</c:v>
                </c:pt>
                <c:pt idx="6">
                  <c:v>187.80170480035801</c:v>
                </c:pt>
                <c:pt idx="7">
                  <c:v>213.954308093994</c:v>
                </c:pt>
                <c:pt idx="8">
                  <c:v>215.77653880463799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22F-4AFC-914F-1F761E67E833}"/>
            </c:ext>
          </c:extLst>
        </c:ser>
        <c:ser>
          <c:idx val="2"/>
          <c:order val="2"/>
          <c:tx>
            <c:strRef>
              <c:f>'street grid network'!$A$24</c:f>
              <c:strCache>
                <c:ptCount val="1"/>
                <c:pt idx="0">
                  <c:v>Future Fastest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'street grid network'!$B$24:$B$32</c:f>
              <c:numCache>
                <c:formatCode>General</c:formatCode>
                <c:ptCount val="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</c:numCache>
              <c:extLst xmlns:c15="http://schemas.microsoft.com/office/drawing/2012/chart"/>
            </c:numRef>
          </c:xVal>
          <c:yVal>
            <c:numRef>
              <c:f>'street grid network'!$E$24:$E$32</c:f>
              <c:numCache>
                <c:formatCode>0.000</c:formatCode>
                <c:ptCount val="9"/>
                <c:pt idx="0">
                  <c:v>118.625</c:v>
                </c:pt>
                <c:pt idx="1">
                  <c:v>119.6525</c:v>
                </c:pt>
                <c:pt idx="2">
                  <c:v>123.99312500000001</c:v>
                </c:pt>
                <c:pt idx="3" formatCode="General">
                  <c:v>174.34049999999999</c:v>
                </c:pt>
                <c:pt idx="4" formatCode="General">
                  <c:v>180.03755054881501</c:v>
                </c:pt>
                <c:pt idx="5" formatCode="General">
                  <c:v>167.253949678174</c:v>
                </c:pt>
                <c:pt idx="6" formatCode="General">
                  <c:v>202.185497470489</c:v>
                </c:pt>
                <c:pt idx="7" formatCode="General">
                  <c:v>184.846517119244</c:v>
                </c:pt>
                <c:pt idx="8" formatCode="General">
                  <c:v>170.66604938271601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822F-4AFC-914F-1F761E67E8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6847616"/>
        <c:axId val="899501584"/>
        <c:extLst/>
      </c:scatterChart>
      <c:valAx>
        <c:axId val="966847616"/>
        <c:scaling>
          <c:orientation val="minMax"/>
          <c:max val="5000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501584"/>
        <c:crosses val="autoZero"/>
        <c:crossBetween val="midCat"/>
      </c:valAx>
      <c:valAx>
        <c:axId val="89950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trip time (s)</a:t>
                </a:r>
              </a:p>
              <a:p>
                <a:pPr>
                  <a:defRPr/>
                </a:pPr>
                <a:r>
                  <a:rPr lang="en-GB"/>
                  <a:t>(completed</a:t>
                </a:r>
                <a:r>
                  <a:rPr lang="en-GB" baseline="0"/>
                  <a:t> trips only)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847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% difference between actual time and optimal</a:t>
            </a:r>
            <a:r>
              <a:rPr lang="en-GB" baseline="0"/>
              <a:t> time with no congestion of a vehicle, for the 10% worst cases.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'berlin network'!$A$2</c:f>
              <c:strCache>
                <c:ptCount val="1"/>
                <c:pt idx="0">
                  <c:v>Dijkstra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'berlin network'!$C$2:$C$10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'berlin network'!$H$2:$H$10</c:f>
              <c:numCache>
                <c:formatCode>General</c:formatCode>
                <c:ptCount val="9"/>
                <c:pt idx="0">
                  <c:v>17.449459656805001</c:v>
                </c:pt>
                <c:pt idx="1">
                  <c:v>207.21251381557201</c:v>
                </c:pt>
                <c:pt idx="2">
                  <c:v>485.696883203894</c:v>
                </c:pt>
                <c:pt idx="3">
                  <c:v>673.99295511901903</c:v>
                </c:pt>
                <c:pt idx="4">
                  <c:v>1480.2331367775801</c:v>
                </c:pt>
                <c:pt idx="5">
                  <c:v>1685.59020035199</c:v>
                </c:pt>
                <c:pt idx="6">
                  <c:v>3016.2664532806102</c:v>
                </c:pt>
                <c:pt idx="7">
                  <c:v>4225.8732134807497</c:v>
                </c:pt>
                <c:pt idx="8">
                  <c:v>5866.1712262041301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2E-43E8-8782-C92F909AA00C}"/>
            </c:ext>
          </c:extLst>
        </c:ser>
        <c:ser>
          <c:idx val="1"/>
          <c:order val="1"/>
          <c:tx>
            <c:strRef>
              <c:f>'berlin network'!$A$13</c:f>
              <c:strCache>
                <c:ptCount val="1"/>
                <c:pt idx="0">
                  <c:v>Least Density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'berlin network'!$C$13:$C$21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'berlin network'!$H$13:$H$21</c:f>
              <c:numCache>
                <c:formatCode>General</c:formatCode>
                <c:ptCount val="9"/>
                <c:pt idx="0">
                  <c:v>165.19767598464401</c:v>
                </c:pt>
                <c:pt idx="1">
                  <c:v>121.08363687623</c:v>
                </c:pt>
                <c:pt idx="2">
                  <c:v>130.55671940170501</c:v>
                </c:pt>
                <c:pt idx="3">
                  <c:v>116.53411427746499</c:v>
                </c:pt>
                <c:pt idx="4">
                  <c:v>163.55056830519899</c:v>
                </c:pt>
                <c:pt idx="5">
                  <c:v>521.27476302211403</c:v>
                </c:pt>
                <c:pt idx="6">
                  <c:v>1387.6281428325799</c:v>
                </c:pt>
                <c:pt idx="7">
                  <c:v>1666.0044600163601</c:v>
                </c:pt>
                <c:pt idx="8">
                  <c:v>2250.0896669799399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A2E-43E8-8782-C92F909AA0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6847616"/>
        <c:axId val="899501584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'berlin network'!$A$24</c15:sqref>
                        </c15:formulaRef>
                      </c:ext>
                    </c:extLst>
                    <c:strCache>
                      <c:ptCount val="1"/>
                      <c:pt idx="0">
                        <c:v>Future Fastest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'berlin network'!$C$24:$C$32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500</c:v>
                      </c:pt>
                      <c:pt idx="1">
                        <c:v>700</c:v>
                      </c:pt>
                      <c:pt idx="2">
                        <c:v>1000</c:v>
                      </c:pt>
                      <c:pt idx="3">
                        <c:v>1200</c:v>
                      </c:pt>
                      <c:pt idx="4">
                        <c:v>1500</c:v>
                      </c:pt>
                      <c:pt idx="5">
                        <c:v>1700</c:v>
                      </c:pt>
                      <c:pt idx="6">
                        <c:v>2000</c:v>
                      </c:pt>
                      <c:pt idx="7">
                        <c:v>2200</c:v>
                      </c:pt>
                      <c:pt idx="8">
                        <c:v>2500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'street grid network'!$H$24:$H$32</c15:sqref>
                        </c15:formulaRef>
                      </c:ext>
                    </c:extLst>
                    <c:numCache>
                      <c:formatCode>0.000</c:formatCode>
                      <c:ptCount val="9"/>
                      <c:pt idx="0">
                        <c:v>1.2913714551931701</c:v>
                      </c:pt>
                      <c:pt idx="1">
                        <c:v>2.9660019612698401</c:v>
                      </c:pt>
                      <c:pt idx="2">
                        <c:v>23.02243614356</c:v>
                      </c:pt>
                      <c:pt idx="3" formatCode="General">
                        <c:v>236.525233375662</c:v>
                      </c:pt>
                      <c:pt idx="4" formatCode="General">
                        <c:v>440.42055182938401</c:v>
                      </c:pt>
                      <c:pt idx="5" formatCode="General">
                        <c:v>463.23922395254698</c:v>
                      </c:pt>
                      <c:pt idx="6" formatCode="General">
                        <c:v>666.48009199754097</c:v>
                      </c:pt>
                      <c:pt idx="7" formatCode="General">
                        <c:v>646.54395272835598</c:v>
                      </c:pt>
                      <c:pt idx="8" formatCode="General">
                        <c:v>650.29040402958594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1A2E-43E8-8782-C92F909AA00C}"/>
                  </c:ext>
                </c:extLst>
              </c15:ser>
            </c15:filteredScatterSeries>
          </c:ext>
        </c:extLst>
      </c:scatterChart>
      <c:valAx>
        <c:axId val="966847616"/>
        <c:scaling>
          <c:orientation val="minMax"/>
          <c:max val="25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501584"/>
        <c:crosses val="autoZero"/>
        <c:crossBetween val="midCat"/>
        <c:majorUnit val="200"/>
      </c:valAx>
      <c:valAx>
        <c:axId val="89950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</a:t>
                </a:r>
                <a:r>
                  <a:rPr lang="en-GB" baseline="0"/>
                  <a:t> % difference between actual time taken and time taken by the fastest route if there was no congestion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847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% difference between actual time and dijkstra time</a:t>
            </a:r>
            <a:r>
              <a:rPr lang="en-GB" baseline="0"/>
              <a:t>.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'berlin network'!$A$2</c:f>
              <c:strCache>
                <c:ptCount val="1"/>
                <c:pt idx="0">
                  <c:v>Dijkstra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'berlin network'!$C$2:$C$10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'berlin network'!$I$2:$I$10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5A-4F31-A877-FAC871790277}"/>
            </c:ext>
          </c:extLst>
        </c:ser>
        <c:ser>
          <c:idx val="1"/>
          <c:order val="1"/>
          <c:tx>
            <c:strRef>
              <c:f>'berlin network'!$A$13</c:f>
              <c:strCache>
                <c:ptCount val="1"/>
                <c:pt idx="0">
                  <c:v>Least Density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'berlin network'!$C$13:$C$21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'berlin network'!$I$13:$I$21</c:f>
              <c:numCache>
                <c:formatCode>General</c:formatCode>
                <c:ptCount val="9"/>
                <c:pt idx="0">
                  <c:v>28.331242595251901</c:v>
                </c:pt>
                <c:pt idx="1">
                  <c:v>22.652528764020701</c:v>
                </c:pt>
                <c:pt idx="2">
                  <c:v>22.435746911766</c:v>
                </c:pt>
                <c:pt idx="3">
                  <c:v>18.185029015472701</c:v>
                </c:pt>
                <c:pt idx="4">
                  <c:v>21.244179912538598</c:v>
                </c:pt>
                <c:pt idx="5">
                  <c:v>23.9604557546179</c:v>
                </c:pt>
                <c:pt idx="6">
                  <c:v>20.748955619337501</c:v>
                </c:pt>
                <c:pt idx="7">
                  <c:v>22.752335093360699</c:v>
                </c:pt>
                <c:pt idx="8">
                  <c:v>13.861347491595099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35A-4F31-A877-FAC8717902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6847616"/>
        <c:axId val="899501584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'berlin network'!$A$24</c15:sqref>
                        </c15:formulaRef>
                      </c:ext>
                    </c:extLst>
                    <c:strCache>
                      <c:ptCount val="1"/>
                      <c:pt idx="0">
                        <c:v>Future Fastest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'berlin network'!$C$24:$C$32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500</c:v>
                      </c:pt>
                      <c:pt idx="1">
                        <c:v>700</c:v>
                      </c:pt>
                      <c:pt idx="2">
                        <c:v>1000</c:v>
                      </c:pt>
                      <c:pt idx="3">
                        <c:v>1200</c:v>
                      </c:pt>
                      <c:pt idx="4">
                        <c:v>1500</c:v>
                      </c:pt>
                      <c:pt idx="5">
                        <c:v>1700</c:v>
                      </c:pt>
                      <c:pt idx="6">
                        <c:v>2000</c:v>
                      </c:pt>
                      <c:pt idx="7">
                        <c:v>2200</c:v>
                      </c:pt>
                      <c:pt idx="8">
                        <c:v>2500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'berlin network'!$I$24:$I$32</c15:sqref>
                        </c15:formulaRef>
                      </c:ext>
                    </c:extLst>
                    <c:numCache>
                      <c:formatCode>0.000</c:formatCode>
                      <c:ptCount val="9"/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935A-4F31-A877-FAC871790277}"/>
                  </c:ext>
                </c:extLst>
              </c15:ser>
            </c15:filteredScatterSeries>
          </c:ext>
        </c:extLst>
      </c:scatterChart>
      <c:valAx>
        <c:axId val="966847616"/>
        <c:scaling>
          <c:orientation val="minMax"/>
          <c:max val="25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501584"/>
        <c:crosses val="autoZero"/>
        <c:crossBetween val="midCat"/>
      </c:valAx>
      <c:valAx>
        <c:axId val="89950158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</a:t>
                </a:r>
                <a:r>
                  <a:rPr lang="en-GB" baseline="0"/>
                  <a:t> % difference between actual time taken by the vehicle and the time taken if it had taken the shortest route (i,e, dijkstra) at that point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847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average % difference between actual time and dijkstra time, for the 10% worst cases</a:t>
            </a:r>
            <a:r>
              <a:rPr lang="en-GB" baseline="0"/>
              <a:t>.</a:t>
            </a:r>
            <a:endParaRPr lang="en-GB"/>
          </a:p>
        </c:rich>
      </c:tx>
      <c:layout>
        <c:manualLayout>
          <c:xMode val="edge"/>
          <c:yMode val="edge"/>
          <c:x val="8.2362624671916018E-2"/>
          <c:y val="3.53460808061504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'berlin network'!$A$2</c:f>
              <c:strCache>
                <c:ptCount val="1"/>
                <c:pt idx="0">
                  <c:v>Dijkstra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'berlin network'!$C$2:$C$10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'berlin network'!$J$2:$J$10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04-4E43-9A96-BD09638D46B4}"/>
            </c:ext>
          </c:extLst>
        </c:ser>
        <c:ser>
          <c:idx val="1"/>
          <c:order val="1"/>
          <c:tx>
            <c:strRef>
              <c:f>'berlin network'!$A$13</c:f>
              <c:strCache>
                <c:ptCount val="1"/>
                <c:pt idx="0">
                  <c:v>Least Density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'berlin network'!$C$13:$C$21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'berlin network'!$J$13:$J$21</c:f>
              <c:numCache>
                <c:formatCode>General</c:formatCode>
                <c:ptCount val="9"/>
                <c:pt idx="0">
                  <c:v>159.82752002423101</c:v>
                </c:pt>
                <c:pt idx="1">
                  <c:v>115.863629904576</c:v>
                </c:pt>
                <c:pt idx="2">
                  <c:v>123.092837361855</c:v>
                </c:pt>
                <c:pt idx="3">
                  <c:v>103.456044683814</c:v>
                </c:pt>
                <c:pt idx="4">
                  <c:v>134.12621441699801</c:v>
                </c:pt>
                <c:pt idx="5">
                  <c:v>207.67329593048001</c:v>
                </c:pt>
                <c:pt idx="6">
                  <c:v>221.714472386316</c:v>
                </c:pt>
                <c:pt idx="7">
                  <c:v>248.66274364824901</c:v>
                </c:pt>
                <c:pt idx="8">
                  <c:v>182.51323034729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304-4E43-9A96-BD09638D46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6847616"/>
        <c:axId val="899501584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'berlin network'!$A$24</c15:sqref>
                        </c15:formulaRef>
                      </c:ext>
                    </c:extLst>
                    <c:strCache>
                      <c:ptCount val="1"/>
                      <c:pt idx="0">
                        <c:v>Future Fastest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'berlin network'!$C$24:$C$32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500</c:v>
                      </c:pt>
                      <c:pt idx="1">
                        <c:v>700</c:v>
                      </c:pt>
                      <c:pt idx="2">
                        <c:v>1000</c:v>
                      </c:pt>
                      <c:pt idx="3">
                        <c:v>1200</c:v>
                      </c:pt>
                      <c:pt idx="4">
                        <c:v>1500</c:v>
                      </c:pt>
                      <c:pt idx="5">
                        <c:v>1700</c:v>
                      </c:pt>
                      <c:pt idx="6">
                        <c:v>2000</c:v>
                      </c:pt>
                      <c:pt idx="7">
                        <c:v>2200</c:v>
                      </c:pt>
                      <c:pt idx="8">
                        <c:v>2500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'berlin network'!$J$24:$J$32</c15:sqref>
                        </c15:formulaRef>
                      </c:ext>
                    </c:extLst>
                    <c:numCache>
                      <c:formatCode>0.000</c:formatCode>
                      <c:ptCount val="9"/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2304-4E43-9A96-BD09638D46B4}"/>
                  </c:ext>
                </c:extLst>
              </c15:ser>
            </c15:filteredScatterSeries>
          </c:ext>
        </c:extLst>
      </c:scatterChart>
      <c:valAx>
        <c:axId val="966847616"/>
        <c:scaling>
          <c:orientation val="minMax"/>
          <c:max val="25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501584"/>
        <c:crosses val="autoZero"/>
        <c:crossBetween val="midCat"/>
        <c:majorUnit val="200"/>
      </c:valAx>
      <c:valAx>
        <c:axId val="89950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</a:t>
                </a:r>
                <a:r>
                  <a:rPr lang="en-GB" baseline="0"/>
                  <a:t> % difference between actual time taken by the vehicle and the time taken if it had taken the shortest route (i,e, dijkstra) at that point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847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Avg</a:t>
            </a:r>
            <a:r>
              <a:rPr lang="en-GB" baseline="0"/>
              <a:t> trip time as number of vehicles increases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'safety parameter'!$A$2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'safety parameter'!$C$2:$C$10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'safety parameter'!$E$2:$E$10</c:f>
              <c:numCache>
                <c:formatCode>General</c:formatCode>
                <c:ptCount val="9"/>
                <c:pt idx="0">
                  <c:v>131.04599999999999</c:v>
                </c:pt>
                <c:pt idx="1">
                  <c:v>171.194285714285</c:v>
                </c:pt>
                <c:pt idx="2">
                  <c:v>251.09899999999999</c:v>
                </c:pt>
                <c:pt idx="3">
                  <c:v>278.51249999999999</c:v>
                </c:pt>
                <c:pt idx="4">
                  <c:v>405.07533333333299</c:v>
                </c:pt>
                <c:pt idx="5">
                  <c:v>507.43</c:v>
                </c:pt>
                <c:pt idx="6">
                  <c:v>723.97699999999998</c:v>
                </c:pt>
                <c:pt idx="7">
                  <c:v>847.62136363636296</c:v>
                </c:pt>
                <c:pt idx="8">
                  <c:v>1017.72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BD-4F00-96C7-0A5D1B8ABCD9}"/>
            </c:ext>
          </c:extLst>
        </c:ser>
        <c:ser>
          <c:idx val="3"/>
          <c:order val="1"/>
          <c:tx>
            <c:strRef>
              <c:f>'safety parameter'!$A$13</c:f>
              <c:strCache>
                <c:ptCount val="1"/>
                <c:pt idx="0">
                  <c:v>0.9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'safety parameter'!$C$13:$C$21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'safety parameter'!$E$13:$E$21</c:f>
              <c:numCache>
                <c:formatCode>General</c:formatCode>
                <c:ptCount val="9"/>
                <c:pt idx="0">
                  <c:v>131.04599999999999</c:v>
                </c:pt>
                <c:pt idx="1">
                  <c:v>169.28571428571399</c:v>
                </c:pt>
                <c:pt idx="2">
                  <c:v>247.63800000000001</c:v>
                </c:pt>
                <c:pt idx="3">
                  <c:v>266.03666666666601</c:v>
                </c:pt>
                <c:pt idx="4">
                  <c:v>392.67466666666598</c:v>
                </c:pt>
                <c:pt idx="5">
                  <c:v>514.21411764705795</c:v>
                </c:pt>
                <c:pt idx="6">
                  <c:v>746.90800000000002</c:v>
                </c:pt>
                <c:pt idx="7">
                  <c:v>877.72727272727195</c:v>
                </c:pt>
                <c:pt idx="8">
                  <c:v>1034.0039999999999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8BD-4F00-96C7-0A5D1B8ABCD9}"/>
            </c:ext>
          </c:extLst>
        </c:ser>
        <c:ser>
          <c:idx val="1"/>
          <c:order val="2"/>
          <c:tx>
            <c:strRef>
              <c:f>'safety parameter'!$A$24</c:f>
              <c:strCache>
                <c:ptCount val="1"/>
                <c:pt idx="0">
                  <c:v>0.8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'safety parameter'!$C$24:$C$32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'safety parameter'!$E$24:$E$32</c:f>
              <c:numCache>
                <c:formatCode>General</c:formatCode>
                <c:ptCount val="9"/>
                <c:pt idx="0">
                  <c:v>131.04599999999999</c:v>
                </c:pt>
                <c:pt idx="1">
                  <c:v>171.728571428571</c:v>
                </c:pt>
                <c:pt idx="2">
                  <c:v>225.30699999999999</c:v>
                </c:pt>
                <c:pt idx="3">
                  <c:v>285.26916666666602</c:v>
                </c:pt>
                <c:pt idx="4">
                  <c:v>425.38</c:v>
                </c:pt>
                <c:pt idx="5">
                  <c:v>501.16117647058798</c:v>
                </c:pt>
                <c:pt idx="6">
                  <c:v>712.35199999999998</c:v>
                </c:pt>
                <c:pt idx="7">
                  <c:v>857.19454545454505</c:v>
                </c:pt>
                <c:pt idx="8">
                  <c:v>1049.7092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BD-4F00-96C7-0A5D1B8ABCD9}"/>
            </c:ext>
          </c:extLst>
        </c:ser>
        <c:ser>
          <c:idx val="4"/>
          <c:order val="3"/>
          <c:tx>
            <c:strRef>
              <c:f>'safety parameter'!$A$35</c:f>
              <c:strCache>
                <c:ptCount val="1"/>
                <c:pt idx="0">
                  <c:v>0.7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'safety parameter'!$C$35:$C$43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'safety parameter'!$E$35:$E$43</c:f>
              <c:numCache>
                <c:formatCode>General</c:formatCode>
                <c:ptCount val="9"/>
                <c:pt idx="0">
                  <c:v>130.84</c:v>
                </c:pt>
                <c:pt idx="1">
                  <c:v>166.991428571428</c:v>
                </c:pt>
                <c:pt idx="2">
                  <c:v>222.83799999999999</c:v>
                </c:pt>
                <c:pt idx="3">
                  <c:v>269.95083333333298</c:v>
                </c:pt>
                <c:pt idx="4">
                  <c:v>383.47266666666599</c:v>
                </c:pt>
                <c:pt idx="5">
                  <c:v>485.16529411764702</c:v>
                </c:pt>
                <c:pt idx="6">
                  <c:v>722.83550000000002</c:v>
                </c:pt>
                <c:pt idx="7">
                  <c:v>881.58</c:v>
                </c:pt>
                <c:pt idx="8">
                  <c:v>1003.8108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8BD-4F00-96C7-0A5D1B8ABCD9}"/>
            </c:ext>
          </c:extLst>
        </c:ser>
        <c:ser>
          <c:idx val="5"/>
          <c:order val="4"/>
          <c:tx>
            <c:strRef>
              <c:f>'safety parameter'!$A$46</c:f>
              <c:strCache>
                <c:ptCount val="1"/>
                <c:pt idx="0">
                  <c:v>0.6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'safety parameter'!$C$46:$C$54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'safety parameter'!$E$46:$E$54</c:f>
              <c:numCache>
                <c:formatCode>General</c:formatCode>
                <c:ptCount val="9"/>
                <c:pt idx="0">
                  <c:v>130.90600000000001</c:v>
                </c:pt>
                <c:pt idx="1">
                  <c:v>159.134285714285</c:v>
                </c:pt>
                <c:pt idx="2">
                  <c:v>201.64400000000001</c:v>
                </c:pt>
                <c:pt idx="3">
                  <c:v>235.00833333333301</c:v>
                </c:pt>
                <c:pt idx="4">
                  <c:v>361.85199999999998</c:v>
                </c:pt>
                <c:pt idx="5">
                  <c:v>467.58</c:v>
                </c:pt>
                <c:pt idx="6">
                  <c:v>648.89949999999999</c:v>
                </c:pt>
                <c:pt idx="7">
                  <c:v>854.44181818181801</c:v>
                </c:pt>
                <c:pt idx="8">
                  <c:v>1055.8524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8BD-4F00-96C7-0A5D1B8ABCD9}"/>
            </c:ext>
          </c:extLst>
        </c:ser>
        <c:ser>
          <c:idx val="6"/>
          <c:order val="5"/>
          <c:tx>
            <c:strRef>
              <c:f>'safety parameter'!$A$57</c:f>
              <c:strCache>
                <c:ptCount val="1"/>
                <c:pt idx="0">
                  <c:v>0.5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'safety parameter'!$C$57:$C$65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'safety parameter'!$E$57:$E$65</c:f>
              <c:numCache>
                <c:formatCode>General</c:formatCode>
                <c:ptCount val="9"/>
                <c:pt idx="0">
                  <c:v>130.73599999999999</c:v>
                </c:pt>
                <c:pt idx="1">
                  <c:v>135.15714285714199</c:v>
                </c:pt>
                <c:pt idx="2">
                  <c:v>192.70699999999999</c:v>
                </c:pt>
                <c:pt idx="3">
                  <c:v>219.9425</c:v>
                </c:pt>
                <c:pt idx="4">
                  <c:v>319.142666666666</c:v>
                </c:pt>
                <c:pt idx="5">
                  <c:v>402.62470588235198</c:v>
                </c:pt>
                <c:pt idx="6">
                  <c:v>628.05949999999996</c:v>
                </c:pt>
                <c:pt idx="7">
                  <c:v>827.13545454545397</c:v>
                </c:pt>
                <c:pt idx="8">
                  <c:v>1012.4704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8BD-4F00-96C7-0A5D1B8ABCD9}"/>
            </c:ext>
          </c:extLst>
        </c:ser>
        <c:ser>
          <c:idx val="7"/>
          <c:order val="6"/>
          <c:tx>
            <c:strRef>
              <c:f>'safety parameter'!$A$68</c:f>
              <c:strCache>
                <c:ptCount val="1"/>
                <c:pt idx="0">
                  <c:v>0.4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'safety parameter'!$C$68:$C$76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'safety parameter'!$E$68:$E$76</c:f>
              <c:numCache>
                <c:formatCode>General</c:formatCode>
                <c:ptCount val="9"/>
                <c:pt idx="0">
                  <c:v>130.602</c:v>
                </c:pt>
                <c:pt idx="1">
                  <c:v>133.335714285714</c:v>
                </c:pt>
                <c:pt idx="2">
                  <c:v>180.58</c:v>
                </c:pt>
                <c:pt idx="3">
                  <c:v>199.4</c:v>
                </c:pt>
                <c:pt idx="4">
                  <c:v>270.57533333333299</c:v>
                </c:pt>
                <c:pt idx="5">
                  <c:v>424.12176470588201</c:v>
                </c:pt>
                <c:pt idx="6">
                  <c:v>551.38199999999995</c:v>
                </c:pt>
                <c:pt idx="7">
                  <c:v>752.02</c:v>
                </c:pt>
                <c:pt idx="8">
                  <c:v>899.62760000000003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8BD-4F00-96C7-0A5D1B8ABCD9}"/>
            </c:ext>
          </c:extLst>
        </c:ser>
        <c:ser>
          <c:idx val="2"/>
          <c:order val="7"/>
          <c:tx>
            <c:strRef>
              <c:f>'safety parameter'!$A$79</c:f>
              <c:strCache>
                <c:ptCount val="1"/>
                <c:pt idx="0">
                  <c:v>0.3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'safety parameter'!$C$79:$C$87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'safety parameter'!$E$79:$E$87</c:f>
              <c:numCache>
                <c:formatCode>General</c:formatCode>
                <c:ptCount val="9"/>
                <c:pt idx="0">
                  <c:v>131.24799999999999</c:v>
                </c:pt>
                <c:pt idx="1">
                  <c:v>145.84857142857101</c:v>
                </c:pt>
                <c:pt idx="2">
                  <c:v>150.816</c:v>
                </c:pt>
                <c:pt idx="3">
                  <c:v>189.12583333333299</c:v>
                </c:pt>
                <c:pt idx="4">
                  <c:v>262.27800000000002</c:v>
                </c:pt>
                <c:pt idx="5">
                  <c:v>318.344117647058</c:v>
                </c:pt>
                <c:pt idx="6">
                  <c:v>490.39100000000002</c:v>
                </c:pt>
                <c:pt idx="7">
                  <c:v>653.64181818181805</c:v>
                </c:pt>
                <c:pt idx="8">
                  <c:v>822.72080000000005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8BD-4F00-96C7-0A5D1B8ABCD9}"/>
            </c:ext>
          </c:extLst>
        </c:ser>
        <c:ser>
          <c:idx val="8"/>
          <c:order val="8"/>
          <c:tx>
            <c:strRef>
              <c:f>'safety parameter'!$A$90</c:f>
              <c:strCache>
                <c:ptCount val="1"/>
                <c:pt idx="0">
                  <c:v>0.2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'safety parameter'!$C$90:$C$98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'safety parameter'!$E$90:$E$98</c:f>
              <c:numCache>
                <c:formatCode>General</c:formatCode>
                <c:ptCount val="9"/>
                <c:pt idx="0">
                  <c:v>138.21799999999999</c:v>
                </c:pt>
                <c:pt idx="1">
                  <c:v>143.587142857142</c:v>
                </c:pt>
                <c:pt idx="2">
                  <c:v>169.08099999999999</c:v>
                </c:pt>
                <c:pt idx="3">
                  <c:v>174.71</c:v>
                </c:pt>
                <c:pt idx="4">
                  <c:v>211.19200000000001</c:v>
                </c:pt>
                <c:pt idx="5">
                  <c:v>276.00235294117601</c:v>
                </c:pt>
                <c:pt idx="6">
                  <c:v>396.28899999999999</c:v>
                </c:pt>
                <c:pt idx="7">
                  <c:v>548.50636363636295</c:v>
                </c:pt>
                <c:pt idx="8">
                  <c:v>733.66319999999996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8BD-4F00-96C7-0A5D1B8ABCD9}"/>
            </c:ext>
          </c:extLst>
        </c:ser>
        <c:ser>
          <c:idx val="9"/>
          <c:order val="9"/>
          <c:tx>
            <c:strRef>
              <c:f>'safety parameter'!$A$101</c:f>
              <c:strCache>
                <c:ptCount val="1"/>
                <c:pt idx="0">
                  <c:v>0.1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'safety parameter'!$C$101:$C$109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'safety parameter'!$E$101:$E$109</c:f>
              <c:numCache>
                <c:formatCode>General</c:formatCode>
                <c:ptCount val="9"/>
                <c:pt idx="0">
                  <c:v>170.506</c:v>
                </c:pt>
                <c:pt idx="1">
                  <c:v>182.65428571428501</c:v>
                </c:pt>
                <c:pt idx="2">
                  <c:v>173.13399999999999</c:v>
                </c:pt>
                <c:pt idx="3">
                  <c:v>170.09833333333299</c:v>
                </c:pt>
                <c:pt idx="4">
                  <c:v>186.88866666666601</c:v>
                </c:pt>
                <c:pt idx="5">
                  <c:v>240.041176470588</c:v>
                </c:pt>
                <c:pt idx="6">
                  <c:v>370.41699999999997</c:v>
                </c:pt>
                <c:pt idx="7">
                  <c:v>485.85136363636298</c:v>
                </c:pt>
                <c:pt idx="8">
                  <c:v>681.83640000000003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08BD-4F00-96C7-0A5D1B8ABCD9}"/>
            </c:ext>
          </c:extLst>
        </c:ser>
        <c:ser>
          <c:idx val="10"/>
          <c:order val="10"/>
          <c:tx>
            <c:strRef>
              <c:f>'safety parameter'!$A$112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'safety parameter'!$C$112:$C$120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'safety parameter'!$E$112:$E$120</c:f>
              <c:numCache>
                <c:formatCode>General</c:formatCode>
                <c:ptCount val="9"/>
                <c:pt idx="0">
                  <c:v>162.608</c:v>
                </c:pt>
                <c:pt idx="1">
                  <c:v>151.47</c:v>
                </c:pt>
                <c:pt idx="2">
                  <c:v>156.06700000000001</c:v>
                </c:pt>
                <c:pt idx="3">
                  <c:v>153.44416666666601</c:v>
                </c:pt>
                <c:pt idx="4">
                  <c:v>169.72266666666599</c:v>
                </c:pt>
                <c:pt idx="5">
                  <c:v>237.440588235294</c:v>
                </c:pt>
                <c:pt idx="6">
                  <c:v>383.72500000000002</c:v>
                </c:pt>
                <c:pt idx="7">
                  <c:v>481.90681818181798</c:v>
                </c:pt>
                <c:pt idx="8">
                  <c:v>668.91160000000002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08BD-4F00-96C7-0A5D1B8ABC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6847616"/>
        <c:axId val="899501584"/>
        <c:extLst/>
      </c:scatterChart>
      <c:valAx>
        <c:axId val="966847616"/>
        <c:scaling>
          <c:orientation val="minMax"/>
          <c:max val="25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501584"/>
        <c:crosses val="autoZero"/>
        <c:crossBetween val="midCat"/>
      </c:valAx>
      <c:valAx>
        <c:axId val="89950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trip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847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% difference between actual time and optimal</a:t>
            </a:r>
            <a:r>
              <a:rPr lang="en-GB" baseline="0"/>
              <a:t> time with no congestion of a vehicle.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'safety parameter'!$A$2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'safety parameter'!$B$2:$B$10</c:f>
              <c:numCache>
                <c:formatCode>General</c:formatCode>
                <c:ptCount val="9"/>
                <c:pt idx="0">
                  <c:v>2500</c:v>
                </c:pt>
                <c:pt idx="1">
                  <c:v>3750</c:v>
                </c:pt>
                <c:pt idx="2">
                  <c:v>5000</c:v>
                </c:pt>
                <c:pt idx="3">
                  <c:v>6250</c:v>
                </c:pt>
                <c:pt idx="4">
                  <c:v>7500</c:v>
                </c:pt>
                <c:pt idx="5">
                  <c:v>8750</c:v>
                </c:pt>
                <c:pt idx="6">
                  <c:v>10000</c:v>
                </c:pt>
                <c:pt idx="7">
                  <c:v>11250</c:v>
                </c:pt>
                <c:pt idx="8">
                  <c:v>12500</c:v>
                </c:pt>
              </c:numCache>
            </c:numRef>
          </c:xVal>
          <c:yVal>
            <c:numRef>
              <c:f>'safety parameter'!$G$2:$G$10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5A-4834-A8C1-3C4E0C53919B}"/>
            </c:ext>
          </c:extLst>
        </c:ser>
        <c:ser>
          <c:idx val="3"/>
          <c:order val="1"/>
          <c:tx>
            <c:strRef>
              <c:f>'safety parameter'!$A$13</c:f>
              <c:strCache>
                <c:ptCount val="1"/>
                <c:pt idx="0">
                  <c:v>0.9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'safety parameter'!$B$13:$B$21</c:f>
              <c:numCache>
                <c:formatCode>General</c:formatCode>
                <c:ptCount val="9"/>
                <c:pt idx="0">
                  <c:v>2500</c:v>
                </c:pt>
                <c:pt idx="1">
                  <c:v>3750</c:v>
                </c:pt>
                <c:pt idx="2">
                  <c:v>5000</c:v>
                </c:pt>
                <c:pt idx="3">
                  <c:v>6250</c:v>
                </c:pt>
                <c:pt idx="4">
                  <c:v>7500</c:v>
                </c:pt>
                <c:pt idx="5">
                  <c:v>8750</c:v>
                </c:pt>
                <c:pt idx="6">
                  <c:v>10000</c:v>
                </c:pt>
                <c:pt idx="7">
                  <c:v>11250</c:v>
                </c:pt>
                <c:pt idx="8">
                  <c:v>12500</c:v>
                </c:pt>
              </c:numCache>
            </c:numRef>
          </c:xVal>
          <c:yVal>
            <c:numRef>
              <c:f>'safety parameter'!$G$13:$G$21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95A-4834-A8C1-3C4E0C53919B}"/>
            </c:ext>
          </c:extLst>
        </c:ser>
        <c:ser>
          <c:idx val="4"/>
          <c:order val="2"/>
          <c:tx>
            <c:strRef>
              <c:f>'safety parameter'!$A$24</c:f>
              <c:strCache>
                <c:ptCount val="1"/>
                <c:pt idx="0">
                  <c:v>0.8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'safety parameter'!$B$24:$B$32</c:f>
              <c:numCache>
                <c:formatCode>General</c:formatCode>
                <c:ptCount val="9"/>
                <c:pt idx="0">
                  <c:v>2500</c:v>
                </c:pt>
                <c:pt idx="1">
                  <c:v>3750</c:v>
                </c:pt>
                <c:pt idx="2">
                  <c:v>5000</c:v>
                </c:pt>
                <c:pt idx="3">
                  <c:v>6250</c:v>
                </c:pt>
                <c:pt idx="4">
                  <c:v>7500</c:v>
                </c:pt>
                <c:pt idx="5">
                  <c:v>8750</c:v>
                </c:pt>
                <c:pt idx="6">
                  <c:v>10000</c:v>
                </c:pt>
                <c:pt idx="7">
                  <c:v>11250</c:v>
                </c:pt>
                <c:pt idx="8">
                  <c:v>12500</c:v>
                </c:pt>
              </c:numCache>
            </c:numRef>
          </c:xVal>
          <c:yVal>
            <c:numRef>
              <c:f>'safety parameter'!$G$24:$G$32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95A-4834-A8C1-3C4E0C53919B}"/>
            </c:ext>
          </c:extLst>
        </c:ser>
        <c:ser>
          <c:idx val="1"/>
          <c:order val="3"/>
          <c:tx>
            <c:strRef>
              <c:f>'safety parameter'!$A$35</c:f>
              <c:strCache>
                <c:ptCount val="1"/>
                <c:pt idx="0">
                  <c:v>0.7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'safety parameter'!$B$35:$B$43</c:f>
              <c:numCache>
                <c:formatCode>General</c:formatCode>
                <c:ptCount val="9"/>
                <c:pt idx="0">
                  <c:v>2500</c:v>
                </c:pt>
                <c:pt idx="1">
                  <c:v>3750</c:v>
                </c:pt>
                <c:pt idx="2">
                  <c:v>5000</c:v>
                </c:pt>
                <c:pt idx="3">
                  <c:v>6250</c:v>
                </c:pt>
                <c:pt idx="4">
                  <c:v>7500</c:v>
                </c:pt>
                <c:pt idx="5">
                  <c:v>8750</c:v>
                </c:pt>
                <c:pt idx="6">
                  <c:v>10000</c:v>
                </c:pt>
                <c:pt idx="7">
                  <c:v>11250</c:v>
                </c:pt>
                <c:pt idx="8">
                  <c:v>12500</c:v>
                </c:pt>
              </c:numCache>
            </c:numRef>
          </c:xVal>
          <c:yVal>
            <c:numRef>
              <c:f>'safety parameter'!$G$35:$G$43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95A-4834-A8C1-3C4E0C53919B}"/>
            </c:ext>
          </c:extLst>
        </c:ser>
        <c:ser>
          <c:idx val="2"/>
          <c:order val="4"/>
          <c:tx>
            <c:strRef>
              <c:f>'safety parameter'!$A$46</c:f>
              <c:strCache>
                <c:ptCount val="1"/>
                <c:pt idx="0">
                  <c:v>0.6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'safety parameter'!$B$46:$B$54</c:f>
              <c:numCache>
                <c:formatCode>General</c:formatCode>
                <c:ptCount val="9"/>
                <c:pt idx="0">
                  <c:v>2500</c:v>
                </c:pt>
                <c:pt idx="1">
                  <c:v>3750</c:v>
                </c:pt>
                <c:pt idx="2">
                  <c:v>5000</c:v>
                </c:pt>
                <c:pt idx="3">
                  <c:v>6250</c:v>
                </c:pt>
                <c:pt idx="4">
                  <c:v>7500</c:v>
                </c:pt>
                <c:pt idx="5">
                  <c:v>8750</c:v>
                </c:pt>
                <c:pt idx="6">
                  <c:v>10000</c:v>
                </c:pt>
                <c:pt idx="7">
                  <c:v>11250</c:v>
                </c:pt>
                <c:pt idx="8">
                  <c:v>12500</c:v>
                </c:pt>
              </c:numCache>
            </c:numRef>
          </c:xVal>
          <c:yVal>
            <c:numRef>
              <c:f>'safety parameter'!$G$46:$G$54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95A-4834-A8C1-3C4E0C53919B}"/>
            </c:ext>
          </c:extLst>
        </c:ser>
        <c:ser>
          <c:idx val="5"/>
          <c:order val="5"/>
          <c:tx>
            <c:strRef>
              <c:f>'safety parameter'!$A$57</c:f>
              <c:strCache>
                <c:ptCount val="1"/>
                <c:pt idx="0">
                  <c:v>0.5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'safety parameter'!$B$57:$B$65</c:f>
              <c:numCache>
                <c:formatCode>General</c:formatCode>
                <c:ptCount val="9"/>
                <c:pt idx="0">
                  <c:v>2500</c:v>
                </c:pt>
                <c:pt idx="1">
                  <c:v>3750</c:v>
                </c:pt>
                <c:pt idx="2">
                  <c:v>5000</c:v>
                </c:pt>
                <c:pt idx="3">
                  <c:v>6250</c:v>
                </c:pt>
                <c:pt idx="4">
                  <c:v>7500</c:v>
                </c:pt>
                <c:pt idx="5">
                  <c:v>8750</c:v>
                </c:pt>
                <c:pt idx="6">
                  <c:v>10000</c:v>
                </c:pt>
                <c:pt idx="7">
                  <c:v>11250</c:v>
                </c:pt>
                <c:pt idx="8">
                  <c:v>12500</c:v>
                </c:pt>
              </c:numCache>
            </c:numRef>
          </c:xVal>
          <c:yVal>
            <c:numRef>
              <c:f>'safety parameter'!$G$57:$G$65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95A-4834-A8C1-3C4E0C53919B}"/>
            </c:ext>
          </c:extLst>
        </c:ser>
        <c:ser>
          <c:idx val="6"/>
          <c:order val="6"/>
          <c:tx>
            <c:strRef>
              <c:f>'safety parameter'!$A$68</c:f>
              <c:strCache>
                <c:ptCount val="1"/>
                <c:pt idx="0">
                  <c:v>0.4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'safety parameter'!$B$68:$B$76</c:f>
              <c:numCache>
                <c:formatCode>General</c:formatCode>
                <c:ptCount val="9"/>
                <c:pt idx="0">
                  <c:v>2500</c:v>
                </c:pt>
                <c:pt idx="1">
                  <c:v>3750</c:v>
                </c:pt>
                <c:pt idx="2">
                  <c:v>5000</c:v>
                </c:pt>
                <c:pt idx="3">
                  <c:v>6250</c:v>
                </c:pt>
                <c:pt idx="4">
                  <c:v>7500</c:v>
                </c:pt>
                <c:pt idx="5">
                  <c:v>8750</c:v>
                </c:pt>
                <c:pt idx="6">
                  <c:v>10000</c:v>
                </c:pt>
                <c:pt idx="7">
                  <c:v>11250</c:v>
                </c:pt>
                <c:pt idx="8">
                  <c:v>12500</c:v>
                </c:pt>
              </c:numCache>
            </c:numRef>
          </c:xVal>
          <c:yVal>
            <c:numRef>
              <c:f>'safety parameter'!$G$68:$G$76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295A-4834-A8C1-3C4E0C53919B}"/>
            </c:ext>
          </c:extLst>
        </c:ser>
        <c:ser>
          <c:idx val="7"/>
          <c:order val="7"/>
          <c:tx>
            <c:strRef>
              <c:f>'safety parameter'!$A$79</c:f>
              <c:strCache>
                <c:ptCount val="1"/>
                <c:pt idx="0">
                  <c:v>0.3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'safety parameter'!$B$79:$B$87</c:f>
              <c:numCache>
                <c:formatCode>General</c:formatCode>
                <c:ptCount val="9"/>
                <c:pt idx="0">
                  <c:v>2500</c:v>
                </c:pt>
                <c:pt idx="1">
                  <c:v>3750</c:v>
                </c:pt>
                <c:pt idx="2">
                  <c:v>5000</c:v>
                </c:pt>
                <c:pt idx="3">
                  <c:v>6250</c:v>
                </c:pt>
                <c:pt idx="4">
                  <c:v>7500</c:v>
                </c:pt>
                <c:pt idx="5">
                  <c:v>8750</c:v>
                </c:pt>
                <c:pt idx="6">
                  <c:v>10000</c:v>
                </c:pt>
                <c:pt idx="7">
                  <c:v>11250</c:v>
                </c:pt>
                <c:pt idx="8">
                  <c:v>12500</c:v>
                </c:pt>
              </c:numCache>
            </c:numRef>
          </c:xVal>
          <c:yVal>
            <c:numRef>
              <c:f>'safety parameter'!$G$79:$G$87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295A-4834-A8C1-3C4E0C53919B}"/>
            </c:ext>
          </c:extLst>
        </c:ser>
        <c:ser>
          <c:idx val="8"/>
          <c:order val="8"/>
          <c:tx>
            <c:strRef>
              <c:f>'safety parameter'!$A$90</c:f>
              <c:strCache>
                <c:ptCount val="1"/>
                <c:pt idx="0">
                  <c:v>0.2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'safety parameter'!$B$90:$B$98</c:f>
              <c:numCache>
                <c:formatCode>General</c:formatCode>
                <c:ptCount val="9"/>
                <c:pt idx="0">
                  <c:v>2500</c:v>
                </c:pt>
                <c:pt idx="1">
                  <c:v>3750</c:v>
                </c:pt>
                <c:pt idx="2">
                  <c:v>5000</c:v>
                </c:pt>
                <c:pt idx="3">
                  <c:v>6250</c:v>
                </c:pt>
                <c:pt idx="4">
                  <c:v>7500</c:v>
                </c:pt>
                <c:pt idx="5">
                  <c:v>8750</c:v>
                </c:pt>
                <c:pt idx="6">
                  <c:v>10000</c:v>
                </c:pt>
                <c:pt idx="7">
                  <c:v>11250</c:v>
                </c:pt>
                <c:pt idx="8">
                  <c:v>12500</c:v>
                </c:pt>
              </c:numCache>
            </c:numRef>
          </c:xVal>
          <c:yVal>
            <c:numRef>
              <c:f>'safety parameter'!$G$90:$G$98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295A-4834-A8C1-3C4E0C53919B}"/>
            </c:ext>
          </c:extLst>
        </c:ser>
        <c:ser>
          <c:idx val="9"/>
          <c:order val="9"/>
          <c:tx>
            <c:strRef>
              <c:f>'safety parameter'!$A$101</c:f>
              <c:strCache>
                <c:ptCount val="1"/>
                <c:pt idx="0">
                  <c:v>0.1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'safety parameter'!$B$101:$B$109</c:f>
              <c:numCache>
                <c:formatCode>General</c:formatCode>
                <c:ptCount val="9"/>
                <c:pt idx="0">
                  <c:v>2500</c:v>
                </c:pt>
                <c:pt idx="1">
                  <c:v>3750</c:v>
                </c:pt>
                <c:pt idx="2">
                  <c:v>5000</c:v>
                </c:pt>
                <c:pt idx="3">
                  <c:v>6250</c:v>
                </c:pt>
                <c:pt idx="4">
                  <c:v>7500</c:v>
                </c:pt>
                <c:pt idx="5">
                  <c:v>8750</c:v>
                </c:pt>
                <c:pt idx="6">
                  <c:v>10000</c:v>
                </c:pt>
                <c:pt idx="7">
                  <c:v>11250</c:v>
                </c:pt>
                <c:pt idx="8">
                  <c:v>12500</c:v>
                </c:pt>
              </c:numCache>
            </c:numRef>
          </c:xVal>
          <c:yVal>
            <c:numRef>
              <c:f>'safety parameter'!$G$101:$G$109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295A-4834-A8C1-3C4E0C53919B}"/>
            </c:ext>
          </c:extLst>
        </c:ser>
        <c:ser>
          <c:idx val="10"/>
          <c:order val="10"/>
          <c:tx>
            <c:strRef>
              <c:f>'safety parameter'!$A$112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'safety parameter'!$B$112:$B$120</c:f>
              <c:numCache>
                <c:formatCode>General</c:formatCode>
                <c:ptCount val="9"/>
                <c:pt idx="0">
                  <c:v>2500</c:v>
                </c:pt>
                <c:pt idx="1">
                  <c:v>3750</c:v>
                </c:pt>
                <c:pt idx="2">
                  <c:v>5000</c:v>
                </c:pt>
                <c:pt idx="3">
                  <c:v>6250</c:v>
                </c:pt>
                <c:pt idx="4">
                  <c:v>7500</c:v>
                </c:pt>
                <c:pt idx="5">
                  <c:v>8750</c:v>
                </c:pt>
                <c:pt idx="6">
                  <c:v>10000</c:v>
                </c:pt>
                <c:pt idx="7">
                  <c:v>11250</c:v>
                </c:pt>
                <c:pt idx="8">
                  <c:v>12500</c:v>
                </c:pt>
              </c:numCache>
            </c:numRef>
          </c:xVal>
          <c:yVal>
            <c:numRef>
              <c:f>'safety parameter'!$G$112:$G$120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295A-4834-A8C1-3C4E0C5391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6847616"/>
        <c:axId val="899501584"/>
        <c:extLst/>
      </c:scatterChart>
      <c:valAx>
        <c:axId val="966847616"/>
        <c:scaling>
          <c:orientation val="minMax"/>
          <c:max val="5000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501584"/>
        <c:crosses val="autoZero"/>
        <c:crossBetween val="midCat"/>
      </c:valAx>
      <c:valAx>
        <c:axId val="89950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</a:t>
                </a:r>
                <a:r>
                  <a:rPr lang="en-GB" baseline="0"/>
                  <a:t> % difference between actual time taken and time taken by the fastest route if there was no congestion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847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% difference between actual time and optimal</a:t>
            </a:r>
            <a:r>
              <a:rPr lang="en-GB" baseline="0"/>
              <a:t> time with no congestion of a vehicle, for the 10% worst cases.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'safety parameter'!$A$2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'safety parameter'!$B$2:$B$10</c:f>
              <c:numCache>
                <c:formatCode>General</c:formatCode>
                <c:ptCount val="9"/>
                <c:pt idx="0">
                  <c:v>2500</c:v>
                </c:pt>
                <c:pt idx="1">
                  <c:v>3750</c:v>
                </c:pt>
                <c:pt idx="2">
                  <c:v>5000</c:v>
                </c:pt>
                <c:pt idx="3">
                  <c:v>6250</c:v>
                </c:pt>
                <c:pt idx="4">
                  <c:v>7500</c:v>
                </c:pt>
                <c:pt idx="5">
                  <c:v>8750</c:v>
                </c:pt>
                <c:pt idx="6">
                  <c:v>10000</c:v>
                </c:pt>
                <c:pt idx="7">
                  <c:v>11250</c:v>
                </c:pt>
                <c:pt idx="8">
                  <c:v>12500</c:v>
                </c:pt>
              </c:numCache>
            </c:numRef>
          </c:xVal>
          <c:yVal>
            <c:numRef>
              <c:f>'safety parameter'!$H$2:$H$10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39-45A3-A221-307E127BB63D}"/>
            </c:ext>
          </c:extLst>
        </c:ser>
        <c:ser>
          <c:idx val="2"/>
          <c:order val="1"/>
          <c:tx>
            <c:strRef>
              <c:f>'safety parameter'!$A$13</c:f>
              <c:strCache>
                <c:ptCount val="1"/>
                <c:pt idx="0">
                  <c:v>0.9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'safety parameter'!$B$13:$B$21</c:f>
              <c:numCache>
                <c:formatCode>General</c:formatCode>
                <c:ptCount val="9"/>
                <c:pt idx="0">
                  <c:v>2500</c:v>
                </c:pt>
                <c:pt idx="1">
                  <c:v>3750</c:v>
                </c:pt>
                <c:pt idx="2">
                  <c:v>5000</c:v>
                </c:pt>
                <c:pt idx="3">
                  <c:v>6250</c:v>
                </c:pt>
                <c:pt idx="4">
                  <c:v>7500</c:v>
                </c:pt>
                <c:pt idx="5">
                  <c:v>8750</c:v>
                </c:pt>
                <c:pt idx="6">
                  <c:v>10000</c:v>
                </c:pt>
                <c:pt idx="7">
                  <c:v>11250</c:v>
                </c:pt>
                <c:pt idx="8">
                  <c:v>12500</c:v>
                </c:pt>
              </c:numCache>
            </c:numRef>
          </c:xVal>
          <c:yVal>
            <c:numRef>
              <c:f>'safety parameter'!$H$13:$H$21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F39-45A3-A221-307E127BB63D}"/>
            </c:ext>
          </c:extLst>
        </c:ser>
        <c:ser>
          <c:idx val="1"/>
          <c:order val="2"/>
          <c:tx>
            <c:strRef>
              <c:f>'safety parameter'!$A$24</c:f>
              <c:strCache>
                <c:ptCount val="1"/>
                <c:pt idx="0">
                  <c:v>0.8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'safety parameter'!$B$24:$B$32</c:f>
              <c:numCache>
                <c:formatCode>General</c:formatCode>
                <c:ptCount val="9"/>
                <c:pt idx="0">
                  <c:v>2500</c:v>
                </c:pt>
                <c:pt idx="1">
                  <c:v>3750</c:v>
                </c:pt>
                <c:pt idx="2">
                  <c:v>5000</c:v>
                </c:pt>
                <c:pt idx="3">
                  <c:v>6250</c:v>
                </c:pt>
                <c:pt idx="4">
                  <c:v>7500</c:v>
                </c:pt>
                <c:pt idx="5">
                  <c:v>8750</c:v>
                </c:pt>
                <c:pt idx="6">
                  <c:v>10000</c:v>
                </c:pt>
                <c:pt idx="7">
                  <c:v>11250</c:v>
                </c:pt>
                <c:pt idx="8">
                  <c:v>12500</c:v>
                </c:pt>
              </c:numCache>
            </c:numRef>
          </c:xVal>
          <c:yVal>
            <c:numRef>
              <c:f>'safety parameter'!$H$24:$H$32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F39-45A3-A221-307E127BB63D}"/>
            </c:ext>
          </c:extLst>
        </c:ser>
        <c:ser>
          <c:idx val="3"/>
          <c:order val="3"/>
          <c:tx>
            <c:strRef>
              <c:f>'safety parameter'!$A$35</c:f>
              <c:strCache>
                <c:ptCount val="1"/>
                <c:pt idx="0">
                  <c:v>0.7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'safety parameter'!$B$35:$B$43</c:f>
              <c:numCache>
                <c:formatCode>General</c:formatCode>
                <c:ptCount val="9"/>
                <c:pt idx="0">
                  <c:v>2500</c:v>
                </c:pt>
                <c:pt idx="1">
                  <c:v>3750</c:v>
                </c:pt>
                <c:pt idx="2">
                  <c:v>5000</c:v>
                </c:pt>
                <c:pt idx="3">
                  <c:v>6250</c:v>
                </c:pt>
                <c:pt idx="4">
                  <c:v>7500</c:v>
                </c:pt>
                <c:pt idx="5">
                  <c:v>8750</c:v>
                </c:pt>
                <c:pt idx="6">
                  <c:v>10000</c:v>
                </c:pt>
                <c:pt idx="7">
                  <c:v>11250</c:v>
                </c:pt>
                <c:pt idx="8">
                  <c:v>12500</c:v>
                </c:pt>
              </c:numCache>
            </c:numRef>
          </c:xVal>
          <c:yVal>
            <c:numRef>
              <c:f>'safety parameter'!$H$35:$H$43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F39-45A3-A221-307E127BB63D}"/>
            </c:ext>
          </c:extLst>
        </c:ser>
        <c:ser>
          <c:idx val="4"/>
          <c:order val="4"/>
          <c:tx>
            <c:strRef>
              <c:f>'safety parameter'!$A$46</c:f>
              <c:strCache>
                <c:ptCount val="1"/>
                <c:pt idx="0">
                  <c:v>0.6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'safety parameter'!$B$46:$B$54</c:f>
              <c:numCache>
                <c:formatCode>General</c:formatCode>
                <c:ptCount val="9"/>
                <c:pt idx="0">
                  <c:v>2500</c:v>
                </c:pt>
                <c:pt idx="1">
                  <c:v>3750</c:v>
                </c:pt>
                <c:pt idx="2">
                  <c:v>5000</c:v>
                </c:pt>
                <c:pt idx="3">
                  <c:v>6250</c:v>
                </c:pt>
                <c:pt idx="4">
                  <c:v>7500</c:v>
                </c:pt>
                <c:pt idx="5">
                  <c:v>8750</c:v>
                </c:pt>
                <c:pt idx="6">
                  <c:v>10000</c:v>
                </c:pt>
                <c:pt idx="7">
                  <c:v>11250</c:v>
                </c:pt>
                <c:pt idx="8">
                  <c:v>12500</c:v>
                </c:pt>
              </c:numCache>
            </c:numRef>
          </c:xVal>
          <c:yVal>
            <c:numRef>
              <c:f>'safety parameter'!$H$46:$H$54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F39-45A3-A221-307E127BB63D}"/>
            </c:ext>
          </c:extLst>
        </c:ser>
        <c:ser>
          <c:idx val="5"/>
          <c:order val="5"/>
          <c:tx>
            <c:strRef>
              <c:f>'safety parameter'!$A$57</c:f>
              <c:strCache>
                <c:ptCount val="1"/>
                <c:pt idx="0">
                  <c:v>0.5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'safety parameter'!$B$57:$B$65</c:f>
              <c:numCache>
                <c:formatCode>General</c:formatCode>
                <c:ptCount val="9"/>
                <c:pt idx="0">
                  <c:v>2500</c:v>
                </c:pt>
                <c:pt idx="1">
                  <c:v>3750</c:v>
                </c:pt>
                <c:pt idx="2">
                  <c:v>5000</c:v>
                </c:pt>
                <c:pt idx="3">
                  <c:v>6250</c:v>
                </c:pt>
                <c:pt idx="4">
                  <c:v>7500</c:v>
                </c:pt>
                <c:pt idx="5">
                  <c:v>8750</c:v>
                </c:pt>
                <c:pt idx="6">
                  <c:v>10000</c:v>
                </c:pt>
                <c:pt idx="7">
                  <c:v>11250</c:v>
                </c:pt>
                <c:pt idx="8">
                  <c:v>12500</c:v>
                </c:pt>
              </c:numCache>
            </c:numRef>
          </c:xVal>
          <c:yVal>
            <c:numRef>
              <c:f>'safety parameter'!$H$57:$H$65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F39-45A3-A221-307E127BB63D}"/>
            </c:ext>
          </c:extLst>
        </c:ser>
        <c:ser>
          <c:idx val="6"/>
          <c:order val="6"/>
          <c:tx>
            <c:strRef>
              <c:f>'safety parameter'!$A$68</c:f>
              <c:strCache>
                <c:ptCount val="1"/>
                <c:pt idx="0">
                  <c:v>0.4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'safety parameter'!$B$68:$B$76</c:f>
              <c:numCache>
                <c:formatCode>General</c:formatCode>
                <c:ptCount val="9"/>
                <c:pt idx="0">
                  <c:v>2500</c:v>
                </c:pt>
                <c:pt idx="1">
                  <c:v>3750</c:v>
                </c:pt>
                <c:pt idx="2">
                  <c:v>5000</c:v>
                </c:pt>
                <c:pt idx="3">
                  <c:v>6250</c:v>
                </c:pt>
                <c:pt idx="4">
                  <c:v>7500</c:v>
                </c:pt>
                <c:pt idx="5">
                  <c:v>8750</c:v>
                </c:pt>
                <c:pt idx="6">
                  <c:v>10000</c:v>
                </c:pt>
                <c:pt idx="7">
                  <c:v>11250</c:v>
                </c:pt>
                <c:pt idx="8">
                  <c:v>12500</c:v>
                </c:pt>
              </c:numCache>
            </c:numRef>
          </c:xVal>
          <c:yVal>
            <c:numRef>
              <c:f>'safety parameter'!$H$68:$H$76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F39-45A3-A221-307E127BB63D}"/>
            </c:ext>
          </c:extLst>
        </c:ser>
        <c:ser>
          <c:idx val="7"/>
          <c:order val="7"/>
          <c:tx>
            <c:strRef>
              <c:f>'safety parameter'!$A$79</c:f>
              <c:strCache>
                <c:ptCount val="1"/>
                <c:pt idx="0">
                  <c:v>0.3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'safety parameter'!$B$79:$B$87</c:f>
              <c:numCache>
                <c:formatCode>General</c:formatCode>
                <c:ptCount val="9"/>
                <c:pt idx="0">
                  <c:v>2500</c:v>
                </c:pt>
                <c:pt idx="1">
                  <c:v>3750</c:v>
                </c:pt>
                <c:pt idx="2">
                  <c:v>5000</c:v>
                </c:pt>
                <c:pt idx="3">
                  <c:v>6250</c:v>
                </c:pt>
                <c:pt idx="4">
                  <c:v>7500</c:v>
                </c:pt>
                <c:pt idx="5">
                  <c:v>8750</c:v>
                </c:pt>
                <c:pt idx="6">
                  <c:v>10000</c:v>
                </c:pt>
                <c:pt idx="7">
                  <c:v>11250</c:v>
                </c:pt>
                <c:pt idx="8">
                  <c:v>12500</c:v>
                </c:pt>
              </c:numCache>
            </c:numRef>
          </c:xVal>
          <c:yVal>
            <c:numRef>
              <c:f>'safety parameter'!$H$79:$H$87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F39-45A3-A221-307E127BB63D}"/>
            </c:ext>
          </c:extLst>
        </c:ser>
        <c:ser>
          <c:idx val="8"/>
          <c:order val="8"/>
          <c:tx>
            <c:strRef>
              <c:f>'safety parameter'!$A$90</c:f>
              <c:strCache>
                <c:ptCount val="1"/>
                <c:pt idx="0">
                  <c:v>0.2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'safety parameter'!$B$90:$B$98</c:f>
              <c:numCache>
                <c:formatCode>General</c:formatCode>
                <c:ptCount val="9"/>
                <c:pt idx="0">
                  <c:v>2500</c:v>
                </c:pt>
                <c:pt idx="1">
                  <c:v>3750</c:v>
                </c:pt>
                <c:pt idx="2">
                  <c:v>5000</c:v>
                </c:pt>
                <c:pt idx="3">
                  <c:v>6250</c:v>
                </c:pt>
                <c:pt idx="4">
                  <c:v>7500</c:v>
                </c:pt>
                <c:pt idx="5">
                  <c:v>8750</c:v>
                </c:pt>
                <c:pt idx="6">
                  <c:v>10000</c:v>
                </c:pt>
                <c:pt idx="7">
                  <c:v>11250</c:v>
                </c:pt>
                <c:pt idx="8">
                  <c:v>12500</c:v>
                </c:pt>
              </c:numCache>
            </c:numRef>
          </c:xVal>
          <c:yVal>
            <c:numRef>
              <c:f>'safety parameter'!$H$90:$H$98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9F39-45A3-A221-307E127BB63D}"/>
            </c:ext>
          </c:extLst>
        </c:ser>
        <c:ser>
          <c:idx val="9"/>
          <c:order val="9"/>
          <c:tx>
            <c:strRef>
              <c:f>'safety parameter'!$A$101</c:f>
              <c:strCache>
                <c:ptCount val="1"/>
                <c:pt idx="0">
                  <c:v>0.1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'safety parameter'!$B$101:$B$109</c:f>
              <c:numCache>
                <c:formatCode>General</c:formatCode>
                <c:ptCount val="9"/>
                <c:pt idx="0">
                  <c:v>2500</c:v>
                </c:pt>
                <c:pt idx="1">
                  <c:v>3750</c:v>
                </c:pt>
                <c:pt idx="2">
                  <c:v>5000</c:v>
                </c:pt>
                <c:pt idx="3">
                  <c:v>6250</c:v>
                </c:pt>
                <c:pt idx="4">
                  <c:v>7500</c:v>
                </c:pt>
                <c:pt idx="5">
                  <c:v>8750</c:v>
                </c:pt>
                <c:pt idx="6">
                  <c:v>10000</c:v>
                </c:pt>
                <c:pt idx="7">
                  <c:v>11250</c:v>
                </c:pt>
                <c:pt idx="8">
                  <c:v>12500</c:v>
                </c:pt>
              </c:numCache>
            </c:numRef>
          </c:xVal>
          <c:yVal>
            <c:numRef>
              <c:f>'safety parameter'!$H$101:$H$109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9F39-45A3-A221-307E127BB63D}"/>
            </c:ext>
          </c:extLst>
        </c:ser>
        <c:ser>
          <c:idx val="10"/>
          <c:order val="10"/>
          <c:tx>
            <c:strRef>
              <c:f>'safety parameter'!$A$112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'safety parameter'!$B$112:$B$120</c:f>
              <c:numCache>
                <c:formatCode>General</c:formatCode>
                <c:ptCount val="9"/>
                <c:pt idx="0">
                  <c:v>2500</c:v>
                </c:pt>
                <c:pt idx="1">
                  <c:v>3750</c:v>
                </c:pt>
                <c:pt idx="2">
                  <c:v>5000</c:v>
                </c:pt>
                <c:pt idx="3">
                  <c:v>6250</c:v>
                </c:pt>
                <c:pt idx="4">
                  <c:v>7500</c:v>
                </c:pt>
                <c:pt idx="5">
                  <c:v>8750</c:v>
                </c:pt>
                <c:pt idx="6">
                  <c:v>10000</c:v>
                </c:pt>
                <c:pt idx="7">
                  <c:v>11250</c:v>
                </c:pt>
                <c:pt idx="8">
                  <c:v>12500</c:v>
                </c:pt>
              </c:numCache>
            </c:numRef>
          </c:xVal>
          <c:yVal>
            <c:numRef>
              <c:f>'safety parameter'!$H$112:$H$120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9F39-45A3-A221-307E127BB6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6847616"/>
        <c:axId val="899501584"/>
        <c:extLst/>
      </c:scatterChart>
      <c:valAx>
        <c:axId val="966847616"/>
        <c:scaling>
          <c:orientation val="minMax"/>
          <c:max val="5000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501584"/>
        <c:crosses val="autoZero"/>
        <c:crossBetween val="midCat"/>
      </c:valAx>
      <c:valAx>
        <c:axId val="89950158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</a:t>
                </a:r>
                <a:r>
                  <a:rPr lang="en-GB" baseline="0"/>
                  <a:t> % difference between actual time taken and time taken by the fastest route if there was no congestion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847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% difference between actual time and dijkstra time</a:t>
            </a:r>
            <a:r>
              <a:rPr lang="en-GB" baseline="0"/>
              <a:t>.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'safety parameter'!$A$2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'safety parameter'!$B$2:$B$10</c:f>
              <c:numCache>
                <c:formatCode>General</c:formatCode>
                <c:ptCount val="9"/>
                <c:pt idx="0">
                  <c:v>2500</c:v>
                </c:pt>
                <c:pt idx="1">
                  <c:v>3750</c:v>
                </c:pt>
                <c:pt idx="2">
                  <c:v>5000</c:v>
                </c:pt>
                <c:pt idx="3">
                  <c:v>6250</c:v>
                </c:pt>
                <c:pt idx="4">
                  <c:v>7500</c:v>
                </c:pt>
                <c:pt idx="5">
                  <c:v>8750</c:v>
                </c:pt>
                <c:pt idx="6">
                  <c:v>10000</c:v>
                </c:pt>
                <c:pt idx="7">
                  <c:v>11250</c:v>
                </c:pt>
                <c:pt idx="8">
                  <c:v>12500</c:v>
                </c:pt>
              </c:numCache>
            </c:numRef>
          </c:xVal>
          <c:yVal>
            <c:numRef>
              <c:f>'safety parameter'!$I$2:$I$10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4C-4B6B-8586-E4450143D642}"/>
            </c:ext>
          </c:extLst>
        </c:ser>
        <c:ser>
          <c:idx val="2"/>
          <c:order val="1"/>
          <c:tx>
            <c:strRef>
              <c:f>'safety parameter'!$A$13</c:f>
              <c:strCache>
                <c:ptCount val="1"/>
                <c:pt idx="0">
                  <c:v>0.9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'safety parameter'!$B$13:$B$21</c:f>
              <c:numCache>
                <c:formatCode>General</c:formatCode>
                <c:ptCount val="9"/>
                <c:pt idx="0">
                  <c:v>2500</c:v>
                </c:pt>
                <c:pt idx="1">
                  <c:v>3750</c:v>
                </c:pt>
                <c:pt idx="2">
                  <c:v>5000</c:v>
                </c:pt>
                <c:pt idx="3">
                  <c:v>6250</c:v>
                </c:pt>
                <c:pt idx="4">
                  <c:v>7500</c:v>
                </c:pt>
                <c:pt idx="5">
                  <c:v>8750</c:v>
                </c:pt>
                <c:pt idx="6">
                  <c:v>10000</c:v>
                </c:pt>
                <c:pt idx="7">
                  <c:v>11250</c:v>
                </c:pt>
                <c:pt idx="8">
                  <c:v>12500</c:v>
                </c:pt>
              </c:numCache>
            </c:numRef>
          </c:xVal>
          <c:yVal>
            <c:numRef>
              <c:f>'safety parameter'!$I$13:$I$21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C4C-4B6B-8586-E4450143D642}"/>
            </c:ext>
          </c:extLst>
        </c:ser>
        <c:ser>
          <c:idx val="1"/>
          <c:order val="2"/>
          <c:tx>
            <c:strRef>
              <c:f>'safety parameter'!$A$24</c:f>
              <c:strCache>
                <c:ptCount val="1"/>
                <c:pt idx="0">
                  <c:v>0.8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'safety parameter'!$B$24:$B$32</c:f>
              <c:numCache>
                <c:formatCode>General</c:formatCode>
                <c:ptCount val="9"/>
                <c:pt idx="0">
                  <c:v>2500</c:v>
                </c:pt>
                <c:pt idx="1">
                  <c:v>3750</c:v>
                </c:pt>
                <c:pt idx="2">
                  <c:v>5000</c:v>
                </c:pt>
                <c:pt idx="3">
                  <c:v>6250</c:v>
                </c:pt>
                <c:pt idx="4">
                  <c:v>7500</c:v>
                </c:pt>
                <c:pt idx="5">
                  <c:v>8750</c:v>
                </c:pt>
                <c:pt idx="6">
                  <c:v>10000</c:v>
                </c:pt>
                <c:pt idx="7">
                  <c:v>11250</c:v>
                </c:pt>
                <c:pt idx="8">
                  <c:v>12500</c:v>
                </c:pt>
              </c:numCache>
            </c:numRef>
          </c:xVal>
          <c:yVal>
            <c:numRef>
              <c:f>'safety parameter'!$I$24:$I$32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4C-4B6B-8586-E4450143D642}"/>
            </c:ext>
          </c:extLst>
        </c:ser>
        <c:ser>
          <c:idx val="3"/>
          <c:order val="3"/>
          <c:tx>
            <c:strRef>
              <c:f>'safety parameter'!$A$35</c:f>
              <c:strCache>
                <c:ptCount val="1"/>
                <c:pt idx="0">
                  <c:v>0.7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'safety parameter'!$B$35:$B$43</c:f>
              <c:numCache>
                <c:formatCode>General</c:formatCode>
                <c:ptCount val="9"/>
                <c:pt idx="0">
                  <c:v>2500</c:v>
                </c:pt>
                <c:pt idx="1">
                  <c:v>3750</c:v>
                </c:pt>
                <c:pt idx="2">
                  <c:v>5000</c:v>
                </c:pt>
                <c:pt idx="3">
                  <c:v>6250</c:v>
                </c:pt>
                <c:pt idx="4">
                  <c:v>7500</c:v>
                </c:pt>
                <c:pt idx="5">
                  <c:v>8750</c:v>
                </c:pt>
                <c:pt idx="6">
                  <c:v>10000</c:v>
                </c:pt>
                <c:pt idx="7">
                  <c:v>11250</c:v>
                </c:pt>
                <c:pt idx="8">
                  <c:v>12500</c:v>
                </c:pt>
              </c:numCache>
            </c:numRef>
          </c:xVal>
          <c:yVal>
            <c:numRef>
              <c:f>'safety parameter'!$I$35:$I$43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C4C-4B6B-8586-E4450143D642}"/>
            </c:ext>
          </c:extLst>
        </c:ser>
        <c:ser>
          <c:idx val="4"/>
          <c:order val="4"/>
          <c:tx>
            <c:strRef>
              <c:f>'safety parameter'!$A$46</c:f>
              <c:strCache>
                <c:ptCount val="1"/>
                <c:pt idx="0">
                  <c:v>0.6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'safety parameter'!$B$46:$B$54</c:f>
              <c:numCache>
                <c:formatCode>General</c:formatCode>
                <c:ptCount val="9"/>
                <c:pt idx="0">
                  <c:v>2500</c:v>
                </c:pt>
                <c:pt idx="1">
                  <c:v>3750</c:v>
                </c:pt>
                <c:pt idx="2">
                  <c:v>5000</c:v>
                </c:pt>
                <c:pt idx="3">
                  <c:v>6250</c:v>
                </c:pt>
                <c:pt idx="4">
                  <c:v>7500</c:v>
                </c:pt>
                <c:pt idx="5">
                  <c:v>8750</c:v>
                </c:pt>
                <c:pt idx="6">
                  <c:v>10000</c:v>
                </c:pt>
                <c:pt idx="7">
                  <c:v>11250</c:v>
                </c:pt>
                <c:pt idx="8">
                  <c:v>12500</c:v>
                </c:pt>
              </c:numCache>
            </c:numRef>
          </c:xVal>
          <c:yVal>
            <c:numRef>
              <c:f>'safety parameter'!$I$46:$I$54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C4C-4B6B-8586-E4450143D642}"/>
            </c:ext>
          </c:extLst>
        </c:ser>
        <c:ser>
          <c:idx val="5"/>
          <c:order val="5"/>
          <c:tx>
            <c:strRef>
              <c:f>'safety parameter'!$A$57</c:f>
              <c:strCache>
                <c:ptCount val="1"/>
                <c:pt idx="0">
                  <c:v>0.5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'safety parameter'!$B$57:$B$65</c:f>
              <c:numCache>
                <c:formatCode>General</c:formatCode>
                <c:ptCount val="9"/>
                <c:pt idx="0">
                  <c:v>2500</c:v>
                </c:pt>
                <c:pt idx="1">
                  <c:v>3750</c:v>
                </c:pt>
                <c:pt idx="2">
                  <c:v>5000</c:v>
                </c:pt>
                <c:pt idx="3">
                  <c:v>6250</c:v>
                </c:pt>
                <c:pt idx="4">
                  <c:v>7500</c:v>
                </c:pt>
                <c:pt idx="5">
                  <c:v>8750</c:v>
                </c:pt>
                <c:pt idx="6">
                  <c:v>10000</c:v>
                </c:pt>
                <c:pt idx="7">
                  <c:v>11250</c:v>
                </c:pt>
                <c:pt idx="8">
                  <c:v>12500</c:v>
                </c:pt>
              </c:numCache>
            </c:numRef>
          </c:xVal>
          <c:yVal>
            <c:numRef>
              <c:f>'safety parameter'!$I$57:$I$65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C4C-4B6B-8586-E4450143D642}"/>
            </c:ext>
          </c:extLst>
        </c:ser>
        <c:ser>
          <c:idx val="6"/>
          <c:order val="6"/>
          <c:tx>
            <c:strRef>
              <c:f>'safety parameter'!$A$68</c:f>
              <c:strCache>
                <c:ptCount val="1"/>
                <c:pt idx="0">
                  <c:v>0.4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'safety parameter'!$B$68:$B$76</c:f>
              <c:numCache>
                <c:formatCode>General</c:formatCode>
                <c:ptCount val="9"/>
                <c:pt idx="0">
                  <c:v>2500</c:v>
                </c:pt>
                <c:pt idx="1">
                  <c:v>3750</c:v>
                </c:pt>
                <c:pt idx="2">
                  <c:v>5000</c:v>
                </c:pt>
                <c:pt idx="3">
                  <c:v>6250</c:v>
                </c:pt>
                <c:pt idx="4">
                  <c:v>7500</c:v>
                </c:pt>
                <c:pt idx="5">
                  <c:v>8750</c:v>
                </c:pt>
                <c:pt idx="6">
                  <c:v>10000</c:v>
                </c:pt>
                <c:pt idx="7">
                  <c:v>11250</c:v>
                </c:pt>
                <c:pt idx="8">
                  <c:v>12500</c:v>
                </c:pt>
              </c:numCache>
            </c:numRef>
          </c:xVal>
          <c:yVal>
            <c:numRef>
              <c:f>'safety parameter'!$I$68:$I$76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C4C-4B6B-8586-E4450143D642}"/>
            </c:ext>
          </c:extLst>
        </c:ser>
        <c:ser>
          <c:idx val="7"/>
          <c:order val="7"/>
          <c:tx>
            <c:strRef>
              <c:f>'safety parameter'!$A$79</c:f>
              <c:strCache>
                <c:ptCount val="1"/>
                <c:pt idx="0">
                  <c:v>0.3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'safety parameter'!$B$79:$B$87</c:f>
              <c:numCache>
                <c:formatCode>General</c:formatCode>
                <c:ptCount val="9"/>
                <c:pt idx="0">
                  <c:v>2500</c:v>
                </c:pt>
                <c:pt idx="1">
                  <c:v>3750</c:v>
                </c:pt>
                <c:pt idx="2">
                  <c:v>5000</c:v>
                </c:pt>
                <c:pt idx="3">
                  <c:v>6250</c:v>
                </c:pt>
                <c:pt idx="4">
                  <c:v>7500</c:v>
                </c:pt>
                <c:pt idx="5">
                  <c:v>8750</c:v>
                </c:pt>
                <c:pt idx="6">
                  <c:v>10000</c:v>
                </c:pt>
                <c:pt idx="7">
                  <c:v>11250</c:v>
                </c:pt>
                <c:pt idx="8">
                  <c:v>12500</c:v>
                </c:pt>
              </c:numCache>
            </c:numRef>
          </c:xVal>
          <c:yVal>
            <c:numRef>
              <c:f>'safety parameter'!$I$79:$I$87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C4C-4B6B-8586-E4450143D642}"/>
            </c:ext>
          </c:extLst>
        </c:ser>
        <c:ser>
          <c:idx val="8"/>
          <c:order val="8"/>
          <c:tx>
            <c:strRef>
              <c:f>'safety parameter'!$A$90</c:f>
              <c:strCache>
                <c:ptCount val="1"/>
                <c:pt idx="0">
                  <c:v>0.2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'safety parameter'!$B$90:$B$98</c:f>
              <c:numCache>
                <c:formatCode>General</c:formatCode>
                <c:ptCount val="9"/>
                <c:pt idx="0">
                  <c:v>2500</c:v>
                </c:pt>
                <c:pt idx="1">
                  <c:v>3750</c:v>
                </c:pt>
                <c:pt idx="2">
                  <c:v>5000</c:v>
                </c:pt>
                <c:pt idx="3">
                  <c:v>6250</c:v>
                </c:pt>
                <c:pt idx="4">
                  <c:v>7500</c:v>
                </c:pt>
                <c:pt idx="5">
                  <c:v>8750</c:v>
                </c:pt>
                <c:pt idx="6">
                  <c:v>10000</c:v>
                </c:pt>
                <c:pt idx="7">
                  <c:v>11250</c:v>
                </c:pt>
                <c:pt idx="8">
                  <c:v>12500</c:v>
                </c:pt>
              </c:numCache>
            </c:numRef>
          </c:xVal>
          <c:yVal>
            <c:numRef>
              <c:f>'safety parameter'!$I$90:$I$98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4C4C-4B6B-8586-E4450143D642}"/>
            </c:ext>
          </c:extLst>
        </c:ser>
        <c:ser>
          <c:idx val="9"/>
          <c:order val="9"/>
          <c:tx>
            <c:strRef>
              <c:f>'safety parameter'!$A$101</c:f>
              <c:strCache>
                <c:ptCount val="1"/>
                <c:pt idx="0">
                  <c:v>0.1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'safety parameter'!$B$101:$B$109</c:f>
              <c:numCache>
                <c:formatCode>General</c:formatCode>
                <c:ptCount val="9"/>
                <c:pt idx="0">
                  <c:v>2500</c:v>
                </c:pt>
                <c:pt idx="1">
                  <c:v>3750</c:v>
                </c:pt>
                <c:pt idx="2">
                  <c:v>5000</c:v>
                </c:pt>
                <c:pt idx="3">
                  <c:v>6250</c:v>
                </c:pt>
                <c:pt idx="4">
                  <c:v>7500</c:v>
                </c:pt>
                <c:pt idx="5">
                  <c:v>8750</c:v>
                </c:pt>
                <c:pt idx="6">
                  <c:v>10000</c:v>
                </c:pt>
                <c:pt idx="7">
                  <c:v>11250</c:v>
                </c:pt>
                <c:pt idx="8">
                  <c:v>12500</c:v>
                </c:pt>
              </c:numCache>
            </c:numRef>
          </c:xVal>
          <c:yVal>
            <c:numRef>
              <c:f>'safety parameter'!$I$101:$I$109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4C4C-4B6B-8586-E4450143D642}"/>
            </c:ext>
          </c:extLst>
        </c:ser>
        <c:ser>
          <c:idx val="10"/>
          <c:order val="10"/>
          <c:tx>
            <c:strRef>
              <c:f>'safety parameter'!$A$112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'safety parameter'!$B$112:$B$120</c:f>
              <c:numCache>
                <c:formatCode>General</c:formatCode>
                <c:ptCount val="9"/>
                <c:pt idx="0">
                  <c:v>2500</c:v>
                </c:pt>
                <c:pt idx="1">
                  <c:v>3750</c:v>
                </c:pt>
                <c:pt idx="2">
                  <c:v>5000</c:v>
                </c:pt>
                <c:pt idx="3">
                  <c:v>6250</c:v>
                </c:pt>
                <c:pt idx="4">
                  <c:v>7500</c:v>
                </c:pt>
                <c:pt idx="5">
                  <c:v>8750</c:v>
                </c:pt>
                <c:pt idx="6">
                  <c:v>10000</c:v>
                </c:pt>
                <c:pt idx="7">
                  <c:v>11250</c:v>
                </c:pt>
                <c:pt idx="8">
                  <c:v>12500</c:v>
                </c:pt>
              </c:numCache>
            </c:numRef>
          </c:xVal>
          <c:yVal>
            <c:numRef>
              <c:f>'safety parameter'!$I$112:$I$120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4C4C-4B6B-8586-E4450143D6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6847616"/>
        <c:axId val="899501584"/>
        <c:extLst/>
      </c:scatterChart>
      <c:valAx>
        <c:axId val="966847616"/>
        <c:scaling>
          <c:orientation val="minMax"/>
          <c:max val="5000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501584"/>
        <c:crosses val="autoZero"/>
        <c:crossBetween val="midCat"/>
      </c:valAx>
      <c:valAx>
        <c:axId val="89950158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</a:t>
                </a:r>
                <a:r>
                  <a:rPr lang="en-GB" baseline="0"/>
                  <a:t> % difference between actual time taken by the vehicle and the time taken if it had taken the shortest route (i,e, dijkstra) at that point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847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average % difference between actual time and dijkstra time, for the 10% worst cases</a:t>
            </a:r>
            <a:r>
              <a:rPr lang="en-GB" baseline="0"/>
              <a:t>.</a:t>
            </a:r>
            <a:endParaRPr lang="en-GB"/>
          </a:p>
        </c:rich>
      </c:tx>
      <c:layout>
        <c:manualLayout>
          <c:xMode val="edge"/>
          <c:yMode val="edge"/>
          <c:x val="8.2362624671916018E-2"/>
          <c:y val="3.53460808061504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'safety parameter'!$A$2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'safety parameter'!$B$2:$B$10</c:f>
              <c:numCache>
                <c:formatCode>General</c:formatCode>
                <c:ptCount val="9"/>
                <c:pt idx="0">
                  <c:v>2500</c:v>
                </c:pt>
                <c:pt idx="1">
                  <c:v>3750</c:v>
                </c:pt>
                <c:pt idx="2">
                  <c:v>5000</c:v>
                </c:pt>
                <c:pt idx="3">
                  <c:v>6250</c:v>
                </c:pt>
                <c:pt idx="4">
                  <c:v>7500</c:v>
                </c:pt>
                <c:pt idx="5">
                  <c:v>8750</c:v>
                </c:pt>
                <c:pt idx="6">
                  <c:v>10000</c:v>
                </c:pt>
                <c:pt idx="7">
                  <c:v>11250</c:v>
                </c:pt>
                <c:pt idx="8">
                  <c:v>12500</c:v>
                </c:pt>
              </c:numCache>
            </c:numRef>
          </c:xVal>
          <c:yVal>
            <c:numRef>
              <c:f>'safety parameter'!$J$2:$J$10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20-4ECC-A9EC-87A9E9105757}"/>
            </c:ext>
          </c:extLst>
        </c:ser>
        <c:ser>
          <c:idx val="2"/>
          <c:order val="1"/>
          <c:tx>
            <c:strRef>
              <c:f>'safety parameter'!$A$13</c:f>
              <c:strCache>
                <c:ptCount val="1"/>
                <c:pt idx="0">
                  <c:v>0.9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'safety parameter'!$B$13:$B$21</c:f>
              <c:numCache>
                <c:formatCode>General</c:formatCode>
                <c:ptCount val="9"/>
                <c:pt idx="0">
                  <c:v>2500</c:v>
                </c:pt>
                <c:pt idx="1">
                  <c:v>3750</c:v>
                </c:pt>
                <c:pt idx="2">
                  <c:v>5000</c:v>
                </c:pt>
                <c:pt idx="3">
                  <c:v>6250</c:v>
                </c:pt>
                <c:pt idx="4">
                  <c:v>7500</c:v>
                </c:pt>
                <c:pt idx="5">
                  <c:v>8750</c:v>
                </c:pt>
                <c:pt idx="6">
                  <c:v>10000</c:v>
                </c:pt>
                <c:pt idx="7">
                  <c:v>11250</c:v>
                </c:pt>
                <c:pt idx="8">
                  <c:v>12500</c:v>
                </c:pt>
              </c:numCache>
            </c:numRef>
          </c:xVal>
          <c:yVal>
            <c:numRef>
              <c:f>'safety parameter'!$J$13:$J$21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320-4ECC-A9EC-87A9E9105757}"/>
            </c:ext>
          </c:extLst>
        </c:ser>
        <c:ser>
          <c:idx val="1"/>
          <c:order val="2"/>
          <c:tx>
            <c:strRef>
              <c:f>'safety parameter'!$A$24</c:f>
              <c:strCache>
                <c:ptCount val="1"/>
                <c:pt idx="0">
                  <c:v>0.8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'safety parameter'!$B$24:$B$32</c:f>
              <c:numCache>
                <c:formatCode>General</c:formatCode>
                <c:ptCount val="9"/>
                <c:pt idx="0">
                  <c:v>2500</c:v>
                </c:pt>
                <c:pt idx="1">
                  <c:v>3750</c:v>
                </c:pt>
                <c:pt idx="2">
                  <c:v>5000</c:v>
                </c:pt>
                <c:pt idx="3">
                  <c:v>6250</c:v>
                </c:pt>
                <c:pt idx="4">
                  <c:v>7500</c:v>
                </c:pt>
                <c:pt idx="5">
                  <c:v>8750</c:v>
                </c:pt>
                <c:pt idx="6">
                  <c:v>10000</c:v>
                </c:pt>
                <c:pt idx="7">
                  <c:v>11250</c:v>
                </c:pt>
                <c:pt idx="8">
                  <c:v>12500</c:v>
                </c:pt>
              </c:numCache>
            </c:numRef>
          </c:xVal>
          <c:yVal>
            <c:numRef>
              <c:f>'safety parameter'!$J$24:$J$32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20-4ECC-A9EC-87A9E9105757}"/>
            </c:ext>
          </c:extLst>
        </c:ser>
        <c:ser>
          <c:idx val="3"/>
          <c:order val="3"/>
          <c:tx>
            <c:strRef>
              <c:f>'safety parameter'!$A$35</c:f>
              <c:strCache>
                <c:ptCount val="1"/>
                <c:pt idx="0">
                  <c:v>0.7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'safety parameter'!$B$35:$B$43</c:f>
              <c:numCache>
                <c:formatCode>General</c:formatCode>
                <c:ptCount val="9"/>
                <c:pt idx="0">
                  <c:v>2500</c:v>
                </c:pt>
                <c:pt idx="1">
                  <c:v>3750</c:v>
                </c:pt>
                <c:pt idx="2">
                  <c:v>5000</c:v>
                </c:pt>
                <c:pt idx="3">
                  <c:v>6250</c:v>
                </c:pt>
                <c:pt idx="4">
                  <c:v>7500</c:v>
                </c:pt>
                <c:pt idx="5">
                  <c:v>8750</c:v>
                </c:pt>
                <c:pt idx="6">
                  <c:v>10000</c:v>
                </c:pt>
                <c:pt idx="7">
                  <c:v>11250</c:v>
                </c:pt>
                <c:pt idx="8">
                  <c:v>12500</c:v>
                </c:pt>
              </c:numCache>
            </c:numRef>
          </c:xVal>
          <c:yVal>
            <c:numRef>
              <c:f>'safety parameter'!$J$35:$J$43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320-4ECC-A9EC-87A9E9105757}"/>
            </c:ext>
          </c:extLst>
        </c:ser>
        <c:ser>
          <c:idx val="4"/>
          <c:order val="4"/>
          <c:tx>
            <c:strRef>
              <c:f>'safety parameter'!$A$46</c:f>
              <c:strCache>
                <c:ptCount val="1"/>
                <c:pt idx="0">
                  <c:v>0.6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'safety parameter'!$B$46:$B$54</c:f>
              <c:numCache>
                <c:formatCode>General</c:formatCode>
                <c:ptCount val="9"/>
                <c:pt idx="0">
                  <c:v>2500</c:v>
                </c:pt>
                <c:pt idx="1">
                  <c:v>3750</c:v>
                </c:pt>
                <c:pt idx="2">
                  <c:v>5000</c:v>
                </c:pt>
                <c:pt idx="3">
                  <c:v>6250</c:v>
                </c:pt>
                <c:pt idx="4">
                  <c:v>7500</c:v>
                </c:pt>
                <c:pt idx="5">
                  <c:v>8750</c:v>
                </c:pt>
                <c:pt idx="6">
                  <c:v>10000</c:v>
                </c:pt>
                <c:pt idx="7">
                  <c:v>11250</c:v>
                </c:pt>
                <c:pt idx="8">
                  <c:v>12500</c:v>
                </c:pt>
              </c:numCache>
            </c:numRef>
          </c:xVal>
          <c:yVal>
            <c:numRef>
              <c:f>'safety parameter'!$J$46:$J$54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320-4ECC-A9EC-87A9E9105757}"/>
            </c:ext>
          </c:extLst>
        </c:ser>
        <c:ser>
          <c:idx val="5"/>
          <c:order val="5"/>
          <c:tx>
            <c:strRef>
              <c:f>'safety parameter'!$A$57</c:f>
              <c:strCache>
                <c:ptCount val="1"/>
                <c:pt idx="0">
                  <c:v>0.5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'safety parameter'!$B$57:$B$65</c:f>
              <c:numCache>
                <c:formatCode>General</c:formatCode>
                <c:ptCount val="9"/>
                <c:pt idx="0">
                  <c:v>2500</c:v>
                </c:pt>
                <c:pt idx="1">
                  <c:v>3750</c:v>
                </c:pt>
                <c:pt idx="2">
                  <c:v>5000</c:v>
                </c:pt>
                <c:pt idx="3">
                  <c:v>6250</c:v>
                </c:pt>
                <c:pt idx="4">
                  <c:v>7500</c:v>
                </c:pt>
                <c:pt idx="5">
                  <c:v>8750</c:v>
                </c:pt>
                <c:pt idx="6">
                  <c:v>10000</c:v>
                </c:pt>
                <c:pt idx="7">
                  <c:v>11250</c:v>
                </c:pt>
                <c:pt idx="8">
                  <c:v>12500</c:v>
                </c:pt>
              </c:numCache>
            </c:numRef>
          </c:xVal>
          <c:yVal>
            <c:numRef>
              <c:f>'safety parameter'!$J$57:$J$65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320-4ECC-A9EC-87A9E9105757}"/>
            </c:ext>
          </c:extLst>
        </c:ser>
        <c:ser>
          <c:idx val="6"/>
          <c:order val="6"/>
          <c:tx>
            <c:strRef>
              <c:f>'safety parameter'!$A$68</c:f>
              <c:strCache>
                <c:ptCount val="1"/>
                <c:pt idx="0">
                  <c:v>0.4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'safety parameter'!$B$68:$B$76</c:f>
              <c:numCache>
                <c:formatCode>General</c:formatCode>
                <c:ptCount val="9"/>
                <c:pt idx="0">
                  <c:v>2500</c:v>
                </c:pt>
                <c:pt idx="1">
                  <c:v>3750</c:v>
                </c:pt>
                <c:pt idx="2">
                  <c:v>5000</c:v>
                </c:pt>
                <c:pt idx="3">
                  <c:v>6250</c:v>
                </c:pt>
                <c:pt idx="4">
                  <c:v>7500</c:v>
                </c:pt>
                <c:pt idx="5">
                  <c:v>8750</c:v>
                </c:pt>
                <c:pt idx="6">
                  <c:v>10000</c:v>
                </c:pt>
                <c:pt idx="7">
                  <c:v>11250</c:v>
                </c:pt>
                <c:pt idx="8">
                  <c:v>12500</c:v>
                </c:pt>
              </c:numCache>
            </c:numRef>
          </c:xVal>
          <c:yVal>
            <c:numRef>
              <c:f>'safety parameter'!$J$68:$J$76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320-4ECC-A9EC-87A9E9105757}"/>
            </c:ext>
          </c:extLst>
        </c:ser>
        <c:ser>
          <c:idx val="7"/>
          <c:order val="7"/>
          <c:tx>
            <c:strRef>
              <c:f>'safety parameter'!$A$79</c:f>
              <c:strCache>
                <c:ptCount val="1"/>
                <c:pt idx="0">
                  <c:v>0.3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'safety parameter'!$B$79:$B$87</c:f>
              <c:numCache>
                <c:formatCode>General</c:formatCode>
                <c:ptCount val="9"/>
                <c:pt idx="0">
                  <c:v>2500</c:v>
                </c:pt>
                <c:pt idx="1">
                  <c:v>3750</c:v>
                </c:pt>
                <c:pt idx="2">
                  <c:v>5000</c:v>
                </c:pt>
                <c:pt idx="3">
                  <c:v>6250</c:v>
                </c:pt>
                <c:pt idx="4">
                  <c:v>7500</c:v>
                </c:pt>
                <c:pt idx="5">
                  <c:v>8750</c:v>
                </c:pt>
                <c:pt idx="6">
                  <c:v>10000</c:v>
                </c:pt>
                <c:pt idx="7">
                  <c:v>11250</c:v>
                </c:pt>
                <c:pt idx="8">
                  <c:v>12500</c:v>
                </c:pt>
              </c:numCache>
            </c:numRef>
          </c:xVal>
          <c:yVal>
            <c:numRef>
              <c:f>'safety parameter'!$J$79:$J$87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320-4ECC-A9EC-87A9E9105757}"/>
            </c:ext>
          </c:extLst>
        </c:ser>
        <c:ser>
          <c:idx val="8"/>
          <c:order val="8"/>
          <c:tx>
            <c:strRef>
              <c:f>'safety parameter'!$A$90</c:f>
              <c:strCache>
                <c:ptCount val="1"/>
                <c:pt idx="0">
                  <c:v>0.2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'safety parameter'!$B$90:$B$98</c:f>
              <c:numCache>
                <c:formatCode>General</c:formatCode>
                <c:ptCount val="9"/>
                <c:pt idx="0">
                  <c:v>2500</c:v>
                </c:pt>
                <c:pt idx="1">
                  <c:v>3750</c:v>
                </c:pt>
                <c:pt idx="2">
                  <c:v>5000</c:v>
                </c:pt>
                <c:pt idx="3">
                  <c:v>6250</c:v>
                </c:pt>
                <c:pt idx="4">
                  <c:v>7500</c:v>
                </c:pt>
                <c:pt idx="5">
                  <c:v>8750</c:v>
                </c:pt>
                <c:pt idx="6">
                  <c:v>10000</c:v>
                </c:pt>
                <c:pt idx="7">
                  <c:v>11250</c:v>
                </c:pt>
                <c:pt idx="8">
                  <c:v>12500</c:v>
                </c:pt>
              </c:numCache>
            </c:numRef>
          </c:xVal>
          <c:yVal>
            <c:numRef>
              <c:f>'safety parameter'!$J$90:$J$98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0320-4ECC-A9EC-87A9E9105757}"/>
            </c:ext>
          </c:extLst>
        </c:ser>
        <c:ser>
          <c:idx val="9"/>
          <c:order val="9"/>
          <c:tx>
            <c:strRef>
              <c:f>'safety parameter'!$A$101</c:f>
              <c:strCache>
                <c:ptCount val="1"/>
                <c:pt idx="0">
                  <c:v>0.1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'safety parameter'!$B$101:$B$109</c:f>
              <c:numCache>
                <c:formatCode>General</c:formatCode>
                <c:ptCount val="9"/>
                <c:pt idx="0">
                  <c:v>2500</c:v>
                </c:pt>
                <c:pt idx="1">
                  <c:v>3750</c:v>
                </c:pt>
                <c:pt idx="2">
                  <c:v>5000</c:v>
                </c:pt>
                <c:pt idx="3">
                  <c:v>6250</c:v>
                </c:pt>
                <c:pt idx="4">
                  <c:v>7500</c:v>
                </c:pt>
                <c:pt idx="5">
                  <c:v>8750</c:v>
                </c:pt>
                <c:pt idx="6">
                  <c:v>10000</c:v>
                </c:pt>
                <c:pt idx="7">
                  <c:v>11250</c:v>
                </c:pt>
                <c:pt idx="8">
                  <c:v>12500</c:v>
                </c:pt>
              </c:numCache>
            </c:numRef>
          </c:xVal>
          <c:yVal>
            <c:numRef>
              <c:f>'safety parameter'!$J$101:$J$109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0320-4ECC-A9EC-87A9E9105757}"/>
            </c:ext>
          </c:extLst>
        </c:ser>
        <c:ser>
          <c:idx val="10"/>
          <c:order val="10"/>
          <c:tx>
            <c:strRef>
              <c:f>'safety parameter'!$A$112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'safety parameter'!$B$112:$B$120</c:f>
              <c:numCache>
                <c:formatCode>General</c:formatCode>
                <c:ptCount val="9"/>
                <c:pt idx="0">
                  <c:v>2500</c:v>
                </c:pt>
                <c:pt idx="1">
                  <c:v>3750</c:v>
                </c:pt>
                <c:pt idx="2">
                  <c:v>5000</c:v>
                </c:pt>
                <c:pt idx="3">
                  <c:v>6250</c:v>
                </c:pt>
                <c:pt idx="4">
                  <c:v>7500</c:v>
                </c:pt>
                <c:pt idx="5">
                  <c:v>8750</c:v>
                </c:pt>
                <c:pt idx="6">
                  <c:v>10000</c:v>
                </c:pt>
                <c:pt idx="7">
                  <c:v>11250</c:v>
                </c:pt>
                <c:pt idx="8">
                  <c:v>12500</c:v>
                </c:pt>
              </c:numCache>
            </c:numRef>
          </c:xVal>
          <c:yVal>
            <c:numRef>
              <c:f>'safety parameter'!$J$112:$J$120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0320-4ECC-A9EC-87A9E91057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6847616"/>
        <c:axId val="899501584"/>
        <c:extLst/>
      </c:scatterChart>
      <c:valAx>
        <c:axId val="966847616"/>
        <c:scaling>
          <c:orientation val="minMax"/>
          <c:max val="5000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501584"/>
        <c:crosses val="autoZero"/>
        <c:crossBetween val="midCat"/>
      </c:valAx>
      <c:valAx>
        <c:axId val="89950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</a:t>
                </a:r>
                <a:r>
                  <a:rPr lang="en-GB" baseline="0"/>
                  <a:t> % difference between actual time taken by the vehicle and the time taken if it had taken the shortest route (i,e, dijkstra) at that point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847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Proportion of trips</a:t>
            </a:r>
            <a:r>
              <a:rPr lang="en-GB" baseline="0"/>
              <a:t> completed as number of vehicles increases</a:t>
            </a:r>
          </a:p>
        </c:rich>
      </c:tx>
      <c:layout>
        <c:manualLayout>
          <c:xMode val="edge"/>
          <c:yMode val="edge"/>
          <c:x val="0.16856549037842466"/>
          <c:y val="2.749139618256142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'street grid network'!$A$2</c:f>
              <c:strCache>
                <c:ptCount val="1"/>
                <c:pt idx="0">
                  <c:v>Dijkstra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'street grid network'!$B$2:$B$10</c:f>
              <c:numCache>
                <c:formatCode>General</c:formatCode>
                <c:ptCount val="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</c:numCache>
            </c:numRef>
          </c:xVal>
          <c:yVal>
            <c:numRef>
              <c:f>'street grid network'!$F$2:$F$10</c:f>
              <c:numCache>
                <c:formatCode>0.000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0.97450000000000003</c:v>
                </c:pt>
                <c:pt idx="4">
                  <c:v>0.83</c:v>
                </c:pt>
                <c:pt idx="5">
                  <c:v>0.71892857142857103</c:v>
                </c:pt>
                <c:pt idx="6">
                  <c:v>0.65406249999999999</c:v>
                </c:pt>
                <c:pt idx="7">
                  <c:v>0.56833333333333302</c:v>
                </c:pt>
                <c:pt idx="8">
                  <c:v>0.51124999999999998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02-4EF1-9558-A87606614343}"/>
            </c:ext>
          </c:extLst>
        </c:ser>
        <c:ser>
          <c:idx val="1"/>
          <c:order val="1"/>
          <c:tx>
            <c:strRef>
              <c:f>'street grid network'!$A$13</c:f>
              <c:strCache>
                <c:ptCount val="1"/>
                <c:pt idx="0">
                  <c:v>Least Density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'street grid network'!$B$13:$B$21</c:f>
              <c:numCache>
                <c:formatCode>General</c:formatCode>
                <c:ptCount val="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</c:numCache>
            </c:numRef>
          </c:xVal>
          <c:yVal>
            <c:numRef>
              <c:f>'street grid network'!$F$13:$F$21</c:f>
              <c:numCache>
                <c:formatCode>0.000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0.95850000000000002</c:v>
                </c:pt>
                <c:pt idx="4">
                  <c:v>0.92249999999999999</c:v>
                </c:pt>
                <c:pt idx="5">
                  <c:v>0.77785714285714203</c:v>
                </c:pt>
                <c:pt idx="6">
                  <c:v>0.69656249999999997</c:v>
                </c:pt>
                <c:pt idx="7">
                  <c:v>0.63833333333333298</c:v>
                </c:pt>
                <c:pt idx="8">
                  <c:v>0.5605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02-4EF1-9558-A87606614343}"/>
            </c:ext>
          </c:extLst>
        </c:ser>
        <c:ser>
          <c:idx val="2"/>
          <c:order val="2"/>
          <c:tx>
            <c:strRef>
              <c:f>'street grid network'!$A$24</c:f>
              <c:strCache>
                <c:ptCount val="1"/>
                <c:pt idx="0">
                  <c:v>Future Fastest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'street grid network'!$B$24:$B$32</c:f>
              <c:numCache>
                <c:formatCode>General</c:formatCode>
                <c:ptCount val="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</c:numCache>
              <c:extLst xmlns:c15="http://schemas.microsoft.com/office/drawing/2012/chart"/>
            </c:numRef>
          </c:xVal>
          <c:yVal>
            <c:numRef>
              <c:f>'street grid network'!$F$24:$F$32</c:f>
              <c:numCache>
                <c:formatCode>0.000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 formatCode="General">
                  <c:v>1</c:v>
                </c:pt>
                <c:pt idx="4" formatCode="General">
                  <c:v>0.72124999999999995</c:v>
                </c:pt>
                <c:pt idx="5" formatCode="General">
                  <c:v>0.61035714285714204</c:v>
                </c:pt>
                <c:pt idx="6" formatCode="General">
                  <c:v>0.55593749999999997</c:v>
                </c:pt>
                <c:pt idx="7" formatCode="General">
                  <c:v>0.47055555555555501</c:v>
                </c:pt>
                <c:pt idx="8" formatCode="General">
                  <c:v>0.40500000000000003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C102-4EF1-9558-A876066143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6847616"/>
        <c:axId val="899501584"/>
        <c:extLst/>
      </c:scatterChart>
      <c:valAx>
        <c:axId val="966847616"/>
        <c:scaling>
          <c:orientation val="minMax"/>
          <c:max val="5000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501584"/>
        <c:crosses val="autoZero"/>
        <c:crossBetween val="midCat"/>
      </c:valAx>
      <c:valAx>
        <c:axId val="8995015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Proportion</a:t>
                </a:r>
                <a:r>
                  <a:rPr lang="en-GB" baseline="0"/>
                  <a:t> of trips completed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847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% difference between actual time and optimal</a:t>
            </a:r>
            <a:r>
              <a:rPr lang="en-GB" baseline="0"/>
              <a:t> time with no congestion of a vehicle.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'street grid network'!$A$2</c:f>
              <c:strCache>
                <c:ptCount val="1"/>
                <c:pt idx="0">
                  <c:v>Dijkstra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'street grid network'!$B$2:$B$10</c:f>
              <c:numCache>
                <c:formatCode>General</c:formatCode>
                <c:ptCount val="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</c:numCache>
            </c:numRef>
          </c:xVal>
          <c:yVal>
            <c:numRef>
              <c:f>'street grid network'!$G$2:$G$10</c:f>
              <c:numCache>
                <c:formatCode>0.000</c:formatCode>
                <c:ptCount val="9"/>
                <c:pt idx="0">
                  <c:v>0.523841475063763</c:v>
                </c:pt>
                <c:pt idx="1">
                  <c:v>0.72896844849508702</c:v>
                </c:pt>
                <c:pt idx="2">
                  <c:v>4.8192181377817196</c:v>
                </c:pt>
                <c:pt idx="3">
                  <c:v>36.0621666388111</c:v>
                </c:pt>
                <c:pt idx="4">
                  <c:v>69.693985003867596</c:v>
                </c:pt>
                <c:pt idx="5">
                  <c:v>86.984769718270599</c:v>
                </c:pt>
                <c:pt idx="6">
                  <c:v>109.834413787603</c:v>
                </c:pt>
                <c:pt idx="7">
                  <c:v>121.729012136386</c:v>
                </c:pt>
                <c:pt idx="8">
                  <c:v>131.58396538048601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F4-4E87-B4F3-6B1762BE794F}"/>
            </c:ext>
          </c:extLst>
        </c:ser>
        <c:ser>
          <c:idx val="1"/>
          <c:order val="1"/>
          <c:tx>
            <c:strRef>
              <c:f>'street grid network'!$A$13</c:f>
              <c:strCache>
                <c:ptCount val="1"/>
                <c:pt idx="0">
                  <c:v>Least Density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'street grid network'!$B$13:$B$21</c:f>
              <c:numCache>
                <c:formatCode>General</c:formatCode>
                <c:ptCount val="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</c:numCache>
            </c:numRef>
          </c:xVal>
          <c:yVal>
            <c:numRef>
              <c:f>'street grid network'!$G$13:$G$21</c:f>
              <c:numCache>
                <c:formatCode>0.000</c:formatCode>
                <c:ptCount val="9"/>
                <c:pt idx="0">
                  <c:v>11.206714010540701</c:v>
                </c:pt>
                <c:pt idx="1">
                  <c:v>12.2210276257585</c:v>
                </c:pt>
                <c:pt idx="2">
                  <c:v>14.6733524820475</c:v>
                </c:pt>
                <c:pt idx="3">
                  <c:v>22.163799974901199</c:v>
                </c:pt>
                <c:pt idx="4">
                  <c:v>50.784146229138798</c:v>
                </c:pt>
                <c:pt idx="5">
                  <c:v>69.907961536389806</c:v>
                </c:pt>
                <c:pt idx="6">
                  <c:v>88.288023834850407</c:v>
                </c:pt>
                <c:pt idx="7">
                  <c:v>117.34531441268599</c:v>
                </c:pt>
                <c:pt idx="8">
                  <c:v>142.50107275750699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F4-4E87-B4F3-6B1762BE794F}"/>
            </c:ext>
          </c:extLst>
        </c:ser>
        <c:ser>
          <c:idx val="2"/>
          <c:order val="2"/>
          <c:tx>
            <c:strRef>
              <c:f>'street grid network'!$A$24</c:f>
              <c:strCache>
                <c:ptCount val="1"/>
                <c:pt idx="0">
                  <c:v>Future Fastest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'street grid network'!$B$24:$B$32</c:f>
              <c:numCache>
                <c:formatCode>General</c:formatCode>
                <c:ptCount val="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</c:numCache>
              <c:extLst xmlns:c15="http://schemas.microsoft.com/office/drawing/2012/chart"/>
            </c:numRef>
          </c:xVal>
          <c:yVal>
            <c:numRef>
              <c:f>'street grid network'!$G$24:$G$32</c:f>
              <c:numCache>
                <c:formatCode>0.000</c:formatCode>
                <c:ptCount val="9"/>
                <c:pt idx="0">
                  <c:v>0.523841475063763</c:v>
                </c:pt>
                <c:pt idx="1">
                  <c:v>0.72896844849508702</c:v>
                </c:pt>
                <c:pt idx="2">
                  <c:v>4.3286576289642396</c:v>
                </c:pt>
                <c:pt idx="3" formatCode="General">
                  <c:v>44.087662391058799</c:v>
                </c:pt>
                <c:pt idx="4" formatCode="General">
                  <c:v>76.348394023169007</c:v>
                </c:pt>
                <c:pt idx="5" formatCode="General">
                  <c:v>81.1781574859329</c:v>
                </c:pt>
                <c:pt idx="6" formatCode="General">
                  <c:v>123.97883227737</c:v>
                </c:pt>
                <c:pt idx="7" formatCode="General">
                  <c:v>115.996967070663</c:v>
                </c:pt>
                <c:pt idx="8" formatCode="General">
                  <c:v>111.276114793589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F7F4-4E87-B4F3-6B1762BE79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6847616"/>
        <c:axId val="899501584"/>
        <c:extLst/>
      </c:scatterChart>
      <c:valAx>
        <c:axId val="966847616"/>
        <c:scaling>
          <c:orientation val="minMax"/>
          <c:max val="5000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501584"/>
        <c:crosses val="autoZero"/>
        <c:crossBetween val="midCat"/>
      </c:valAx>
      <c:valAx>
        <c:axId val="899501584"/>
        <c:scaling>
          <c:orientation val="minMax"/>
          <c:max val="16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</a:t>
                </a:r>
                <a:r>
                  <a:rPr lang="en-GB" baseline="0"/>
                  <a:t> % difference between actual time taken and time taken by the fastest route if there was no congestion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847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% difference between actual time and optimal</a:t>
            </a:r>
            <a:r>
              <a:rPr lang="en-GB" baseline="0"/>
              <a:t> time with no congestion of a vehicle, for the 10% worst cases.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'street grid network'!$A$2</c:f>
              <c:strCache>
                <c:ptCount val="1"/>
                <c:pt idx="0">
                  <c:v>Dijkstra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'street grid network'!$B$2:$B$10</c:f>
              <c:numCache>
                <c:formatCode>General</c:formatCode>
                <c:ptCount val="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</c:numCache>
            </c:numRef>
          </c:xVal>
          <c:yVal>
            <c:numRef>
              <c:f>'street grid network'!$H$2:$H$10</c:f>
              <c:numCache>
                <c:formatCode>0.000</c:formatCode>
                <c:ptCount val="9"/>
                <c:pt idx="0">
                  <c:v>1.2913714551931701</c:v>
                </c:pt>
                <c:pt idx="1">
                  <c:v>2.9660019612698401</c:v>
                </c:pt>
                <c:pt idx="2">
                  <c:v>27.021842705695999</c:v>
                </c:pt>
                <c:pt idx="3">
                  <c:v>245.43905575839599</c:v>
                </c:pt>
                <c:pt idx="4">
                  <c:v>411.25945577237201</c:v>
                </c:pt>
                <c:pt idx="5">
                  <c:v>509.84585699134999</c:v>
                </c:pt>
                <c:pt idx="6">
                  <c:v>614.04861938803106</c:v>
                </c:pt>
                <c:pt idx="7">
                  <c:v>683.37562761113099</c:v>
                </c:pt>
                <c:pt idx="8">
                  <c:v>675.35534056760798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7B-45B8-AE17-AE492AA4E0C3}"/>
            </c:ext>
          </c:extLst>
        </c:ser>
        <c:ser>
          <c:idx val="1"/>
          <c:order val="1"/>
          <c:tx>
            <c:strRef>
              <c:f>'street grid network'!$A$13</c:f>
              <c:strCache>
                <c:ptCount val="1"/>
                <c:pt idx="0">
                  <c:v>Least Density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'street grid network'!$B$13:$B$21</c:f>
              <c:numCache>
                <c:formatCode>General</c:formatCode>
                <c:ptCount val="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</c:numCache>
            </c:numRef>
          </c:xVal>
          <c:yVal>
            <c:numRef>
              <c:f>'street grid network'!$H$13:$H$21</c:f>
              <c:numCache>
                <c:formatCode>0.000</c:formatCode>
                <c:ptCount val="9"/>
                <c:pt idx="0">
                  <c:v>103.596910333788</c:v>
                </c:pt>
                <c:pt idx="1">
                  <c:v>107.128480395735</c:v>
                </c:pt>
                <c:pt idx="2">
                  <c:v>112.269386261668</c:v>
                </c:pt>
                <c:pt idx="3">
                  <c:v>152.35072781950001</c:v>
                </c:pt>
                <c:pt idx="4">
                  <c:v>270.97810698262998</c:v>
                </c:pt>
                <c:pt idx="5">
                  <c:v>394.14914474414701</c:v>
                </c:pt>
                <c:pt idx="6">
                  <c:v>472.19655102347798</c:v>
                </c:pt>
                <c:pt idx="7">
                  <c:v>553.56153760849804</c:v>
                </c:pt>
                <c:pt idx="8">
                  <c:v>704.50136135059097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27B-45B8-AE17-AE492AA4E0C3}"/>
            </c:ext>
          </c:extLst>
        </c:ser>
        <c:ser>
          <c:idx val="2"/>
          <c:order val="2"/>
          <c:tx>
            <c:strRef>
              <c:f>'street grid network'!$A$24</c:f>
              <c:strCache>
                <c:ptCount val="1"/>
                <c:pt idx="0">
                  <c:v>Future Fastest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'street grid network'!$B$24:$B$32</c:f>
              <c:numCache>
                <c:formatCode>General</c:formatCode>
                <c:ptCount val="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</c:numCache>
              <c:extLst xmlns:c15="http://schemas.microsoft.com/office/drawing/2012/chart"/>
            </c:numRef>
          </c:xVal>
          <c:yVal>
            <c:numRef>
              <c:f>'street grid network'!$H$24:$H$32</c:f>
              <c:numCache>
                <c:formatCode>0.000</c:formatCode>
                <c:ptCount val="9"/>
                <c:pt idx="0">
                  <c:v>1.2913714551931701</c:v>
                </c:pt>
                <c:pt idx="1">
                  <c:v>2.9660019612698401</c:v>
                </c:pt>
                <c:pt idx="2">
                  <c:v>23.02243614356</c:v>
                </c:pt>
                <c:pt idx="3" formatCode="General">
                  <c:v>236.525233375662</c:v>
                </c:pt>
                <c:pt idx="4" formatCode="General">
                  <c:v>440.42055182938401</c:v>
                </c:pt>
                <c:pt idx="5" formatCode="General">
                  <c:v>463.23922395254698</c:v>
                </c:pt>
                <c:pt idx="6" formatCode="General">
                  <c:v>666.48009199754097</c:v>
                </c:pt>
                <c:pt idx="7" formatCode="General">
                  <c:v>646.54395272835598</c:v>
                </c:pt>
                <c:pt idx="8" formatCode="General">
                  <c:v>650.29040402958594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527B-45B8-AE17-AE492AA4E0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6847616"/>
        <c:axId val="899501584"/>
        <c:extLst/>
      </c:scatterChart>
      <c:valAx>
        <c:axId val="966847616"/>
        <c:scaling>
          <c:orientation val="minMax"/>
          <c:max val="5000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501584"/>
        <c:crosses val="autoZero"/>
        <c:crossBetween val="midCat"/>
      </c:valAx>
      <c:valAx>
        <c:axId val="89950158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</a:t>
                </a:r>
                <a:r>
                  <a:rPr lang="en-GB" baseline="0"/>
                  <a:t> % difference between actual time taken and time taken by the fastest route if there was no congestion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847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% difference between actual time and dijkstra time</a:t>
            </a:r>
            <a:r>
              <a:rPr lang="en-GB" baseline="0"/>
              <a:t>.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'street grid network'!$A$2</c:f>
              <c:strCache>
                <c:ptCount val="1"/>
                <c:pt idx="0">
                  <c:v>Dijkstra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'street grid network'!$B$2:$B$10</c:f>
              <c:numCache>
                <c:formatCode>General</c:formatCode>
                <c:ptCount val="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</c:numCache>
            </c:numRef>
          </c:xVal>
          <c:yVal>
            <c:numRef>
              <c:f>'street grid network'!$I$2:$I$10</c:f>
              <c:numCache>
                <c:formatCode>0.000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04-48EB-BCC9-07BAFF38B65C}"/>
            </c:ext>
          </c:extLst>
        </c:ser>
        <c:ser>
          <c:idx val="1"/>
          <c:order val="1"/>
          <c:tx>
            <c:strRef>
              <c:f>'street grid network'!$A$13</c:f>
              <c:strCache>
                <c:ptCount val="1"/>
                <c:pt idx="0">
                  <c:v>Least Density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'street grid network'!$B$13:$B$21</c:f>
              <c:numCache>
                <c:formatCode>General</c:formatCode>
                <c:ptCount val="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</c:numCache>
            </c:numRef>
          </c:xVal>
          <c:yVal>
            <c:numRef>
              <c:f>'street grid network'!$I$13:$I$21</c:f>
              <c:numCache>
                <c:formatCode>0.000</c:formatCode>
                <c:ptCount val="9"/>
                <c:pt idx="0">
                  <c:v>10.602745009974299</c:v>
                </c:pt>
                <c:pt idx="1">
                  <c:v>10.955151108787399</c:v>
                </c:pt>
                <c:pt idx="2">
                  <c:v>9.8606868424537399</c:v>
                </c:pt>
                <c:pt idx="3">
                  <c:v>8.5940697542657496</c:v>
                </c:pt>
                <c:pt idx="4">
                  <c:v>10.520354538732599</c:v>
                </c:pt>
                <c:pt idx="5">
                  <c:v>5.0538485483044298</c:v>
                </c:pt>
                <c:pt idx="6">
                  <c:v>5.5342770342904402</c:v>
                </c:pt>
                <c:pt idx="7">
                  <c:v>4.6614258412455598</c:v>
                </c:pt>
                <c:pt idx="8">
                  <c:v>2.5552658301731199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B04-48EB-BCC9-07BAFF38B65C}"/>
            </c:ext>
          </c:extLst>
        </c:ser>
        <c:ser>
          <c:idx val="2"/>
          <c:order val="2"/>
          <c:tx>
            <c:strRef>
              <c:f>'street grid network'!$A$24</c:f>
              <c:strCache>
                <c:ptCount val="1"/>
                <c:pt idx="0">
                  <c:v>Future Fastest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'street grid network'!$B$24:$B$32</c:f>
              <c:numCache>
                <c:formatCode>General</c:formatCode>
                <c:ptCount val="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</c:numCache>
              <c:extLst xmlns:c15="http://schemas.microsoft.com/office/drawing/2012/chart"/>
            </c:numRef>
          </c:xVal>
          <c:yVal>
            <c:numRef>
              <c:f>'street grid network'!$I$24:$I$32</c:f>
              <c:numCache>
                <c:formatCode>0.000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3.9196488995644997E-3</c:v>
                </c:pt>
                <c:pt idx="3" formatCode="General">
                  <c:v>3.0300822090747301</c:v>
                </c:pt>
                <c:pt idx="4" formatCode="General">
                  <c:v>11.9644440244743</c:v>
                </c:pt>
                <c:pt idx="5" formatCode="General">
                  <c:v>12.418755407205699</c:v>
                </c:pt>
                <c:pt idx="6" formatCode="General">
                  <c:v>15.6443497683471</c:v>
                </c:pt>
                <c:pt idx="7" formatCode="General">
                  <c:v>7.2519128830969599</c:v>
                </c:pt>
                <c:pt idx="8" formatCode="General">
                  <c:v>2.7582300451264601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9B04-48EB-BCC9-07BAFF38B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6847616"/>
        <c:axId val="899501584"/>
        <c:extLst/>
      </c:scatterChart>
      <c:valAx>
        <c:axId val="966847616"/>
        <c:scaling>
          <c:orientation val="minMax"/>
          <c:max val="5000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501584"/>
        <c:crosses val="autoZero"/>
        <c:crossBetween val="midCat"/>
      </c:valAx>
      <c:valAx>
        <c:axId val="89950158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</a:t>
                </a:r>
                <a:r>
                  <a:rPr lang="en-GB" baseline="0"/>
                  <a:t> % difference between actual time taken by the vehicle and the time taken if it had taken the shortest route (i,e, dijkstra) at that point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847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average % difference between actual time and dijkstra time, for the 10% worst cases.</a:t>
            </a:r>
            <a:endParaRPr lang="en-GB" sz="1100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GB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'street grid network'!$A$2</c:f>
              <c:strCache>
                <c:ptCount val="1"/>
                <c:pt idx="0">
                  <c:v>Dijkstra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'street grid network'!$B$2:$B$10</c:f>
              <c:numCache>
                <c:formatCode>General</c:formatCode>
                <c:ptCount val="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</c:numCache>
            </c:numRef>
          </c:xVal>
          <c:yVal>
            <c:numRef>
              <c:f>'street grid network'!$J$2:$J$10</c:f>
              <c:numCache>
                <c:formatCode>0.000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9E-46A6-ACE4-473541000EAA}"/>
            </c:ext>
          </c:extLst>
        </c:ser>
        <c:ser>
          <c:idx val="1"/>
          <c:order val="1"/>
          <c:tx>
            <c:strRef>
              <c:f>'street grid network'!$A$13</c:f>
              <c:strCache>
                <c:ptCount val="1"/>
                <c:pt idx="0">
                  <c:v>Least Density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'street grid network'!$B$13:$B$21</c:f>
              <c:numCache>
                <c:formatCode>General</c:formatCode>
                <c:ptCount val="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</c:numCache>
            </c:numRef>
          </c:xVal>
          <c:yVal>
            <c:numRef>
              <c:f>'street grid network'!$J$13:$J$21</c:f>
              <c:numCache>
                <c:formatCode>0.000</c:formatCode>
                <c:ptCount val="9"/>
                <c:pt idx="0">
                  <c:v>102.13202987052701</c:v>
                </c:pt>
                <c:pt idx="1">
                  <c:v>104.686775349911</c:v>
                </c:pt>
                <c:pt idx="2">
                  <c:v>100.877244196693</c:v>
                </c:pt>
                <c:pt idx="3">
                  <c:v>103.796836659061</c:v>
                </c:pt>
                <c:pt idx="4">
                  <c:v>127.209063022603</c:v>
                </c:pt>
                <c:pt idx="5">
                  <c:v>70.784881856016597</c:v>
                </c:pt>
                <c:pt idx="6">
                  <c:v>71.083117505837805</c:v>
                </c:pt>
                <c:pt idx="7">
                  <c:v>78.172544109647603</c:v>
                </c:pt>
                <c:pt idx="8">
                  <c:v>67.270799413111106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9E-46A6-ACE4-473541000EAA}"/>
            </c:ext>
          </c:extLst>
        </c:ser>
        <c:ser>
          <c:idx val="2"/>
          <c:order val="2"/>
          <c:tx>
            <c:strRef>
              <c:f>'street grid network'!$A$24</c:f>
              <c:strCache>
                <c:ptCount val="1"/>
                <c:pt idx="0">
                  <c:v>Future Fastest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'street grid network'!$B$24:$B$32</c:f>
              <c:numCache>
                <c:formatCode>General</c:formatCode>
                <c:ptCount val="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</c:numCache>
              <c:extLst xmlns:c15="http://schemas.microsoft.com/office/drawing/2012/chart"/>
            </c:numRef>
          </c:xVal>
          <c:yVal>
            <c:numRef>
              <c:f>'street grid network'!$J$24:$J$32</c:f>
              <c:numCache>
                <c:formatCode>0.000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1.0627624937731801</c:v>
                </c:pt>
                <c:pt idx="3" formatCode="General">
                  <c:v>49.768259439703101</c:v>
                </c:pt>
                <c:pt idx="4" formatCode="General">
                  <c:v>114.566764059034</c:v>
                </c:pt>
                <c:pt idx="5" formatCode="General">
                  <c:v>110.81577864322099</c:v>
                </c:pt>
                <c:pt idx="6" formatCode="General">
                  <c:v>158.34035425086199</c:v>
                </c:pt>
                <c:pt idx="7" formatCode="General">
                  <c:v>98.6314133958426</c:v>
                </c:pt>
                <c:pt idx="8" formatCode="General">
                  <c:v>75.792353611984197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AD9E-46A6-ACE4-473541000E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6847616"/>
        <c:axId val="899501584"/>
        <c:extLst/>
      </c:scatterChart>
      <c:valAx>
        <c:axId val="966847616"/>
        <c:scaling>
          <c:orientation val="minMax"/>
          <c:max val="5000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501584"/>
        <c:crosses val="autoZero"/>
        <c:crossBetween val="midCat"/>
      </c:valAx>
      <c:valAx>
        <c:axId val="89950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</a:t>
                </a:r>
                <a:r>
                  <a:rPr lang="en-GB" baseline="0"/>
                  <a:t> % difference between actual time taken by the vehicle and the time taken if it had taken the shortest route (i,e, dijkstra) at that point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847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algorithm processing time as</a:t>
            </a:r>
            <a:r>
              <a:rPr lang="en-GB" baseline="0"/>
              <a:t> number of vehicles increases (logarithmic).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'street grid network'!$A$2</c:f>
              <c:strCache>
                <c:ptCount val="1"/>
                <c:pt idx="0">
                  <c:v>Dijkstra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'street grid network'!$B$2:$B$10</c:f>
              <c:numCache>
                <c:formatCode>General</c:formatCode>
                <c:ptCount val="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</c:numCache>
            </c:numRef>
          </c:xVal>
          <c:yVal>
            <c:numRef>
              <c:f>'street grid network'!$L$2:$L$10</c:f>
              <c:numCache>
                <c:formatCode>General</c:formatCode>
                <c:ptCount val="9"/>
                <c:pt idx="0">
                  <c:v>1.1114902232563313</c:v>
                </c:pt>
                <c:pt idx="1">
                  <c:v>0.78078297467532665</c:v>
                </c:pt>
                <c:pt idx="2">
                  <c:v>0.90909035718665054</c:v>
                </c:pt>
                <c:pt idx="3">
                  <c:v>1.0458250224447465</c:v>
                </c:pt>
                <c:pt idx="4">
                  <c:v>1.3138412462525575</c:v>
                </c:pt>
                <c:pt idx="5">
                  <c:v>1.2081930442437345</c:v>
                </c:pt>
                <c:pt idx="6">
                  <c:v>1.2965457867344308</c:v>
                </c:pt>
                <c:pt idx="7">
                  <c:v>1.3927039335642684</c:v>
                </c:pt>
                <c:pt idx="8">
                  <c:v>1.6029931338317331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99-45DC-9BFA-8CC1DC6D0663}"/>
            </c:ext>
          </c:extLst>
        </c:ser>
        <c:ser>
          <c:idx val="1"/>
          <c:order val="1"/>
          <c:tx>
            <c:strRef>
              <c:f>'street grid network'!$A$13</c:f>
              <c:strCache>
                <c:ptCount val="1"/>
                <c:pt idx="0">
                  <c:v>Least Density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'street grid network'!$B$13:$B$21</c:f>
              <c:numCache>
                <c:formatCode>General</c:formatCode>
                <c:ptCount val="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</c:numCache>
            </c:numRef>
          </c:xVal>
          <c:yVal>
            <c:numRef>
              <c:f>'street grid network'!$L$13:$L$21</c:f>
              <c:numCache>
                <c:formatCode>General</c:formatCode>
                <c:ptCount val="9"/>
                <c:pt idx="0">
                  <c:v>1.0596657887712841</c:v>
                </c:pt>
                <c:pt idx="1">
                  <c:v>0.7664959797769676</c:v>
                </c:pt>
                <c:pt idx="2">
                  <c:v>0.89371960626921709</c:v>
                </c:pt>
                <c:pt idx="3">
                  <c:v>1.0246672699029049</c:v>
                </c:pt>
                <c:pt idx="4">
                  <c:v>1.2338266468035253</c:v>
                </c:pt>
                <c:pt idx="5">
                  <c:v>1.1637430174699501</c:v>
                </c:pt>
                <c:pt idx="6">
                  <c:v>1.2355014036591809</c:v>
                </c:pt>
                <c:pt idx="7">
                  <c:v>1.3369147041132725</c:v>
                </c:pt>
                <c:pt idx="8">
                  <c:v>1.553359726317737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C99-45DC-9BFA-8CC1DC6D0663}"/>
            </c:ext>
          </c:extLst>
        </c:ser>
        <c:ser>
          <c:idx val="2"/>
          <c:order val="2"/>
          <c:tx>
            <c:strRef>
              <c:f>'street grid network'!$A$24</c:f>
              <c:strCache>
                <c:ptCount val="1"/>
                <c:pt idx="0">
                  <c:v>Future Fastest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'street grid network'!$B$24:$B$32</c:f>
              <c:numCache>
                <c:formatCode>General</c:formatCode>
                <c:ptCount val="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</c:numCache>
              <c:extLst xmlns:c15="http://schemas.microsoft.com/office/drawing/2012/chart"/>
            </c:numRef>
          </c:xVal>
          <c:yVal>
            <c:numRef>
              <c:f>'street grid network'!$L$24:$L$32</c:f>
              <c:numCache>
                <c:formatCode>General</c:formatCode>
                <c:ptCount val="9"/>
                <c:pt idx="0">
                  <c:v>4.5848096855089153</c:v>
                </c:pt>
                <c:pt idx="1">
                  <c:v>4.7877717392609949</c:v>
                </c:pt>
                <c:pt idx="2">
                  <c:v>5.0601801554660248</c:v>
                </c:pt>
                <c:pt idx="3">
                  <c:v>5.4330942344832893</c:v>
                </c:pt>
                <c:pt idx="4">
                  <c:v>5.6540577238984504</c:v>
                </c:pt>
                <c:pt idx="5">
                  <c:v>5.9001424754687948</c:v>
                </c:pt>
                <c:pt idx="6">
                  <c:v>6.0843618323414077</c:v>
                </c:pt>
                <c:pt idx="7">
                  <c:v>6.2662342946724117</c:v>
                </c:pt>
                <c:pt idx="8">
                  <c:v>6.4862640803347631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0C99-45DC-9BFA-8CC1DC6D06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6847616"/>
        <c:axId val="899501584"/>
        <c:extLst/>
      </c:scatterChart>
      <c:valAx>
        <c:axId val="966847616"/>
        <c:scaling>
          <c:orientation val="minMax"/>
          <c:max val="5000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501584"/>
        <c:crosses val="autoZero"/>
        <c:crossBetween val="midCat"/>
      </c:valAx>
      <c:valAx>
        <c:axId val="89950158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log</a:t>
                </a:r>
                <a:r>
                  <a:rPr lang="en-GB" baseline="-25000"/>
                  <a:t>10</a:t>
                </a:r>
                <a:r>
                  <a:rPr lang="en-GB" baseline="0"/>
                  <a:t> of algorithm processing time (log(ms))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847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Avg</a:t>
            </a:r>
            <a:r>
              <a:rPr lang="en-GB" baseline="0"/>
              <a:t> trip time as number of vehicles increases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'berlin network'!$A$2</c:f>
              <c:strCache>
                <c:ptCount val="1"/>
                <c:pt idx="0">
                  <c:v>Dijkstra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'berlin network'!$C$2:$C$10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'berlin network'!$E$2:$E$10</c:f>
              <c:numCache>
                <c:formatCode>General</c:formatCode>
                <c:ptCount val="9"/>
                <c:pt idx="0">
                  <c:v>131.04599999999999</c:v>
                </c:pt>
                <c:pt idx="1">
                  <c:v>171.194285714285</c:v>
                </c:pt>
                <c:pt idx="2">
                  <c:v>251.09899999999999</c:v>
                </c:pt>
                <c:pt idx="3">
                  <c:v>278.51249999999999</c:v>
                </c:pt>
                <c:pt idx="4">
                  <c:v>405.07533333333299</c:v>
                </c:pt>
                <c:pt idx="5">
                  <c:v>507.43</c:v>
                </c:pt>
                <c:pt idx="6">
                  <c:v>723.97699999999998</c:v>
                </c:pt>
                <c:pt idx="7">
                  <c:v>941.29750000000001</c:v>
                </c:pt>
                <c:pt idx="8">
                  <c:v>1118.3344999999999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9E-4C86-91A6-F0F3EF160DEA}"/>
            </c:ext>
          </c:extLst>
        </c:ser>
        <c:ser>
          <c:idx val="1"/>
          <c:order val="1"/>
          <c:tx>
            <c:strRef>
              <c:f>'berlin network'!$A$13</c:f>
              <c:strCache>
                <c:ptCount val="1"/>
                <c:pt idx="0">
                  <c:v>Least Density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'berlin network'!$C$13:$C$21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'berlin network'!$E$13:$E$21</c:f>
              <c:numCache>
                <c:formatCode>General</c:formatCode>
                <c:ptCount val="9"/>
                <c:pt idx="0">
                  <c:v>161.44999999999999</c:v>
                </c:pt>
                <c:pt idx="1">
                  <c:v>153.34285714285701</c:v>
                </c:pt>
                <c:pt idx="2">
                  <c:v>154.39699999999999</c:v>
                </c:pt>
                <c:pt idx="3">
                  <c:v>155.900833333333</c:v>
                </c:pt>
                <c:pt idx="4">
                  <c:v>169.809333333333</c:v>
                </c:pt>
                <c:pt idx="5">
                  <c:v>234.90588235294101</c:v>
                </c:pt>
                <c:pt idx="6">
                  <c:v>374.78250000000003</c:v>
                </c:pt>
                <c:pt idx="7">
                  <c:v>481.165454545454</c:v>
                </c:pt>
                <c:pt idx="8">
                  <c:v>750.17425000000003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9E-4C86-91A6-F0F3EF160D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6847616"/>
        <c:axId val="899501584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'berlin network'!$A$24</c15:sqref>
                        </c15:formulaRef>
                      </c:ext>
                    </c:extLst>
                    <c:strCache>
                      <c:ptCount val="1"/>
                      <c:pt idx="0">
                        <c:v>Future Fastest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'berlin network'!$C$24:$C$32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500</c:v>
                      </c:pt>
                      <c:pt idx="1">
                        <c:v>700</c:v>
                      </c:pt>
                      <c:pt idx="2">
                        <c:v>1000</c:v>
                      </c:pt>
                      <c:pt idx="3">
                        <c:v>1200</c:v>
                      </c:pt>
                      <c:pt idx="4">
                        <c:v>1500</c:v>
                      </c:pt>
                      <c:pt idx="5">
                        <c:v>1700</c:v>
                      </c:pt>
                      <c:pt idx="6">
                        <c:v>2000</c:v>
                      </c:pt>
                      <c:pt idx="7">
                        <c:v>2200</c:v>
                      </c:pt>
                      <c:pt idx="8">
                        <c:v>2500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'berlin network'!$E$24:$E$32</c15:sqref>
                        </c15:formulaRef>
                      </c:ext>
                    </c:extLst>
                    <c:numCache>
                      <c:formatCode>0.000</c:formatCode>
                      <c:ptCount val="9"/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649E-4C86-91A6-F0F3EF160DEA}"/>
                  </c:ext>
                </c:extLst>
              </c15:ser>
            </c15:filteredScatterSeries>
          </c:ext>
        </c:extLst>
      </c:scatterChart>
      <c:valAx>
        <c:axId val="966847616"/>
        <c:scaling>
          <c:orientation val="minMax"/>
          <c:max val="25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501584"/>
        <c:crosses val="autoZero"/>
        <c:crossBetween val="midCat"/>
      </c:valAx>
      <c:valAx>
        <c:axId val="89950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trip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847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% difference between actual time and optimal</a:t>
            </a:r>
            <a:r>
              <a:rPr lang="en-GB" baseline="0"/>
              <a:t> time with no congestion of a vehicle.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'berlin network'!$A$2</c:f>
              <c:strCache>
                <c:ptCount val="1"/>
                <c:pt idx="0">
                  <c:v>Dijkstra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'berlin network'!$C$2:$C$10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'berlin network'!$G$2:$G$10</c:f>
              <c:numCache>
                <c:formatCode>General</c:formatCode>
                <c:ptCount val="9"/>
                <c:pt idx="0">
                  <c:v>3.3610893259096999</c:v>
                </c:pt>
                <c:pt idx="1">
                  <c:v>31.009543626923801</c:v>
                </c:pt>
                <c:pt idx="2">
                  <c:v>84.660962432794605</c:v>
                </c:pt>
                <c:pt idx="3">
                  <c:v>117.16405507473701</c:v>
                </c:pt>
                <c:pt idx="4">
                  <c:v>254.727401614418</c:v>
                </c:pt>
                <c:pt idx="5">
                  <c:v>327.79608604519399</c:v>
                </c:pt>
                <c:pt idx="6">
                  <c:v>564.62739860481304</c:v>
                </c:pt>
                <c:pt idx="7">
                  <c:v>856.05754318139498</c:v>
                </c:pt>
                <c:pt idx="8">
                  <c:v>1115.66363643919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7C-4480-9872-9C1A05C41F7B}"/>
            </c:ext>
          </c:extLst>
        </c:ser>
        <c:ser>
          <c:idx val="1"/>
          <c:order val="1"/>
          <c:tx>
            <c:strRef>
              <c:f>'berlin network'!$A$13</c:f>
              <c:strCache>
                <c:ptCount val="1"/>
                <c:pt idx="0">
                  <c:v>Least Density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'berlin network'!$C$13:$C$21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'berlin network'!$G$13:$G$21</c:f>
              <c:numCache>
                <c:formatCode>General</c:formatCode>
                <c:ptCount val="9"/>
                <c:pt idx="0">
                  <c:v>30.575161777561998</c:v>
                </c:pt>
                <c:pt idx="1">
                  <c:v>24.948347924120501</c:v>
                </c:pt>
                <c:pt idx="2">
                  <c:v>25.163339893663</c:v>
                </c:pt>
                <c:pt idx="3">
                  <c:v>24.4128932659318</c:v>
                </c:pt>
                <c:pt idx="4">
                  <c:v>31.2235482523215</c:v>
                </c:pt>
                <c:pt idx="5">
                  <c:v>81.057565277503699</c:v>
                </c:pt>
                <c:pt idx="6">
                  <c:v>208.489314451929</c:v>
                </c:pt>
                <c:pt idx="7">
                  <c:v>284.144933895029</c:v>
                </c:pt>
                <c:pt idx="8">
                  <c:v>534.66655226746695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E7C-4480-9872-9C1A05C41F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6847616"/>
        <c:axId val="899501584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'berlin network'!$A$24</c15:sqref>
                        </c15:formulaRef>
                      </c:ext>
                    </c:extLst>
                    <c:strCache>
                      <c:ptCount val="1"/>
                      <c:pt idx="0">
                        <c:v>Future Fastest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'berlin network'!$C$24:$C$32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500</c:v>
                      </c:pt>
                      <c:pt idx="1">
                        <c:v>700</c:v>
                      </c:pt>
                      <c:pt idx="2">
                        <c:v>1000</c:v>
                      </c:pt>
                      <c:pt idx="3">
                        <c:v>1200</c:v>
                      </c:pt>
                      <c:pt idx="4">
                        <c:v>1500</c:v>
                      </c:pt>
                      <c:pt idx="5">
                        <c:v>1700</c:v>
                      </c:pt>
                      <c:pt idx="6">
                        <c:v>2000</c:v>
                      </c:pt>
                      <c:pt idx="7">
                        <c:v>2200</c:v>
                      </c:pt>
                      <c:pt idx="8">
                        <c:v>2500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'berlin network'!$G$24:$G$32</c15:sqref>
                        </c15:formulaRef>
                      </c:ext>
                    </c:extLst>
                    <c:numCache>
                      <c:formatCode>0.000</c:formatCode>
                      <c:ptCount val="9"/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2E7C-4480-9872-9C1A05C41F7B}"/>
                  </c:ext>
                </c:extLst>
              </c15:ser>
            </c15:filteredScatterSeries>
          </c:ext>
        </c:extLst>
      </c:scatterChart>
      <c:valAx>
        <c:axId val="966847616"/>
        <c:scaling>
          <c:orientation val="minMax"/>
          <c:max val="25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501584"/>
        <c:crosses val="autoZero"/>
        <c:crossBetween val="midCat"/>
      </c:valAx>
      <c:valAx>
        <c:axId val="89950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</a:t>
                </a:r>
                <a:r>
                  <a:rPr lang="en-GB" baseline="0"/>
                  <a:t> % difference between actual time taken and time taken by the fastest route if there was no congestion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847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32</xdr:row>
      <xdr:rowOff>4761</xdr:rowOff>
    </xdr:from>
    <xdr:to>
      <xdr:col>5</xdr:col>
      <xdr:colOff>1743074</xdr:colOff>
      <xdr:row>49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782C40-1D78-40A3-8483-1658CD30CC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</xdr:colOff>
      <xdr:row>32</xdr:row>
      <xdr:rowOff>0</xdr:rowOff>
    </xdr:from>
    <xdr:to>
      <xdr:col>11</xdr:col>
      <xdr:colOff>1</xdr:colOff>
      <xdr:row>48</xdr:row>
      <xdr:rowOff>185739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43F6928-EEB1-45B8-A050-E154B5A83E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49</xdr:row>
      <xdr:rowOff>0</xdr:rowOff>
    </xdr:from>
    <xdr:to>
      <xdr:col>5</xdr:col>
      <xdr:colOff>1714499</xdr:colOff>
      <xdr:row>65</xdr:row>
      <xdr:rowOff>185739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03F0412-BF38-40C1-9EB9-B2CB3EAA0B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1714500</xdr:colOff>
      <xdr:row>49</xdr:row>
      <xdr:rowOff>0</xdr:rowOff>
    </xdr:from>
    <xdr:to>
      <xdr:col>11</xdr:col>
      <xdr:colOff>0</xdr:colOff>
      <xdr:row>65</xdr:row>
      <xdr:rowOff>185739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B3B8BE7-0B31-4A81-A624-CB78D42BFE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66</xdr:row>
      <xdr:rowOff>0</xdr:rowOff>
    </xdr:from>
    <xdr:to>
      <xdr:col>5</xdr:col>
      <xdr:colOff>1714499</xdr:colOff>
      <xdr:row>82</xdr:row>
      <xdr:rowOff>185739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C826BD2-4831-4EDB-B8FA-2CE07386B9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1714500</xdr:colOff>
      <xdr:row>66</xdr:row>
      <xdr:rowOff>0</xdr:rowOff>
    </xdr:from>
    <xdr:to>
      <xdr:col>11</xdr:col>
      <xdr:colOff>0</xdr:colOff>
      <xdr:row>82</xdr:row>
      <xdr:rowOff>185739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B92BC12-F907-40C9-9CCD-431795DBE6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1047749</xdr:colOff>
      <xdr:row>84</xdr:row>
      <xdr:rowOff>0</xdr:rowOff>
    </xdr:from>
    <xdr:to>
      <xdr:col>8</xdr:col>
      <xdr:colOff>1047749</xdr:colOff>
      <xdr:row>100</xdr:row>
      <xdr:rowOff>185739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36EB5DD-C2BE-4393-AB91-B69F6E3931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32</xdr:row>
      <xdr:rowOff>14286</xdr:rowOff>
    </xdr:from>
    <xdr:to>
      <xdr:col>6</xdr:col>
      <xdr:colOff>2216</xdr:colOff>
      <xdr:row>49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22CE80-0A72-4FD9-A09D-126D0367C4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</xdr:colOff>
      <xdr:row>49</xdr:row>
      <xdr:rowOff>0</xdr:rowOff>
    </xdr:from>
    <xdr:to>
      <xdr:col>6</xdr:col>
      <xdr:colOff>2216</xdr:colOff>
      <xdr:row>65</xdr:row>
      <xdr:rowOff>185739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FE955EE-2B1E-4677-9B37-83DC552F8B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1733549</xdr:colOff>
      <xdr:row>49</xdr:row>
      <xdr:rowOff>0</xdr:rowOff>
    </xdr:from>
    <xdr:to>
      <xdr:col>10</xdr:col>
      <xdr:colOff>1562099</xdr:colOff>
      <xdr:row>65</xdr:row>
      <xdr:rowOff>185739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96A4A36-BB9B-4C36-ADDC-56CF030FCE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66</xdr:row>
      <xdr:rowOff>0</xdr:rowOff>
    </xdr:from>
    <xdr:to>
      <xdr:col>6</xdr:col>
      <xdr:colOff>0</xdr:colOff>
      <xdr:row>82</xdr:row>
      <xdr:rowOff>185739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62C9443-593D-4765-8E1D-0CF97D0538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0</xdr:colOff>
      <xdr:row>66</xdr:row>
      <xdr:rowOff>0</xdr:rowOff>
    </xdr:from>
    <xdr:to>
      <xdr:col>11</xdr:col>
      <xdr:colOff>0</xdr:colOff>
      <xdr:row>82</xdr:row>
      <xdr:rowOff>185739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994ED9E-D51A-44C5-BA1C-685A2F71B7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126</xdr:row>
      <xdr:rowOff>114</xdr:rowOff>
    </xdr:from>
    <xdr:to>
      <xdr:col>6</xdr:col>
      <xdr:colOff>192716</xdr:colOff>
      <xdr:row>142</xdr:row>
      <xdr:rowOff>185853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CFB433B-45ED-466A-A14B-9D6890853D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</xdr:colOff>
      <xdr:row>142</xdr:row>
      <xdr:rowOff>185853</xdr:rowOff>
    </xdr:from>
    <xdr:to>
      <xdr:col>6</xdr:col>
      <xdr:colOff>192716</xdr:colOff>
      <xdr:row>159</xdr:row>
      <xdr:rowOff>181092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B51AFC6-B52F-4007-812E-F37333E0C8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190499</xdr:colOff>
      <xdr:row>142</xdr:row>
      <xdr:rowOff>185853</xdr:rowOff>
    </xdr:from>
    <xdr:to>
      <xdr:col>11</xdr:col>
      <xdr:colOff>76199</xdr:colOff>
      <xdr:row>159</xdr:row>
      <xdr:rowOff>181092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6FEF4A3-9841-43F5-8B10-9BA10E8D4C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159</xdr:row>
      <xdr:rowOff>185853</xdr:rowOff>
    </xdr:from>
    <xdr:to>
      <xdr:col>6</xdr:col>
      <xdr:colOff>190500</xdr:colOff>
      <xdr:row>176</xdr:row>
      <xdr:rowOff>181092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18E6472-D6D7-41B3-938C-0C2C762F3F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190500</xdr:colOff>
      <xdr:row>159</xdr:row>
      <xdr:rowOff>185853</xdr:rowOff>
    </xdr:from>
    <xdr:to>
      <xdr:col>11</xdr:col>
      <xdr:colOff>76200</xdr:colOff>
      <xdr:row>176</xdr:row>
      <xdr:rowOff>181092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A1C73CC7-DD71-4114-B162-4B7A493089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A1FA4-BD06-4B13-A159-BE84A754067C}">
  <dimension ref="A1:M33"/>
  <sheetViews>
    <sheetView topLeftCell="B18" zoomScaleNormal="100" workbookViewId="0">
      <selection activeCell="F30" sqref="F30"/>
    </sheetView>
  </sheetViews>
  <sheetFormatPr defaultRowHeight="15" x14ac:dyDescent="0.25"/>
  <cols>
    <col min="1" max="2" width="15.7109375" customWidth="1"/>
    <col min="3" max="3" width="16.140625" customWidth="1"/>
    <col min="4" max="4" width="15.7109375" customWidth="1"/>
    <col min="5" max="5" width="20.85546875" customWidth="1"/>
    <col min="6" max="6" width="25.7109375" customWidth="1"/>
    <col min="7" max="7" width="15.7109375" customWidth="1"/>
    <col min="8" max="8" width="18.7109375" customWidth="1"/>
    <col min="9" max="10" width="15.7109375" customWidth="1"/>
    <col min="11" max="11" width="28.140625" customWidth="1"/>
    <col min="12" max="12" width="19.28515625" customWidth="1"/>
  </cols>
  <sheetData>
    <row r="1" spans="1:13" x14ac:dyDescent="0.25">
      <c r="A1" s="1" t="s">
        <v>0</v>
      </c>
      <c r="B1" s="1" t="s">
        <v>12</v>
      </c>
      <c r="C1" s="1" t="s">
        <v>14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15</v>
      </c>
      <c r="M1" t="s">
        <v>9</v>
      </c>
    </row>
    <row r="2" spans="1:13" x14ac:dyDescent="0.25">
      <c r="A2" s="1" t="s">
        <v>10</v>
      </c>
      <c r="B2" s="1">
        <v>1000</v>
      </c>
      <c r="C2" s="1">
        <f>B2*0.8</f>
        <v>800</v>
      </c>
      <c r="D2" s="2">
        <v>26.570073761854498</v>
      </c>
      <c r="E2" s="2">
        <v>118.625</v>
      </c>
      <c r="F2" s="2">
        <v>1</v>
      </c>
      <c r="G2" s="2">
        <v>0.523841475063763</v>
      </c>
      <c r="H2" s="2">
        <v>1.2913714551931701</v>
      </c>
      <c r="I2" s="2">
        <v>0</v>
      </c>
      <c r="J2" s="2">
        <v>0</v>
      </c>
      <c r="K2" s="2">
        <v>12.926776</v>
      </c>
      <c r="L2">
        <f>LOG10(K2)</f>
        <v>1.1114902232563313</v>
      </c>
    </row>
    <row r="3" spans="1:13" x14ac:dyDescent="0.25">
      <c r="A3" s="1" t="s">
        <v>10</v>
      </c>
      <c r="B3" s="1">
        <v>1500</v>
      </c>
      <c r="C3" s="1">
        <f t="shared" ref="C3:C10" si="0">B3*0.8</f>
        <v>1200</v>
      </c>
      <c r="D3" s="2">
        <v>26.583927066574699</v>
      </c>
      <c r="E3" s="2">
        <v>119.6525</v>
      </c>
      <c r="F3" s="2">
        <v>1</v>
      </c>
      <c r="G3" s="2">
        <v>0.72896844849508702</v>
      </c>
      <c r="H3" s="2">
        <v>2.9660019612698401</v>
      </c>
      <c r="I3" s="2">
        <v>0</v>
      </c>
      <c r="J3" s="2">
        <v>0</v>
      </c>
      <c r="K3" s="2">
        <v>6.0364689999999603</v>
      </c>
      <c r="L3">
        <f t="shared" ref="L3:L32" si="1">LOG10(K3)</f>
        <v>0.78078297467532665</v>
      </c>
    </row>
    <row r="4" spans="1:13" x14ac:dyDescent="0.25">
      <c r="A4" s="1" t="s">
        <v>10</v>
      </c>
      <c r="B4" s="1">
        <v>2000</v>
      </c>
      <c r="C4" s="1">
        <f t="shared" si="0"/>
        <v>1600</v>
      </c>
      <c r="D4" s="2">
        <v>25.544579217206401</v>
      </c>
      <c r="E4" s="2">
        <v>124.953125</v>
      </c>
      <c r="F4" s="2">
        <v>1</v>
      </c>
      <c r="G4" s="2">
        <v>4.8192181377817196</v>
      </c>
      <c r="H4" s="2">
        <v>27.021842705695999</v>
      </c>
      <c r="I4" s="2">
        <v>0</v>
      </c>
      <c r="J4" s="2">
        <v>0</v>
      </c>
      <c r="K4" s="2">
        <v>8.1112979999999499</v>
      </c>
      <c r="L4">
        <f t="shared" si="1"/>
        <v>0.90909035718665054</v>
      </c>
    </row>
    <row r="5" spans="1:13" x14ac:dyDescent="0.25">
      <c r="A5" s="1" t="s">
        <v>10</v>
      </c>
      <c r="B5" s="1">
        <v>2500</v>
      </c>
      <c r="C5" s="1">
        <f t="shared" si="0"/>
        <v>2000</v>
      </c>
      <c r="D5" s="2">
        <v>19.585457657597701</v>
      </c>
      <c r="E5" s="2">
        <v>161.91995895330899</v>
      </c>
      <c r="F5" s="2">
        <v>0.97450000000000003</v>
      </c>
      <c r="G5" s="2">
        <v>36.0621666388111</v>
      </c>
      <c r="H5" s="2">
        <v>245.43905575839599</v>
      </c>
      <c r="I5" s="2">
        <v>0</v>
      </c>
      <c r="J5" s="2">
        <v>0</v>
      </c>
      <c r="K5" s="2">
        <v>11.1128389999999</v>
      </c>
      <c r="L5">
        <f t="shared" si="1"/>
        <v>1.0458250224447465</v>
      </c>
    </row>
    <row r="6" spans="1:13" x14ac:dyDescent="0.25">
      <c r="A6" s="1" t="s">
        <v>10</v>
      </c>
      <c r="B6" s="1">
        <v>3000</v>
      </c>
      <c r="C6" s="1">
        <f t="shared" si="0"/>
        <v>2400</v>
      </c>
      <c r="D6" s="2">
        <v>15.5637338352687</v>
      </c>
      <c r="E6" s="2">
        <v>190.29417670682699</v>
      </c>
      <c r="F6" s="2">
        <v>0.83</v>
      </c>
      <c r="G6" s="2">
        <v>69.693985003867596</v>
      </c>
      <c r="H6" s="2">
        <v>411.25945577237201</v>
      </c>
      <c r="I6" s="2">
        <v>0</v>
      </c>
      <c r="J6" s="2">
        <v>0</v>
      </c>
      <c r="K6" s="2">
        <v>20.598768000000099</v>
      </c>
      <c r="L6">
        <f t="shared" si="1"/>
        <v>1.3138412462525575</v>
      </c>
    </row>
    <row r="7" spans="1:13" x14ac:dyDescent="0.25">
      <c r="A7" s="1" t="s">
        <v>10</v>
      </c>
      <c r="B7" s="1">
        <v>3500</v>
      </c>
      <c r="C7" s="1">
        <f t="shared" si="0"/>
        <v>2800</v>
      </c>
      <c r="D7" s="2">
        <v>15.133241024841499</v>
      </c>
      <c r="E7" s="2">
        <v>184.13214108296</v>
      </c>
      <c r="F7" s="2">
        <v>0.71892857142857103</v>
      </c>
      <c r="G7" s="2">
        <v>86.984769718270599</v>
      </c>
      <c r="H7" s="2">
        <v>509.84585699134999</v>
      </c>
      <c r="I7" s="2">
        <v>0</v>
      </c>
      <c r="J7" s="2">
        <v>0</v>
      </c>
      <c r="K7" s="2">
        <v>16.150763000000001</v>
      </c>
      <c r="L7">
        <f t="shared" si="1"/>
        <v>1.2081930442437345</v>
      </c>
    </row>
    <row r="8" spans="1:13" x14ac:dyDescent="0.25">
      <c r="A8" s="1" t="s">
        <v>10</v>
      </c>
      <c r="B8" s="1">
        <v>4000</v>
      </c>
      <c r="C8" s="1">
        <f t="shared" si="0"/>
        <v>3200</v>
      </c>
      <c r="D8" s="2">
        <v>14.5895723474598</v>
      </c>
      <c r="E8" s="2">
        <v>191.57190635451499</v>
      </c>
      <c r="F8" s="2">
        <v>0.65406249999999999</v>
      </c>
      <c r="G8" s="2">
        <v>109.834413787603</v>
      </c>
      <c r="H8" s="2">
        <v>614.04861938803106</v>
      </c>
      <c r="I8" s="2">
        <v>0</v>
      </c>
      <c r="J8" s="2">
        <v>0</v>
      </c>
      <c r="K8" s="2">
        <v>19.794557000000001</v>
      </c>
      <c r="L8">
        <f t="shared" si="1"/>
        <v>1.2965457867344308</v>
      </c>
    </row>
    <row r="9" spans="1:13" x14ac:dyDescent="0.25">
      <c r="A9" s="1" t="s">
        <v>10</v>
      </c>
      <c r="B9" s="1">
        <v>4500</v>
      </c>
      <c r="C9" s="1">
        <f t="shared" si="0"/>
        <v>3600</v>
      </c>
      <c r="D9" s="2">
        <v>15.142294542459901</v>
      </c>
      <c r="E9" s="2">
        <v>188.934506353861</v>
      </c>
      <c r="F9" s="2">
        <v>0.56833333333333302</v>
      </c>
      <c r="G9" s="2">
        <v>121.729012136386</v>
      </c>
      <c r="H9" s="2">
        <v>683.37562761113099</v>
      </c>
      <c r="I9" s="2">
        <v>0</v>
      </c>
      <c r="J9" s="2">
        <v>0</v>
      </c>
      <c r="K9" s="2">
        <v>24.700396999999899</v>
      </c>
      <c r="L9">
        <f t="shared" si="1"/>
        <v>1.3927039335642684</v>
      </c>
    </row>
    <row r="10" spans="1:13" x14ac:dyDescent="0.25">
      <c r="A10" s="1" t="s">
        <v>10</v>
      </c>
      <c r="B10" s="1">
        <v>5000</v>
      </c>
      <c r="C10" s="1">
        <f t="shared" si="0"/>
        <v>4000</v>
      </c>
      <c r="D10" s="2">
        <v>14.053284024151999</v>
      </c>
      <c r="E10" s="2">
        <v>194.52958435207799</v>
      </c>
      <c r="F10" s="2">
        <v>0.51124999999999998</v>
      </c>
      <c r="G10" s="2">
        <v>131.58396538048601</v>
      </c>
      <c r="H10" s="2">
        <v>675.35534056760798</v>
      </c>
      <c r="I10" s="2">
        <v>0</v>
      </c>
      <c r="J10" s="2">
        <v>0</v>
      </c>
      <c r="K10" s="2">
        <v>40.086037999997203</v>
      </c>
      <c r="L10">
        <f t="shared" si="1"/>
        <v>1.6029931338317331</v>
      </c>
    </row>
    <row r="11" spans="1:13" x14ac:dyDescent="0.25">
      <c r="A11" s="1"/>
      <c r="B11" s="1"/>
      <c r="C11" s="1"/>
      <c r="D11" s="2"/>
      <c r="E11" s="2"/>
      <c r="F11" s="2"/>
      <c r="G11" s="2"/>
      <c r="H11" s="2"/>
      <c r="I11" s="2"/>
      <c r="J11" s="2"/>
      <c r="K11" s="2"/>
    </row>
    <row r="12" spans="1:13" x14ac:dyDescent="0.25">
      <c r="A12" s="1" t="str">
        <f>A1</f>
        <v>routing type</v>
      </c>
      <c r="B12" s="1" t="str">
        <f t="shared" ref="B12:K12" si="2">B1</f>
        <v>total vehicles</v>
      </c>
      <c r="C12" s="1" t="str">
        <f>C1</f>
        <v>vehicles tracked</v>
      </c>
      <c r="D12" s="2" t="str">
        <f t="shared" si="2"/>
        <v>avg speed</v>
      </c>
      <c r="E12" s="2" t="str">
        <f t="shared" si="2"/>
        <v>avg time to finish trip</v>
      </c>
      <c r="F12" s="2" t="str">
        <f t="shared" si="2"/>
        <v>proportion of finished trips</v>
      </c>
      <c r="G12" s="2" t="str">
        <f t="shared" si="2"/>
        <v>optimaldiffavg</v>
      </c>
      <c r="H12" s="2" t="str">
        <f t="shared" si="2"/>
        <v>optimaldiff10%avg</v>
      </c>
      <c r="I12" s="2" t="str">
        <f t="shared" si="2"/>
        <v>dijdiffavg</v>
      </c>
      <c r="J12" s="2" t="str">
        <f t="shared" si="2"/>
        <v>dijdiff10%avg</v>
      </c>
      <c r="K12" s="2" t="str">
        <f t="shared" si="2"/>
        <v>algo processing time (ms)</v>
      </c>
    </row>
    <row r="13" spans="1:13" x14ac:dyDescent="0.25">
      <c r="A13" s="1" t="s">
        <v>11</v>
      </c>
      <c r="B13" s="1">
        <v>1000</v>
      </c>
      <c r="C13" s="1">
        <f>B13*0.8</f>
        <v>800</v>
      </c>
      <c r="D13" s="2">
        <v>25.4386460333596</v>
      </c>
      <c r="E13" s="2">
        <v>132.79499999999999</v>
      </c>
      <c r="F13" s="2">
        <v>1</v>
      </c>
      <c r="G13" s="2">
        <v>11.206714010540701</v>
      </c>
      <c r="H13" s="2">
        <v>103.596910333788</v>
      </c>
      <c r="I13" s="2">
        <v>10.602745009974299</v>
      </c>
      <c r="J13" s="2">
        <v>102.13202987052701</v>
      </c>
      <c r="K13" s="2">
        <v>11.472704</v>
      </c>
      <c r="L13">
        <f t="shared" si="1"/>
        <v>1.0596657887712841</v>
      </c>
    </row>
    <row r="14" spans="1:13" x14ac:dyDescent="0.25">
      <c r="A14" s="1" t="s">
        <v>11</v>
      </c>
      <c r="B14" s="1">
        <v>1500</v>
      </c>
      <c r="C14" s="1">
        <f t="shared" ref="C14:C32" si="3">B14*0.8</f>
        <v>1200</v>
      </c>
      <c r="D14" s="2">
        <v>25.389768762927901</v>
      </c>
      <c r="E14" s="2">
        <v>134.96250000000001</v>
      </c>
      <c r="F14" s="2">
        <v>1</v>
      </c>
      <c r="G14" s="2">
        <v>12.2210276257585</v>
      </c>
      <c r="H14" s="2">
        <v>107.128480395735</v>
      </c>
      <c r="I14" s="2">
        <v>10.955151108787399</v>
      </c>
      <c r="J14" s="2">
        <v>104.686775349911</v>
      </c>
      <c r="K14" s="2">
        <v>5.8411179999999696</v>
      </c>
      <c r="L14">
        <f t="shared" si="1"/>
        <v>0.7664959797769676</v>
      </c>
    </row>
    <row r="15" spans="1:13" x14ac:dyDescent="0.25">
      <c r="A15" s="1" t="s">
        <v>11</v>
      </c>
      <c r="B15" s="1">
        <v>2000</v>
      </c>
      <c r="C15" s="1">
        <f t="shared" si="3"/>
        <v>1600</v>
      </c>
      <c r="D15" s="2">
        <v>24.717396115128</v>
      </c>
      <c r="E15" s="2">
        <v>138.389375</v>
      </c>
      <c r="F15" s="2">
        <v>1</v>
      </c>
      <c r="G15" s="2">
        <v>14.6733524820475</v>
      </c>
      <c r="H15" s="2">
        <v>112.269386261668</v>
      </c>
      <c r="I15" s="2">
        <v>9.8606868424537399</v>
      </c>
      <c r="J15" s="2">
        <v>100.877244196693</v>
      </c>
      <c r="K15" s="2">
        <v>7.8292399999999498</v>
      </c>
      <c r="L15">
        <f t="shared" si="1"/>
        <v>0.89371960626921709</v>
      </c>
    </row>
    <row r="16" spans="1:13" x14ac:dyDescent="0.25">
      <c r="A16" s="1" t="s">
        <v>11</v>
      </c>
      <c r="B16" s="1">
        <v>2500</v>
      </c>
      <c r="C16" s="1">
        <f t="shared" si="3"/>
        <v>2000</v>
      </c>
      <c r="D16" s="2">
        <v>23.327861539952099</v>
      </c>
      <c r="E16" s="2">
        <v>145.361502347417</v>
      </c>
      <c r="F16" s="2">
        <v>0.95850000000000002</v>
      </c>
      <c r="G16" s="2">
        <v>22.163799974901199</v>
      </c>
      <c r="H16" s="2">
        <v>152.35072781950001</v>
      </c>
      <c r="I16" s="2">
        <v>8.5940697542657496</v>
      </c>
      <c r="J16" s="2">
        <v>103.796836659061</v>
      </c>
      <c r="K16" s="2">
        <v>10.584425</v>
      </c>
      <c r="L16">
        <f t="shared" si="1"/>
        <v>1.0246672699029049</v>
      </c>
    </row>
    <row r="17" spans="1:12" x14ac:dyDescent="0.25">
      <c r="A17" s="1" t="s">
        <v>11</v>
      </c>
      <c r="B17" s="1">
        <v>3000</v>
      </c>
      <c r="C17" s="1">
        <f t="shared" si="3"/>
        <v>2400</v>
      </c>
      <c r="D17" s="2">
        <v>17.957671508891998</v>
      </c>
      <c r="E17" s="2">
        <v>184.76738934055999</v>
      </c>
      <c r="F17" s="2">
        <v>0.92249999999999999</v>
      </c>
      <c r="G17" s="2">
        <v>50.784146229138798</v>
      </c>
      <c r="H17" s="2">
        <v>270.97810698262998</v>
      </c>
      <c r="I17" s="2">
        <v>10.520354538732599</v>
      </c>
      <c r="J17" s="2">
        <v>127.209063022603</v>
      </c>
      <c r="K17" s="2">
        <v>17.132733000000002</v>
      </c>
      <c r="L17">
        <f t="shared" si="1"/>
        <v>1.2338266468035253</v>
      </c>
    </row>
    <row r="18" spans="1:12" x14ac:dyDescent="0.25">
      <c r="A18" s="1" t="s">
        <v>11</v>
      </c>
      <c r="B18" s="1">
        <v>3500</v>
      </c>
      <c r="C18" s="1">
        <f t="shared" si="3"/>
        <v>2800</v>
      </c>
      <c r="D18" s="2">
        <v>16.0736528514866</v>
      </c>
      <c r="E18" s="2">
        <v>187.86042240587599</v>
      </c>
      <c r="F18" s="2">
        <v>0.77785714285714203</v>
      </c>
      <c r="G18" s="2">
        <v>69.907961536389806</v>
      </c>
      <c r="H18" s="2">
        <v>394.14914474414701</v>
      </c>
      <c r="I18" s="2">
        <v>5.0538485483044298</v>
      </c>
      <c r="J18" s="2">
        <v>70.784881856016597</v>
      </c>
      <c r="K18" s="2">
        <v>14.579513</v>
      </c>
      <c r="L18">
        <f t="shared" si="1"/>
        <v>1.1637430174699501</v>
      </c>
    </row>
    <row r="19" spans="1:12" x14ac:dyDescent="0.25">
      <c r="A19" s="1" t="s">
        <v>11</v>
      </c>
      <c r="B19" s="1">
        <v>4000</v>
      </c>
      <c r="C19" s="1">
        <f t="shared" si="3"/>
        <v>3200</v>
      </c>
      <c r="D19" s="2">
        <v>15.2449145259011</v>
      </c>
      <c r="E19" s="2">
        <v>187.80170480035801</v>
      </c>
      <c r="F19" s="2">
        <v>0.69656249999999997</v>
      </c>
      <c r="G19" s="2">
        <v>88.288023834850407</v>
      </c>
      <c r="H19" s="2">
        <v>472.19655102347798</v>
      </c>
      <c r="I19" s="2">
        <v>5.5342770342904402</v>
      </c>
      <c r="J19" s="2">
        <v>71.083117505837805</v>
      </c>
      <c r="K19" s="2">
        <v>17.198929</v>
      </c>
      <c r="L19">
        <f t="shared" si="1"/>
        <v>1.2355014036591809</v>
      </c>
    </row>
    <row r="20" spans="1:12" x14ac:dyDescent="0.25">
      <c r="A20" s="1" t="s">
        <v>11</v>
      </c>
      <c r="B20" s="1">
        <v>4500</v>
      </c>
      <c r="C20" s="1">
        <f t="shared" si="3"/>
        <v>3600</v>
      </c>
      <c r="D20" s="2">
        <v>13.0254771183205</v>
      </c>
      <c r="E20" s="2">
        <v>213.954308093994</v>
      </c>
      <c r="F20" s="2">
        <v>0.63833333333333298</v>
      </c>
      <c r="G20" s="2">
        <v>117.34531441268599</v>
      </c>
      <c r="H20" s="2">
        <v>553.56153760849804</v>
      </c>
      <c r="I20" s="2">
        <v>4.6614258412455598</v>
      </c>
      <c r="J20" s="2">
        <v>78.172544109647603</v>
      </c>
      <c r="K20" s="2">
        <v>21.7227449999999</v>
      </c>
      <c r="L20">
        <f t="shared" si="1"/>
        <v>1.3369147041132725</v>
      </c>
    </row>
    <row r="21" spans="1:12" x14ac:dyDescent="0.25">
      <c r="A21" s="1" t="s">
        <v>11</v>
      </c>
      <c r="B21" s="1">
        <v>5000</v>
      </c>
      <c r="C21" s="1">
        <f t="shared" si="3"/>
        <v>4000</v>
      </c>
      <c r="D21" s="2">
        <v>12.323087879389201</v>
      </c>
      <c r="E21" s="2">
        <v>215.77653880463799</v>
      </c>
      <c r="F21" s="2">
        <v>0.5605</v>
      </c>
      <c r="G21" s="2">
        <v>142.50107275750699</v>
      </c>
      <c r="H21" s="2">
        <v>704.50136135059097</v>
      </c>
      <c r="I21" s="2">
        <v>2.5552658301731199</v>
      </c>
      <c r="J21" s="2">
        <v>67.270799413111106</v>
      </c>
      <c r="K21" s="2">
        <v>35.756888999997898</v>
      </c>
      <c r="L21">
        <f t="shared" si="1"/>
        <v>1.553359726317737</v>
      </c>
    </row>
    <row r="22" spans="1:12" x14ac:dyDescent="0.25">
      <c r="A22" s="1"/>
      <c r="B22" s="1"/>
      <c r="C22" s="1"/>
      <c r="D22" s="2"/>
      <c r="E22" s="2"/>
      <c r="F22" s="2"/>
      <c r="G22" s="2"/>
      <c r="H22" s="2"/>
      <c r="I22" s="2"/>
      <c r="J22" s="2"/>
      <c r="K22" s="2"/>
    </row>
    <row r="23" spans="1:12" x14ac:dyDescent="0.25">
      <c r="A23" s="1" t="str">
        <f>A1</f>
        <v>routing type</v>
      </c>
      <c r="B23" s="1" t="str">
        <f t="shared" ref="B23:K23" si="4">B1</f>
        <v>total vehicles</v>
      </c>
      <c r="C23" s="1" t="str">
        <f>C1</f>
        <v>vehicles tracked</v>
      </c>
      <c r="D23" s="2" t="str">
        <f t="shared" si="4"/>
        <v>avg speed</v>
      </c>
      <c r="E23" s="2" t="str">
        <f t="shared" si="4"/>
        <v>avg time to finish trip</v>
      </c>
      <c r="F23" s="2" t="str">
        <f t="shared" si="4"/>
        <v>proportion of finished trips</v>
      </c>
      <c r="G23" s="2" t="str">
        <f t="shared" si="4"/>
        <v>optimaldiffavg</v>
      </c>
      <c r="H23" s="2" t="str">
        <f t="shared" si="4"/>
        <v>optimaldiff10%avg</v>
      </c>
      <c r="I23" s="2" t="str">
        <f t="shared" si="4"/>
        <v>dijdiffavg</v>
      </c>
      <c r="J23" s="2" t="str">
        <f t="shared" si="4"/>
        <v>dijdiff10%avg</v>
      </c>
      <c r="K23" s="2" t="str">
        <f t="shared" si="4"/>
        <v>algo processing time (ms)</v>
      </c>
    </row>
    <row r="24" spans="1:12" x14ac:dyDescent="0.25">
      <c r="A24" s="1" t="s">
        <v>13</v>
      </c>
      <c r="B24" s="1">
        <v>1000</v>
      </c>
      <c r="C24" s="1">
        <f t="shared" si="3"/>
        <v>800</v>
      </c>
      <c r="D24" s="2">
        <v>26.570073761854498</v>
      </c>
      <c r="E24" s="2">
        <v>118.625</v>
      </c>
      <c r="F24" s="2">
        <v>1</v>
      </c>
      <c r="G24" s="2">
        <v>0.523841475063763</v>
      </c>
      <c r="H24" s="2">
        <v>1.2913714551931701</v>
      </c>
      <c r="I24" s="2">
        <v>0</v>
      </c>
      <c r="J24" s="2">
        <v>0</v>
      </c>
      <c r="K24" s="2">
        <v>38442.328496000002</v>
      </c>
      <c r="L24">
        <f t="shared" si="1"/>
        <v>4.5848096855089153</v>
      </c>
    </row>
    <row r="25" spans="1:12" x14ac:dyDescent="0.25">
      <c r="A25" s="1" t="s">
        <v>13</v>
      </c>
      <c r="B25" s="1">
        <v>1500</v>
      </c>
      <c r="C25" s="1">
        <f t="shared" si="3"/>
        <v>1200</v>
      </c>
      <c r="D25" s="2">
        <v>26.583927066574699</v>
      </c>
      <c r="E25" s="2">
        <v>119.6525</v>
      </c>
      <c r="F25" s="2">
        <v>1</v>
      </c>
      <c r="G25" s="2">
        <v>0.72896844849508702</v>
      </c>
      <c r="H25" s="2">
        <v>2.9660019612698401</v>
      </c>
      <c r="I25" s="2">
        <v>0</v>
      </c>
      <c r="J25" s="2">
        <v>0</v>
      </c>
      <c r="K25" s="2">
        <v>61343.950289</v>
      </c>
      <c r="L25">
        <f t="shared" si="1"/>
        <v>4.7877717392609949</v>
      </c>
    </row>
    <row r="26" spans="1:12" x14ac:dyDescent="0.25">
      <c r="A26" s="1" t="s">
        <v>13</v>
      </c>
      <c r="B26" s="1">
        <v>2000</v>
      </c>
      <c r="C26" s="1">
        <f t="shared" si="3"/>
        <v>1600</v>
      </c>
      <c r="D26" s="2">
        <v>25.833085503732502</v>
      </c>
      <c r="E26" s="2">
        <v>123.99312500000001</v>
      </c>
      <c r="F26" s="2">
        <v>1</v>
      </c>
      <c r="G26" s="2">
        <v>4.3286576289642396</v>
      </c>
      <c r="H26" s="2">
        <v>23.02243614356</v>
      </c>
      <c r="I26" s="2">
        <v>3.9196488995644997E-3</v>
      </c>
      <c r="J26" s="2">
        <v>1.0627624937731801</v>
      </c>
      <c r="K26" s="2">
        <v>114863.000116</v>
      </c>
      <c r="L26">
        <f t="shared" si="1"/>
        <v>5.0601801554660248</v>
      </c>
    </row>
    <row r="27" spans="1:12" x14ac:dyDescent="0.25">
      <c r="A27" s="1" t="s">
        <v>13</v>
      </c>
      <c r="B27" s="1">
        <v>2500</v>
      </c>
      <c r="C27" s="1">
        <f t="shared" si="3"/>
        <v>2000</v>
      </c>
      <c r="D27">
        <v>19.510670211453998</v>
      </c>
      <c r="E27">
        <v>174.34049999999999</v>
      </c>
      <c r="F27">
        <v>1</v>
      </c>
      <c r="G27">
        <v>44.087662391058799</v>
      </c>
      <c r="H27">
        <v>236.525233375662</v>
      </c>
      <c r="I27">
        <v>3.0300822090747301</v>
      </c>
      <c r="J27">
        <v>49.768259439703101</v>
      </c>
      <c r="K27">
        <v>271077.97609799902</v>
      </c>
      <c r="L27">
        <f t="shared" si="1"/>
        <v>5.4330942344832893</v>
      </c>
    </row>
    <row r="28" spans="1:12" x14ac:dyDescent="0.25">
      <c r="A28" s="1" t="s">
        <v>13</v>
      </c>
      <c r="B28" s="1">
        <v>3000</v>
      </c>
      <c r="C28" s="1">
        <f t="shared" si="3"/>
        <v>2400</v>
      </c>
      <c r="D28">
        <v>16.8458213712718</v>
      </c>
      <c r="E28">
        <v>180.03755054881501</v>
      </c>
      <c r="F28">
        <v>0.72124999999999995</v>
      </c>
      <c r="G28">
        <v>76.348394023169007</v>
      </c>
      <c r="H28">
        <v>440.42055182938401</v>
      </c>
      <c r="I28">
        <v>11.9644440244743</v>
      </c>
      <c r="J28">
        <v>114.566764059034</v>
      </c>
      <c r="K28">
        <v>450876.62845999899</v>
      </c>
      <c r="L28">
        <f t="shared" si="1"/>
        <v>5.6540577238984504</v>
      </c>
    </row>
    <row r="29" spans="1:12" x14ac:dyDescent="0.25">
      <c r="A29" s="1" t="s">
        <v>13</v>
      </c>
      <c r="B29" s="1">
        <v>3500</v>
      </c>
      <c r="C29" s="1">
        <f t="shared" si="3"/>
        <v>2800</v>
      </c>
      <c r="D29">
        <v>17.3164306980152</v>
      </c>
      <c r="E29">
        <v>167.253949678174</v>
      </c>
      <c r="F29">
        <v>0.61035714285714204</v>
      </c>
      <c r="G29">
        <v>81.1781574859329</v>
      </c>
      <c r="H29">
        <v>463.23922395254698</v>
      </c>
      <c r="I29">
        <v>12.418755407205699</v>
      </c>
      <c r="J29">
        <v>110.81577864322099</v>
      </c>
      <c r="K29">
        <v>794588.86629599903</v>
      </c>
      <c r="L29">
        <f t="shared" si="1"/>
        <v>5.9001424754687948</v>
      </c>
    </row>
    <row r="30" spans="1:12" x14ac:dyDescent="0.25">
      <c r="A30" s="1" t="s">
        <v>13</v>
      </c>
      <c r="B30" s="1">
        <v>4000</v>
      </c>
      <c r="C30" s="1">
        <f t="shared" si="3"/>
        <v>3200</v>
      </c>
      <c r="D30">
        <v>14.4504398760175</v>
      </c>
      <c r="E30">
        <v>202.185497470489</v>
      </c>
      <c r="F30">
        <v>0.55593749999999997</v>
      </c>
      <c r="G30">
        <v>123.97883227737</v>
      </c>
      <c r="H30">
        <v>666.48009199754097</v>
      </c>
      <c r="I30">
        <v>15.6443497683471</v>
      </c>
      <c r="J30">
        <v>158.34035425086199</v>
      </c>
      <c r="K30">
        <v>1214400.206336</v>
      </c>
      <c r="L30">
        <f t="shared" si="1"/>
        <v>6.0843618323414077</v>
      </c>
    </row>
    <row r="31" spans="1:12" x14ac:dyDescent="0.25">
      <c r="A31" s="1" t="s">
        <v>13</v>
      </c>
      <c r="B31" s="1">
        <v>4500</v>
      </c>
      <c r="C31" s="1">
        <f t="shared" si="3"/>
        <v>3600</v>
      </c>
      <c r="D31">
        <v>14.040562987683399</v>
      </c>
      <c r="E31">
        <v>184.846517119244</v>
      </c>
      <c r="F31">
        <v>0.47055555555555501</v>
      </c>
      <c r="G31">
        <v>115.996967070663</v>
      </c>
      <c r="H31">
        <v>646.54395272835598</v>
      </c>
      <c r="I31">
        <v>7.2519128830969599</v>
      </c>
      <c r="J31">
        <v>98.6314133958426</v>
      </c>
      <c r="K31">
        <v>1846011.0429449901</v>
      </c>
      <c r="L31">
        <f t="shared" si="1"/>
        <v>6.2662342946724117</v>
      </c>
    </row>
    <row r="32" spans="1:12" x14ac:dyDescent="0.25">
      <c r="A32" s="1" t="s">
        <v>13</v>
      </c>
      <c r="B32" s="1">
        <v>5000</v>
      </c>
      <c r="C32" s="1">
        <f t="shared" si="3"/>
        <v>4000</v>
      </c>
      <c r="D32">
        <v>14.5599301031904</v>
      </c>
      <c r="E32">
        <v>170.66604938271601</v>
      </c>
      <c r="F32">
        <v>0.40500000000000003</v>
      </c>
      <c r="G32">
        <v>111.276114793589</v>
      </c>
      <c r="H32">
        <v>650.29040402958594</v>
      </c>
      <c r="I32">
        <v>2.7582300451264601</v>
      </c>
      <c r="J32">
        <v>75.792353611984197</v>
      </c>
      <c r="K32">
        <v>3063825.8801529901</v>
      </c>
      <c r="L32">
        <f t="shared" si="1"/>
        <v>6.4862640803347631</v>
      </c>
    </row>
    <row r="33" spans="5:5" x14ac:dyDescent="0.25">
      <c r="E33" s="2"/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999D6-517F-4343-8429-347E88848D05}">
  <dimension ref="A1:K32"/>
  <sheetViews>
    <sheetView zoomScaleNormal="100" workbookViewId="0">
      <selection activeCell="C2" sqref="C2:C10"/>
    </sheetView>
  </sheetViews>
  <sheetFormatPr defaultRowHeight="15" x14ac:dyDescent="0.25"/>
  <cols>
    <col min="1" max="4" width="16.140625" customWidth="1"/>
    <col min="5" max="5" width="19.7109375" customWidth="1"/>
    <col min="6" max="6" width="26" customWidth="1"/>
    <col min="7" max="7" width="16.140625" customWidth="1"/>
    <col min="8" max="8" width="17.42578125" customWidth="1"/>
    <col min="9" max="10" width="16.140625" customWidth="1"/>
    <col min="11" max="11" width="23.42578125" customWidth="1"/>
    <col min="12" max="12" width="9.85546875" customWidth="1"/>
  </cols>
  <sheetData>
    <row r="1" spans="1:11" x14ac:dyDescent="0.25">
      <c r="A1" s="1" t="s">
        <v>0</v>
      </c>
      <c r="B1" s="1" t="s">
        <v>12</v>
      </c>
      <c r="C1" s="1" t="s">
        <v>14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</row>
    <row r="2" spans="1:11" x14ac:dyDescent="0.25">
      <c r="A2" s="1" t="s">
        <v>10</v>
      </c>
      <c r="B2">
        <v>2500</v>
      </c>
      <c r="C2" s="1">
        <f>(B2/5)</f>
        <v>500</v>
      </c>
      <c r="D2">
        <v>13.7867619004013</v>
      </c>
      <c r="E2">
        <v>131.04599999999999</v>
      </c>
      <c r="F2">
        <v>1</v>
      </c>
      <c r="G2">
        <v>3.3610893259096999</v>
      </c>
      <c r="H2">
        <v>17.449459656805001</v>
      </c>
      <c r="I2">
        <v>0</v>
      </c>
      <c r="J2">
        <v>0</v>
      </c>
      <c r="K2">
        <v>105.27643</v>
      </c>
    </row>
    <row r="3" spans="1:11" x14ac:dyDescent="0.25">
      <c r="A3" s="1" t="s">
        <v>10</v>
      </c>
      <c r="B3">
        <v>3750</v>
      </c>
      <c r="C3" s="1">
        <f>(B3/5)-50</f>
        <v>700</v>
      </c>
      <c r="D3">
        <v>10.521379218264901</v>
      </c>
      <c r="E3">
        <v>171.194285714285</v>
      </c>
      <c r="F3">
        <v>1</v>
      </c>
      <c r="G3">
        <v>31.009543626923801</v>
      </c>
      <c r="H3">
        <v>207.21251381557201</v>
      </c>
      <c r="I3">
        <v>0</v>
      </c>
      <c r="J3">
        <v>0</v>
      </c>
      <c r="K3">
        <v>67.994578999999803</v>
      </c>
    </row>
    <row r="4" spans="1:11" x14ac:dyDescent="0.25">
      <c r="A4" s="1" t="s">
        <v>10</v>
      </c>
      <c r="B4">
        <v>5000</v>
      </c>
      <c r="C4" s="1">
        <f>(B4/5)</f>
        <v>1000</v>
      </c>
      <c r="D4">
        <v>7.5366289790082801</v>
      </c>
      <c r="E4">
        <v>251.09899999999999</v>
      </c>
      <c r="F4">
        <v>1</v>
      </c>
      <c r="G4">
        <v>84.660962432794605</v>
      </c>
      <c r="H4">
        <v>485.696883203894</v>
      </c>
      <c r="I4">
        <v>0</v>
      </c>
      <c r="J4">
        <v>0</v>
      </c>
      <c r="K4">
        <v>120.03930599998</v>
      </c>
    </row>
    <row r="5" spans="1:11" x14ac:dyDescent="0.25">
      <c r="A5" s="1" t="s">
        <v>10</v>
      </c>
      <c r="B5">
        <v>6250</v>
      </c>
      <c r="C5" s="1">
        <f>(B5/5)-50</f>
        <v>1200</v>
      </c>
      <c r="D5">
        <v>6.8826653501488497</v>
      </c>
      <c r="E5">
        <v>278.51249999999999</v>
      </c>
      <c r="F5">
        <v>1</v>
      </c>
      <c r="G5">
        <v>117.16405507473701</v>
      </c>
      <c r="H5">
        <v>673.99295511901903</v>
      </c>
      <c r="I5">
        <v>0</v>
      </c>
      <c r="J5">
        <v>0</v>
      </c>
      <c r="K5">
        <v>430.87104300038402</v>
      </c>
    </row>
    <row r="6" spans="1:11" x14ac:dyDescent="0.25">
      <c r="A6" s="1" t="s">
        <v>10</v>
      </c>
      <c r="B6">
        <v>7500</v>
      </c>
      <c r="C6" s="1">
        <f t="shared" ref="C6:C8" si="0">(B6/5)</f>
        <v>1500</v>
      </c>
      <c r="D6">
        <v>4.9249769178737104</v>
      </c>
      <c r="E6">
        <v>405.07533333333299</v>
      </c>
      <c r="F6">
        <v>1</v>
      </c>
      <c r="G6">
        <v>254.727401614418</v>
      </c>
      <c r="H6">
        <v>1480.2331367775801</v>
      </c>
      <c r="I6">
        <v>0</v>
      </c>
      <c r="J6">
        <v>0</v>
      </c>
      <c r="K6">
        <v>2170.7395819992698</v>
      </c>
    </row>
    <row r="7" spans="1:11" x14ac:dyDescent="0.25">
      <c r="A7" s="1" t="s">
        <v>10</v>
      </c>
      <c r="B7">
        <v>8750</v>
      </c>
      <c r="C7" s="1">
        <f>(B7/5)-50</f>
        <v>1700</v>
      </c>
      <c r="D7">
        <v>4.0100923801718196</v>
      </c>
      <c r="E7">
        <v>507.43</v>
      </c>
      <c r="F7">
        <v>1</v>
      </c>
      <c r="G7">
        <v>327.79608604519399</v>
      </c>
      <c r="H7">
        <v>1685.59020035199</v>
      </c>
      <c r="I7">
        <v>0</v>
      </c>
      <c r="J7">
        <v>0</v>
      </c>
      <c r="K7">
        <v>3844.2542000039498</v>
      </c>
    </row>
    <row r="8" spans="1:11" x14ac:dyDescent="0.25">
      <c r="A8" s="1" t="s">
        <v>10</v>
      </c>
      <c r="B8" s="1">
        <v>10000</v>
      </c>
      <c r="C8" s="1">
        <f t="shared" si="0"/>
        <v>2000</v>
      </c>
      <c r="D8">
        <v>2.90766143123331</v>
      </c>
      <c r="E8">
        <v>723.97699999999998</v>
      </c>
      <c r="F8">
        <v>1</v>
      </c>
      <c r="G8">
        <v>564.62739860481304</v>
      </c>
      <c r="H8">
        <v>3016.2664532806102</v>
      </c>
      <c r="I8">
        <v>0</v>
      </c>
      <c r="J8">
        <v>0</v>
      </c>
      <c r="K8">
        <v>9916.8560560190308</v>
      </c>
    </row>
    <row r="9" spans="1:11" x14ac:dyDescent="0.25">
      <c r="A9" s="1" t="s">
        <v>10</v>
      </c>
      <c r="B9" s="1">
        <v>11250</v>
      </c>
      <c r="C9" s="1">
        <f>(B9/5)-50</f>
        <v>2200</v>
      </c>
      <c r="D9">
        <v>2.5210827489596901</v>
      </c>
      <c r="E9">
        <v>941.29750000000001</v>
      </c>
      <c r="F9">
        <v>1</v>
      </c>
      <c r="G9">
        <v>856.05754318139498</v>
      </c>
      <c r="H9">
        <v>4225.8732134807497</v>
      </c>
      <c r="I9">
        <v>0</v>
      </c>
      <c r="J9">
        <v>0</v>
      </c>
      <c r="K9">
        <v>2873.2296410133799</v>
      </c>
    </row>
    <row r="10" spans="1:11" x14ac:dyDescent="0.25">
      <c r="A10" s="1" t="s">
        <v>10</v>
      </c>
      <c r="B10" s="1">
        <v>12500</v>
      </c>
      <c r="C10" s="1">
        <f>(B10/5)</f>
        <v>2500</v>
      </c>
      <c r="D10">
        <v>2.1992614910833899</v>
      </c>
      <c r="E10">
        <v>1118.3344999999999</v>
      </c>
      <c r="F10">
        <v>1</v>
      </c>
      <c r="G10">
        <v>1115.66363643919</v>
      </c>
      <c r="H10">
        <v>5866.1712262041301</v>
      </c>
      <c r="I10">
        <v>0</v>
      </c>
      <c r="J10">
        <v>0</v>
      </c>
      <c r="K10">
        <v>4642.8727549994701</v>
      </c>
    </row>
    <row r="11" spans="1:11" x14ac:dyDescent="0.25">
      <c r="A11" s="1"/>
      <c r="B11" s="1"/>
      <c r="C11" s="1"/>
      <c r="D11" s="2"/>
      <c r="E11" s="2"/>
      <c r="F11" s="2"/>
      <c r="G11" s="2"/>
      <c r="H11" s="2"/>
      <c r="I11" s="2"/>
      <c r="J11" s="2"/>
      <c r="K11" s="2"/>
    </row>
    <row r="12" spans="1:11" x14ac:dyDescent="0.25">
      <c r="A12" s="1" t="str">
        <f>A1</f>
        <v>routing type</v>
      </c>
      <c r="B12" s="1" t="str">
        <f t="shared" ref="B12:K12" si="1">B1</f>
        <v>total vehicles</v>
      </c>
      <c r="C12" s="1" t="str">
        <f>C1</f>
        <v>vehicles tracked</v>
      </c>
      <c r="D12" s="2" t="str">
        <f t="shared" si="1"/>
        <v>avg speed</v>
      </c>
      <c r="E12" s="2" t="str">
        <f t="shared" si="1"/>
        <v>avg time to finish trip</v>
      </c>
      <c r="F12" s="2" t="str">
        <f t="shared" si="1"/>
        <v>proportion of finished trips</v>
      </c>
      <c r="G12" s="2" t="str">
        <f t="shared" si="1"/>
        <v>optimaldiffavg</v>
      </c>
      <c r="H12" s="2" t="str">
        <f t="shared" si="1"/>
        <v>optimaldiff10%avg</v>
      </c>
      <c r="I12" s="2" t="str">
        <f t="shared" si="1"/>
        <v>dijdiffavg</v>
      </c>
      <c r="J12" s="2" t="str">
        <f t="shared" si="1"/>
        <v>dijdiff10%avg</v>
      </c>
      <c r="K12" s="2" t="str">
        <f t="shared" si="1"/>
        <v>algo processing time (ms)</v>
      </c>
    </row>
    <row r="13" spans="1:11" x14ac:dyDescent="0.25">
      <c r="A13" s="1" t="s">
        <v>11</v>
      </c>
      <c r="B13" s="1">
        <f>B2</f>
        <v>2500</v>
      </c>
      <c r="C13" s="1">
        <f>C2</f>
        <v>500</v>
      </c>
      <c r="D13">
        <v>13.9508206875193</v>
      </c>
      <c r="E13">
        <v>161.44999999999999</v>
      </c>
      <c r="F13">
        <v>1</v>
      </c>
      <c r="G13">
        <v>30.575161777561998</v>
      </c>
      <c r="H13">
        <v>165.19767598464401</v>
      </c>
      <c r="I13">
        <v>28.331242595251901</v>
      </c>
      <c r="J13">
        <v>159.82752002423101</v>
      </c>
      <c r="K13">
        <v>76.307151999999903</v>
      </c>
    </row>
    <row r="14" spans="1:11" x14ac:dyDescent="0.25">
      <c r="A14" s="1" t="s">
        <v>11</v>
      </c>
      <c r="B14" s="1">
        <f t="shared" ref="B14:C21" si="2">B3</f>
        <v>3750</v>
      </c>
      <c r="C14" s="1">
        <f>C3</f>
        <v>700</v>
      </c>
      <c r="D14">
        <v>13.9461524128936</v>
      </c>
      <c r="E14">
        <v>153.34285714285701</v>
      </c>
      <c r="F14">
        <v>1</v>
      </c>
      <c r="G14">
        <v>24.948347924120501</v>
      </c>
      <c r="H14">
        <v>121.08363687623</v>
      </c>
      <c r="I14">
        <v>22.652528764020701</v>
      </c>
      <c r="J14">
        <v>115.863629904576</v>
      </c>
      <c r="K14">
        <v>66.797707000000102</v>
      </c>
    </row>
    <row r="15" spans="1:11" x14ac:dyDescent="0.25">
      <c r="A15" s="1" t="s">
        <v>11</v>
      </c>
      <c r="B15" s="1">
        <f t="shared" si="2"/>
        <v>5000</v>
      </c>
      <c r="C15" s="1">
        <f t="shared" si="2"/>
        <v>1000</v>
      </c>
      <c r="D15">
        <v>13.925205800630801</v>
      </c>
      <c r="E15">
        <v>154.39699999999999</v>
      </c>
      <c r="F15">
        <v>1</v>
      </c>
      <c r="G15">
        <v>25.163339893663</v>
      </c>
      <c r="H15">
        <v>130.55671940170501</v>
      </c>
      <c r="I15">
        <v>22.435746911766</v>
      </c>
      <c r="J15">
        <v>123.092837361855</v>
      </c>
      <c r="K15">
        <v>115.262923</v>
      </c>
    </row>
    <row r="16" spans="1:11" x14ac:dyDescent="0.25">
      <c r="A16" s="1" t="s">
        <v>11</v>
      </c>
      <c r="B16" s="1">
        <f t="shared" si="2"/>
        <v>6250</v>
      </c>
      <c r="C16" s="1">
        <f t="shared" si="2"/>
        <v>1200</v>
      </c>
      <c r="D16">
        <v>13.5673852502392</v>
      </c>
      <c r="E16">
        <v>155.900833333333</v>
      </c>
      <c r="F16">
        <v>1</v>
      </c>
      <c r="G16">
        <v>24.4128932659318</v>
      </c>
      <c r="H16">
        <v>116.53411427746499</v>
      </c>
      <c r="I16">
        <v>18.185029015472701</v>
      </c>
      <c r="J16">
        <v>103.456044683814</v>
      </c>
      <c r="K16">
        <v>101.16020899999999</v>
      </c>
    </row>
    <row r="17" spans="1:11" x14ac:dyDescent="0.25">
      <c r="A17" s="1" t="s">
        <v>11</v>
      </c>
      <c r="B17" s="1">
        <f t="shared" si="2"/>
        <v>7500</v>
      </c>
      <c r="C17" s="1">
        <f t="shared" si="2"/>
        <v>1500</v>
      </c>
      <c r="D17">
        <v>12.3616683810077</v>
      </c>
      <c r="E17">
        <v>169.809333333333</v>
      </c>
      <c r="F17">
        <v>1</v>
      </c>
      <c r="G17">
        <v>31.2235482523215</v>
      </c>
      <c r="H17">
        <v>163.55056830519899</v>
      </c>
      <c r="I17">
        <v>21.244179912538598</v>
      </c>
      <c r="J17">
        <v>134.12621441699801</v>
      </c>
      <c r="K17">
        <v>488.73044099956701</v>
      </c>
    </row>
    <row r="18" spans="1:11" x14ac:dyDescent="0.25">
      <c r="A18" s="1" t="s">
        <v>11</v>
      </c>
      <c r="B18" s="1">
        <f t="shared" si="2"/>
        <v>8750</v>
      </c>
      <c r="C18" s="1">
        <f t="shared" si="2"/>
        <v>1700</v>
      </c>
      <c r="D18">
        <v>9.0230380127209902</v>
      </c>
      <c r="E18">
        <v>234.90588235294101</v>
      </c>
      <c r="F18">
        <v>1</v>
      </c>
      <c r="G18">
        <v>81.057565277503699</v>
      </c>
      <c r="H18">
        <v>521.27476302211403</v>
      </c>
      <c r="I18">
        <v>23.9604557546179</v>
      </c>
      <c r="J18">
        <v>207.67329593048001</v>
      </c>
      <c r="K18">
        <v>3095.25793700034</v>
      </c>
    </row>
    <row r="19" spans="1:11" x14ac:dyDescent="0.25">
      <c r="A19" s="1" t="s">
        <v>11</v>
      </c>
      <c r="B19" s="1">
        <f t="shared" si="2"/>
        <v>10000</v>
      </c>
      <c r="C19" s="1">
        <f t="shared" si="2"/>
        <v>2000</v>
      </c>
      <c r="D19">
        <v>5.60952018837592</v>
      </c>
      <c r="E19">
        <v>374.78250000000003</v>
      </c>
      <c r="F19">
        <v>1</v>
      </c>
      <c r="G19">
        <v>208.489314451929</v>
      </c>
      <c r="H19">
        <v>1387.6281428325799</v>
      </c>
      <c r="I19">
        <v>20.748955619337501</v>
      </c>
      <c r="J19">
        <v>221.714472386316</v>
      </c>
      <c r="K19">
        <v>6195.6009830382</v>
      </c>
    </row>
    <row r="20" spans="1:11" x14ac:dyDescent="0.25">
      <c r="A20" s="1" t="s">
        <v>11</v>
      </c>
      <c r="B20" s="1">
        <f t="shared" si="2"/>
        <v>11250</v>
      </c>
      <c r="C20" s="1">
        <f t="shared" si="2"/>
        <v>2200</v>
      </c>
      <c r="D20">
        <v>4.4023979655457701</v>
      </c>
      <c r="E20">
        <v>481.165454545454</v>
      </c>
      <c r="F20">
        <v>1</v>
      </c>
      <c r="G20">
        <v>284.144933895029</v>
      </c>
      <c r="H20">
        <v>1666.0044600163601</v>
      </c>
      <c r="I20">
        <v>22.752335093360699</v>
      </c>
      <c r="J20">
        <v>248.66274364824901</v>
      </c>
      <c r="K20">
        <v>13083.8672721689</v>
      </c>
    </row>
    <row r="21" spans="1:11" x14ac:dyDescent="0.25">
      <c r="A21" s="1" t="s">
        <v>11</v>
      </c>
      <c r="B21" s="1">
        <f t="shared" si="2"/>
        <v>12500</v>
      </c>
      <c r="C21" s="1">
        <f>C10</f>
        <v>2500</v>
      </c>
      <c r="D21">
        <v>2.9929346415182798</v>
      </c>
      <c r="E21">
        <v>750.17425000000003</v>
      </c>
      <c r="F21">
        <v>1</v>
      </c>
      <c r="G21">
        <v>534.66655226746695</v>
      </c>
      <c r="H21">
        <v>2250.0896669799399</v>
      </c>
      <c r="I21">
        <v>13.861347491595099</v>
      </c>
      <c r="J21">
        <v>182.51323034729</v>
      </c>
      <c r="K21">
        <v>3240.9243900200599</v>
      </c>
    </row>
    <row r="22" spans="1:11" x14ac:dyDescent="0.25">
      <c r="A22" s="1"/>
      <c r="B22" s="1"/>
      <c r="C22" s="1"/>
      <c r="D22" s="2"/>
      <c r="E22" s="2"/>
      <c r="F22" s="2"/>
      <c r="G22" s="2"/>
      <c r="H22" s="2"/>
      <c r="I22" s="2"/>
      <c r="J22" s="2"/>
      <c r="K22" s="2"/>
    </row>
    <row r="23" spans="1:11" x14ac:dyDescent="0.25">
      <c r="A23" s="1" t="str">
        <f>A1</f>
        <v>routing type</v>
      </c>
      <c r="B23" s="1" t="str">
        <f t="shared" ref="B23:K23" si="3">B1</f>
        <v>total vehicles</v>
      </c>
      <c r="C23" s="1" t="str">
        <f>C1</f>
        <v>vehicles tracked</v>
      </c>
      <c r="D23" s="2" t="str">
        <f t="shared" si="3"/>
        <v>avg speed</v>
      </c>
      <c r="E23" s="2" t="str">
        <f t="shared" si="3"/>
        <v>avg time to finish trip</v>
      </c>
      <c r="F23" s="2" t="str">
        <f t="shared" si="3"/>
        <v>proportion of finished trips</v>
      </c>
      <c r="G23" s="2" t="str">
        <f t="shared" si="3"/>
        <v>optimaldiffavg</v>
      </c>
      <c r="H23" s="2" t="str">
        <f t="shared" si="3"/>
        <v>optimaldiff10%avg</v>
      </c>
      <c r="I23" s="2" t="str">
        <f t="shared" si="3"/>
        <v>dijdiffavg</v>
      </c>
      <c r="J23" s="2" t="str">
        <f t="shared" si="3"/>
        <v>dijdiff10%avg</v>
      </c>
      <c r="K23" s="2" t="str">
        <f t="shared" si="3"/>
        <v>algo processing time (ms)</v>
      </c>
    </row>
    <row r="24" spans="1:11" x14ac:dyDescent="0.25">
      <c r="A24" s="1" t="s">
        <v>13</v>
      </c>
      <c r="B24" s="1">
        <f>B2</f>
        <v>2500</v>
      </c>
      <c r="C24" s="1">
        <f>C2</f>
        <v>500</v>
      </c>
      <c r="D24" s="2"/>
      <c r="E24" s="2"/>
      <c r="F24" s="2"/>
      <c r="G24" s="2"/>
      <c r="H24" s="2"/>
      <c r="I24" s="2"/>
      <c r="J24" s="2"/>
      <c r="K24" s="2"/>
    </row>
    <row r="25" spans="1:11" x14ac:dyDescent="0.25">
      <c r="A25" s="1" t="s">
        <v>13</v>
      </c>
      <c r="B25" s="1">
        <f t="shared" ref="B25:C32" si="4">B3</f>
        <v>3750</v>
      </c>
      <c r="C25" s="1">
        <f t="shared" si="4"/>
        <v>700</v>
      </c>
      <c r="D25" s="2"/>
      <c r="E25" s="2"/>
      <c r="F25" s="2"/>
      <c r="G25" s="2"/>
      <c r="H25" s="2"/>
      <c r="I25" s="2"/>
      <c r="J25" s="2"/>
      <c r="K25" s="2"/>
    </row>
    <row r="26" spans="1:11" x14ac:dyDescent="0.25">
      <c r="A26" s="1" t="s">
        <v>13</v>
      </c>
      <c r="B26" s="1">
        <f t="shared" si="4"/>
        <v>5000</v>
      </c>
      <c r="C26" s="1">
        <f t="shared" si="4"/>
        <v>1000</v>
      </c>
      <c r="D26" s="2"/>
      <c r="E26" s="2"/>
      <c r="F26" s="2"/>
      <c r="G26" s="2"/>
      <c r="H26" s="2"/>
      <c r="I26" s="2"/>
      <c r="J26" s="2"/>
      <c r="K26" s="2"/>
    </row>
    <row r="27" spans="1:11" x14ac:dyDescent="0.25">
      <c r="A27" s="1" t="s">
        <v>13</v>
      </c>
      <c r="B27" s="1">
        <f t="shared" si="4"/>
        <v>6250</v>
      </c>
      <c r="C27" s="1">
        <f t="shared" si="4"/>
        <v>1200</v>
      </c>
      <c r="D27" s="2"/>
      <c r="E27" s="2"/>
      <c r="F27" s="2"/>
      <c r="G27" s="2"/>
      <c r="H27" s="2"/>
      <c r="I27" s="2"/>
      <c r="J27" s="2"/>
      <c r="K27" s="2"/>
    </row>
    <row r="28" spans="1:11" x14ac:dyDescent="0.25">
      <c r="A28" s="1" t="s">
        <v>13</v>
      </c>
      <c r="B28" s="1">
        <f t="shared" si="4"/>
        <v>7500</v>
      </c>
      <c r="C28" s="1">
        <f t="shared" si="4"/>
        <v>1500</v>
      </c>
      <c r="D28" s="2"/>
      <c r="E28" s="2"/>
      <c r="F28" s="2"/>
      <c r="G28" s="2"/>
      <c r="H28" s="2"/>
      <c r="I28" s="2"/>
      <c r="J28" s="2"/>
      <c r="K28" s="2"/>
    </row>
    <row r="29" spans="1:11" x14ac:dyDescent="0.25">
      <c r="A29" s="1" t="s">
        <v>13</v>
      </c>
      <c r="B29" s="1">
        <f t="shared" si="4"/>
        <v>8750</v>
      </c>
      <c r="C29" s="1">
        <f t="shared" si="4"/>
        <v>1700</v>
      </c>
      <c r="D29" s="2"/>
      <c r="E29" s="2"/>
      <c r="F29" s="2"/>
      <c r="G29" s="2"/>
      <c r="H29" s="2"/>
      <c r="I29" s="2"/>
      <c r="J29" s="2"/>
      <c r="K29" s="2"/>
    </row>
    <row r="30" spans="1:11" x14ac:dyDescent="0.25">
      <c r="A30" s="1" t="s">
        <v>13</v>
      </c>
      <c r="B30" s="1">
        <f t="shared" si="4"/>
        <v>10000</v>
      </c>
      <c r="C30" s="1">
        <f t="shared" si="4"/>
        <v>2000</v>
      </c>
      <c r="D30" s="2"/>
      <c r="E30" s="2"/>
      <c r="F30" s="2"/>
      <c r="G30" s="2"/>
      <c r="H30" s="2"/>
      <c r="I30" s="2"/>
      <c r="J30" s="2"/>
      <c r="K30" s="2"/>
    </row>
    <row r="31" spans="1:11" x14ac:dyDescent="0.25">
      <c r="A31" s="1" t="s">
        <v>13</v>
      </c>
      <c r="B31" s="1">
        <f t="shared" si="4"/>
        <v>11250</v>
      </c>
      <c r="C31" s="1">
        <f t="shared" si="4"/>
        <v>2200</v>
      </c>
      <c r="D31" s="2"/>
      <c r="E31" s="2"/>
      <c r="F31" s="2"/>
      <c r="G31" s="2"/>
      <c r="H31" s="2"/>
      <c r="I31" s="2"/>
      <c r="J31" s="2"/>
      <c r="K31" s="2"/>
    </row>
    <row r="32" spans="1:11" x14ac:dyDescent="0.25">
      <c r="A32" s="1" t="s">
        <v>13</v>
      </c>
      <c r="B32" s="1">
        <f t="shared" si="4"/>
        <v>12500</v>
      </c>
      <c r="C32" s="1">
        <f t="shared" si="4"/>
        <v>2500</v>
      </c>
      <c r="D32" s="2"/>
      <c r="E32" s="2"/>
      <c r="F32" s="2"/>
      <c r="G32" s="2"/>
      <c r="H32" s="2"/>
      <c r="I32" s="2"/>
      <c r="J32" s="2"/>
      <c r="K32" s="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0B34B4-084F-4934-B405-A3E078D07E48}">
  <dimension ref="A1:L120"/>
  <sheetViews>
    <sheetView tabSelected="1" topLeftCell="A115" workbookViewId="0">
      <selection activeCell="J135" sqref="J135"/>
    </sheetView>
  </sheetViews>
  <sheetFormatPr defaultRowHeight="15" x14ac:dyDescent="0.25"/>
  <cols>
    <col min="1" max="1" width="15.42578125" customWidth="1"/>
    <col min="2" max="4" width="16.140625" customWidth="1"/>
    <col min="5" max="5" width="25.28515625" customWidth="1"/>
    <col min="6" max="6" width="16.140625" customWidth="1"/>
    <col min="7" max="7" width="18.140625" customWidth="1"/>
    <col min="8" max="9" width="16.140625" customWidth="1"/>
    <col min="10" max="10" width="24.42578125" customWidth="1"/>
    <col min="11" max="11" width="23.85546875" customWidth="1"/>
    <col min="12" max="12" width="18.140625" customWidth="1"/>
    <col min="13" max="14" width="9.140625" customWidth="1"/>
  </cols>
  <sheetData>
    <row r="1" spans="1:12" x14ac:dyDescent="0.25">
      <c r="A1" t="s">
        <v>17</v>
      </c>
      <c r="B1" t="s">
        <v>16</v>
      </c>
      <c r="C1" t="s">
        <v>14</v>
      </c>
      <c r="D1" t="s">
        <v>19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18</v>
      </c>
    </row>
    <row r="2" spans="1:12" x14ac:dyDescent="0.25">
      <c r="A2">
        <v>1</v>
      </c>
      <c r="B2">
        <v>2500</v>
      </c>
      <c r="C2" s="1">
        <f>(B2/5)</f>
        <v>500</v>
      </c>
      <c r="D2">
        <v>13.7867619004013</v>
      </c>
      <c r="E2">
        <v>131.04599999999999</v>
      </c>
      <c r="F2">
        <v>1</v>
      </c>
      <c r="G2" t="s">
        <v>20</v>
      </c>
      <c r="H2" t="s">
        <v>20</v>
      </c>
      <c r="I2" t="s">
        <v>20</v>
      </c>
      <c r="J2" t="s">
        <v>20</v>
      </c>
      <c r="K2">
        <v>45.052896999999902</v>
      </c>
      <c r="L2">
        <v>0.36799999999999999</v>
      </c>
    </row>
    <row r="3" spans="1:12" x14ac:dyDescent="0.25">
      <c r="A3">
        <f>A2</f>
        <v>1</v>
      </c>
      <c r="B3">
        <v>3750</v>
      </c>
      <c r="C3" s="1">
        <f>(B3/5)-50</f>
        <v>700</v>
      </c>
      <c r="D3">
        <v>10.521379218264901</v>
      </c>
      <c r="E3">
        <v>171.194285714285</v>
      </c>
      <c r="F3">
        <v>1</v>
      </c>
      <c r="G3" t="s">
        <v>20</v>
      </c>
      <c r="H3" t="s">
        <v>20</v>
      </c>
      <c r="I3" t="s">
        <v>20</v>
      </c>
      <c r="J3" t="s">
        <v>20</v>
      </c>
      <c r="K3">
        <v>76.484058999999505</v>
      </c>
    </row>
    <row r="4" spans="1:12" x14ac:dyDescent="0.25">
      <c r="A4">
        <f t="shared" ref="A4:A10" si="0">A3</f>
        <v>1</v>
      </c>
      <c r="B4">
        <v>5000</v>
      </c>
      <c r="C4" s="1">
        <f>(B4/5)</f>
        <v>1000</v>
      </c>
      <c r="D4">
        <v>7.5366289790082801</v>
      </c>
      <c r="E4">
        <v>251.09899999999999</v>
      </c>
      <c r="F4">
        <v>1</v>
      </c>
      <c r="G4" t="s">
        <v>20</v>
      </c>
      <c r="H4" t="s">
        <v>20</v>
      </c>
      <c r="I4" t="s">
        <v>20</v>
      </c>
      <c r="J4" t="s">
        <v>20</v>
      </c>
      <c r="K4">
        <v>135.947179000001</v>
      </c>
    </row>
    <row r="5" spans="1:12" x14ac:dyDescent="0.25">
      <c r="A5">
        <f t="shared" si="0"/>
        <v>1</v>
      </c>
      <c r="B5">
        <v>6250</v>
      </c>
      <c r="C5" s="1">
        <f>(B5/5)-50</f>
        <v>1200</v>
      </c>
      <c r="D5">
        <v>6.8826653501488497</v>
      </c>
      <c r="E5">
        <v>278.51249999999999</v>
      </c>
      <c r="F5">
        <v>1</v>
      </c>
      <c r="G5" t="s">
        <v>20</v>
      </c>
      <c r="H5" t="s">
        <v>20</v>
      </c>
      <c r="I5" t="s">
        <v>20</v>
      </c>
      <c r="J5" t="s">
        <v>20</v>
      </c>
      <c r="K5">
        <v>419.28473999977598</v>
      </c>
    </row>
    <row r="6" spans="1:12" x14ac:dyDescent="0.25">
      <c r="A6">
        <f t="shared" si="0"/>
        <v>1</v>
      </c>
      <c r="B6">
        <v>7500</v>
      </c>
      <c r="C6" s="1">
        <f t="shared" ref="C6:C8" si="1">(B6/5)</f>
        <v>1500</v>
      </c>
      <c r="D6">
        <v>4.9249769178737104</v>
      </c>
      <c r="E6">
        <v>405.07533333333299</v>
      </c>
      <c r="F6">
        <v>1</v>
      </c>
      <c r="G6" t="s">
        <v>20</v>
      </c>
      <c r="H6" t="s">
        <v>20</v>
      </c>
      <c r="I6" t="s">
        <v>20</v>
      </c>
      <c r="J6" t="s">
        <v>20</v>
      </c>
      <c r="K6">
        <v>1778.41319200302</v>
      </c>
    </row>
    <row r="7" spans="1:12" x14ac:dyDescent="0.25">
      <c r="A7">
        <f t="shared" si="0"/>
        <v>1</v>
      </c>
      <c r="B7">
        <v>8750</v>
      </c>
      <c r="C7" s="1">
        <f>(B7/5)-50</f>
        <v>1700</v>
      </c>
      <c r="D7">
        <v>4.0100923801718196</v>
      </c>
      <c r="E7">
        <v>507.43</v>
      </c>
      <c r="F7">
        <v>1</v>
      </c>
      <c r="G7" t="s">
        <v>20</v>
      </c>
      <c r="H7" t="s">
        <v>20</v>
      </c>
      <c r="I7" t="s">
        <v>20</v>
      </c>
      <c r="J7" t="s">
        <v>20</v>
      </c>
      <c r="K7">
        <v>3731.7797880191802</v>
      </c>
    </row>
    <row r="8" spans="1:12" x14ac:dyDescent="0.25">
      <c r="A8">
        <f t="shared" si="0"/>
        <v>1</v>
      </c>
      <c r="B8" s="1">
        <v>10000</v>
      </c>
      <c r="C8" s="1">
        <f t="shared" si="1"/>
        <v>2000</v>
      </c>
      <c r="D8">
        <v>2.90766143123331</v>
      </c>
      <c r="E8">
        <v>723.97699999999998</v>
      </c>
      <c r="F8">
        <v>1</v>
      </c>
      <c r="G8" t="s">
        <v>20</v>
      </c>
      <c r="H8" t="s">
        <v>20</v>
      </c>
      <c r="I8" t="s">
        <v>20</v>
      </c>
      <c r="J8" t="s">
        <v>20</v>
      </c>
      <c r="K8">
        <v>10217.9472539294</v>
      </c>
    </row>
    <row r="9" spans="1:12" x14ac:dyDescent="0.25">
      <c r="A9">
        <f t="shared" si="0"/>
        <v>1</v>
      </c>
      <c r="B9" s="1">
        <v>11250</v>
      </c>
      <c r="C9" s="1">
        <f>(B9/5)-50</f>
        <v>2200</v>
      </c>
      <c r="D9">
        <v>2.5264067843328402</v>
      </c>
      <c r="E9">
        <v>847.62136363636296</v>
      </c>
      <c r="F9">
        <v>1</v>
      </c>
      <c r="G9" t="s">
        <v>20</v>
      </c>
      <c r="H9" t="s">
        <v>20</v>
      </c>
      <c r="I9" t="s">
        <v>20</v>
      </c>
      <c r="J9" t="s">
        <v>20</v>
      </c>
      <c r="K9">
        <v>18997.5024801371</v>
      </c>
    </row>
    <row r="10" spans="1:12" x14ac:dyDescent="0.25">
      <c r="A10">
        <f t="shared" si="0"/>
        <v>1</v>
      </c>
      <c r="B10" s="1">
        <v>12500</v>
      </c>
      <c r="C10" s="1">
        <f>(B10/5)</f>
        <v>2500</v>
      </c>
      <c r="D10">
        <v>2.2165074873245998</v>
      </c>
      <c r="E10">
        <v>1017.72</v>
      </c>
      <c r="F10">
        <v>1</v>
      </c>
      <c r="G10" t="s">
        <v>20</v>
      </c>
      <c r="H10" t="s">
        <v>20</v>
      </c>
      <c r="I10" t="s">
        <v>20</v>
      </c>
      <c r="J10" t="s">
        <v>20</v>
      </c>
      <c r="K10">
        <v>38459.369353539703</v>
      </c>
    </row>
    <row r="12" spans="1:12" x14ac:dyDescent="0.25">
      <c r="A12" t="s">
        <v>17</v>
      </c>
      <c r="B12" t="s">
        <v>16</v>
      </c>
      <c r="C12" t="s">
        <v>14</v>
      </c>
      <c r="D12" t="s">
        <v>19</v>
      </c>
      <c r="E12" t="s">
        <v>2</v>
      </c>
      <c r="F12" t="s">
        <v>3</v>
      </c>
      <c r="G12" t="s">
        <v>4</v>
      </c>
      <c r="H12" t="s">
        <v>5</v>
      </c>
      <c r="I12" t="s">
        <v>6</v>
      </c>
      <c r="J12" t="s">
        <v>7</v>
      </c>
      <c r="K12" t="s">
        <v>8</v>
      </c>
    </row>
    <row r="13" spans="1:12" x14ac:dyDescent="0.25">
      <c r="A13">
        <v>0.9</v>
      </c>
      <c r="B13">
        <f>B2</f>
        <v>2500</v>
      </c>
      <c r="C13" s="1">
        <f>(B13/5)</f>
        <v>500</v>
      </c>
      <c r="D13">
        <v>13.7867619004013</v>
      </c>
      <c r="E13">
        <v>131.04599999999999</v>
      </c>
      <c r="F13">
        <v>1</v>
      </c>
      <c r="G13" t="s">
        <v>20</v>
      </c>
      <c r="H13" t="s">
        <v>20</v>
      </c>
      <c r="I13" t="s">
        <v>20</v>
      </c>
      <c r="J13" t="s">
        <v>20</v>
      </c>
      <c r="K13">
        <v>48.309782999999797</v>
      </c>
    </row>
    <row r="14" spans="1:12" x14ac:dyDescent="0.25">
      <c r="A14">
        <f>A13</f>
        <v>0.9</v>
      </c>
      <c r="B14">
        <f t="shared" ref="B14:B21" si="2">B3</f>
        <v>3750</v>
      </c>
      <c r="C14" s="1">
        <f>(B14/5)-50</f>
        <v>700</v>
      </c>
      <c r="D14">
        <v>10.64</v>
      </c>
      <c r="E14">
        <v>169.28571428571399</v>
      </c>
      <c r="F14">
        <v>1</v>
      </c>
      <c r="G14" t="s">
        <v>20</v>
      </c>
      <c r="H14" t="s">
        <v>20</v>
      </c>
      <c r="I14" t="s">
        <v>20</v>
      </c>
      <c r="J14" t="s">
        <v>20</v>
      </c>
      <c r="K14">
        <v>74.630003999999701</v>
      </c>
    </row>
    <row r="15" spans="1:12" x14ac:dyDescent="0.25">
      <c r="A15">
        <f t="shared" ref="A15:A21" si="3">A14</f>
        <v>0.9</v>
      </c>
      <c r="B15">
        <f t="shared" si="2"/>
        <v>5000</v>
      </c>
      <c r="C15" s="1">
        <f>(B15/5)</f>
        <v>1000</v>
      </c>
      <c r="D15">
        <v>7.65880034566585</v>
      </c>
      <c r="E15">
        <v>247.63800000000001</v>
      </c>
      <c r="F15">
        <v>1</v>
      </c>
      <c r="G15" t="s">
        <v>20</v>
      </c>
      <c r="H15" t="s">
        <v>20</v>
      </c>
      <c r="I15" t="s">
        <v>20</v>
      </c>
      <c r="J15" t="s">
        <v>20</v>
      </c>
      <c r="K15">
        <v>105.684865999998</v>
      </c>
    </row>
    <row r="16" spans="1:12" x14ac:dyDescent="0.25">
      <c r="A16">
        <f t="shared" si="3"/>
        <v>0.9</v>
      </c>
      <c r="B16">
        <f t="shared" si="2"/>
        <v>6250</v>
      </c>
      <c r="C16" s="1">
        <f>(B16/5)-50</f>
        <v>1200</v>
      </c>
      <c r="D16">
        <v>7.2234090538898101</v>
      </c>
      <c r="E16">
        <v>266.03666666666601</v>
      </c>
      <c r="F16">
        <v>1</v>
      </c>
      <c r="G16" t="s">
        <v>20</v>
      </c>
      <c r="H16" t="s">
        <v>20</v>
      </c>
      <c r="I16" t="s">
        <v>20</v>
      </c>
      <c r="J16" t="s">
        <v>20</v>
      </c>
      <c r="K16">
        <v>423.681507999536</v>
      </c>
    </row>
    <row r="17" spans="1:11" x14ac:dyDescent="0.25">
      <c r="A17">
        <f t="shared" si="3"/>
        <v>0.9</v>
      </c>
      <c r="B17">
        <f t="shared" si="2"/>
        <v>7500</v>
      </c>
      <c r="C17" s="1">
        <f t="shared" ref="C17:C19" si="4">(B17/5)</f>
        <v>1500</v>
      </c>
      <c r="D17">
        <v>5.0998621420276598</v>
      </c>
      <c r="E17">
        <v>392.67466666666598</v>
      </c>
      <c r="F17">
        <v>1</v>
      </c>
      <c r="G17" t="s">
        <v>20</v>
      </c>
      <c r="H17" t="s">
        <v>20</v>
      </c>
      <c r="I17" t="s">
        <v>20</v>
      </c>
      <c r="J17" t="s">
        <v>20</v>
      </c>
      <c r="K17">
        <v>1525.85704800078</v>
      </c>
    </row>
    <row r="18" spans="1:11" x14ac:dyDescent="0.25">
      <c r="A18">
        <f t="shared" si="3"/>
        <v>0.9</v>
      </c>
      <c r="B18">
        <f t="shared" si="2"/>
        <v>8750</v>
      </c>
      <c r="C18" s="1">
        <f>(B18/5)-50</f>
        <v>1700</v>
      </c>
      <c r="D18">
        <v>3.99163086102836</v>
      </c>
      <c r="E18">
        <v>514.21411764705795</v>
      </c>
      <c r="F18">
        <v>1</v>
      </c>
      <c r="G18" t="s">
        <v>20</v>
      </c>
      <c r="H18" t="s">
        <v>20</v>
      </c>
      <c r="I18" t="s">
        <v>20</v>
      </c>
      <c r="J18" t="s">
        <v>20</v>
      </c>
      <c r="K18">
        <v>3423.9327160115799</v>
      </c>
    </row>
    <row r="19" spans="1:11" x14ac:dyDescent="0.25">
      <c r="A19">
        <f t="shared" si="3"/>
        <v>0.9</v>
      </c>
      <c r="B19">
        <f t="shared" si="2"/>
        <v>10000</v>
      </c>
      <c r="C19" s="1">
        <f t="shared" si="4"/>
        <v>2000</v>
      </c>
      <c r="D19">
        <v>2.87964515040674</v>
      </c>
      <c r="E19">
        <v>746.90800000000002</v>
      </c>
      <c r="F19">
        <v>1</v>
      </c>
      <c r="G19" t="s">
        <v>20</v>
      </c>
      <c r="H19" t="s">
        <v>20</v>
      </c>
      <c r="I19" t="s">
        <v>20</v>
      </c>
      <c r="J19" t="s">
        <v>20</v>
      </c>
      <c r="K19">
        <v>8851.3151679648709</v>
      </c>
    </row>
    <row r="20" spans="1:11" x14ac:dyDescent="0.25">
      <c r="A20">
        <f t="shared" si="3"/>
        <v>0.9</v>
      </c>
      <c r="B20">
        <f t="shared" si="2"/>
        <v>11250</v>
      </c>
      <c r="C20" s="1">
        <f>(B20/5)-50</f>
        <v>2200</v>
      </c>
      <c r="D20">
        <v>2.5208803728637998</v>
      </c>
      <c r="E20">
        <v>877.72727272727195</v>
      </c>
      <c r="F20">
        <v>1</v>
      </c>
      <c r="G20" t="s">
        <v>20</v>
      </c>
      <c r="H20" t="s">
        <v>20</v>
      </c>
      <c r="I20" t="s">
        <v>20</v>
      </c>
      <c r="J20" t="s">
        <v>20</v>
      </c>
      <c r="K20">
        <v>16329.5358680229</v>
      </c>
    </row>
    <row r="21" spans="1:11" x14ac:dyDescent="0.25">
      <c r="A21">
        <f t="shared" si="3"/>
        <v>0.9</v>
      </c>
      <c r="B21">
        <f t="shared" si="2"/>
        <v>12500</v>
      </c>
      <c r="C21" s="1">
        <f>(B21/5)</f>
        <v>2500</v>
      </c>
      <c r="D21">
        <v>2.2783973756387699</v>
      </c>
      <c r="E21">
        <v>1034.0039999999999</v>
      </c>
      <c r="F21">
        <v>1</v>
      </c>
      <c r="G21" t="s">
        <v>20</v>
      </c>
      <c r="H21" t="s">
        <v>20</v>
      </c>
      <c r="I21" t="s">
        <v>20</v>
      </c>
      <c r="J21" t="s">
        <v>20</v>
      </c>
      <c r="K21">
        <v>27964.0194293034</v>
      </c>
    </row>
    <row r="23" spans="1:11" x14ac:dyDescent="0.25">
      <c r="A23" t="s">
        <v>17</v>
      </c>
      <c r="B23" t="s">
        <v>16</v>
      </c>
      <c r="C23" t="str">
        <f>C1</f>
        <v>vehicles tracked</v>
      </c>
      <c r="D23" t="s">
        <v>19</v>
      </c>
      <c r="E23" t="s">
        <v>2</v>
      </c>
      <c r="F23" t="s">
        <v>3</v>
      </c>
      <c r="G23" t="s">
        <v>4</v>
      </c>
      <c r="H23" t="s">
        <v>5</v>
      </c>
      <c r="I23" t="s">
        <v>6</v>
      </c>
      <c r="J23" t="s">
        <v>7</v>
      </c>
      <c r="K23" t="s">
        <v>8</v>
      </c>
    </row>
    <row r="24" spans="1:11" x14ac:dyDescent="0.25">
      <c r="A24">
        <v>0.8</v>
      </c>
      <c r="B24">
        <f>B13</f>
        <v>2500</v>
      </c>
      <c r="C24" s="1">
        <f>(B24/5)</f>
        <v>500</v>
      </c>
      <c r="D24">
        <v>13.7867619004013</v>
      </c>
      <c r="E24">
        <v>131.04599999999999</v>
      </c>
      <c r="F24">
        <v>1</v>
      </c>
      <c r="G24" t="s">
        <v>20</v>
      </c>
      <c r="H24" t="s">
        <v>20</v>
      </c>
      <c r="I24" t="s">
        <v>20</v>
      </c>
      <c r="J24" t="s">
        <v>20</v>
      </c>
      <c r="K24">
        <v>85.687243999999794</v>
      </c>
    </row>
    <row r="25" spans="1:11" x14ac:dyDescent="0.25">
      <c r="A25">
        <f>A24</f>
        <v>0.8</v>
      </c>
      <c r="B25">
        <f t="shared" ref="B25:B32" si="5">B14</f>
        <v>3750</v>
      </c>
      <c r="C25" s="1">
        <f>(B25/5)-50</f>
        <v>700</v>
      </c>
      <c r="D25">
        <v>10.508609932617899</v>
      </c>
      <c r="E25">
        <v>171.728571428571</v>
      </c>
      <c r="F25">
        <v>1</v>
      </c>
      <c r="G25" t="s">
        <v>20</v>
      </c>
      <c r="H25" t="s">
        <v>20</v>
      </c>
      <c r="I25" t="s">
        <v>20</v>
      </c>
      <c r="J25" t="s">
        <v>20</v>
      </c>
      <c r="K25">
        <v>74.478989999999698</v>
      </c>
    </row>
    <row r="26" spans="1:11" x14ac:dyDescent="0.25">
      <c r="A26">
        <f t="shared" ref="A26:A32" si="6">A25</f>
        <v>0.8</v>
      </c>
      <c r="B26">
        <f t="shared" si="5"/>
        <v>5000</v>
      </c>
      <c r="C26" s="1">
        <f>(B26/5)</f>
        <v>1000</v>
      </c>
      <c r="D26">
        <v>8.4756354662749001</v>
      </c>
      <c r="E26">
        <v>225.30699999999999</v>
      </c>
      <c r="F26">
        <v>1</v>
      </c>
      <c r="G26" t="s">
        <v>20</v>
      </c>
      <c r="H26" t="s">
        <v>20</v>
      </c>
      <c r="I26" t="s">
        <v>20</v>
      </c>
      <c r="J26" t="s">
        <v>20</v>
      </c>
      <c r="K26">
        <v>147.05407300001599</v>
      </c>
    </row>
    <row r="27" spans="1:11" x14ac:dyDescent="0.25">
      <c r="A27">
        <f t="shared" si="6"/>
        <v>0.8</v>
      </c>
      <c r="B27">
        <f t="shared" si="5"/>
        <v>6250</v>
      </c>
      <c r="C27" s="1">
        <f>(B27/5)-50</f>
        <v>1200</v>
      </c>
      <c r="D27">
        <v>6.7391907642781801</v>
      </c>
      <c r="E27">
        <v>285.26916666666602</v>
      </c>
      <c r="F27">
        <v>1</v>
      </c>
      <c r="G27" t="s">
        <v>20</v>
      </c>
      <c r="H27" t="s">
        <v>20</v>
      </c>
      <c r="I27" t="s">
        <v>20</v>
      </c>
      <c r="J27" t="s">
        <v>20</v>
      </c>
      <c r="K27">
        <v>533.23070599960204</v>
      </c>
    </row>
    <row r="28" spans="1:11" x14ac:dyDescent="0.25">
      <c r="A28">
        <f t="shared" si="6"/>
        <v>0.8</v>
      </c>
      <c r="B28">
        <f t="shared" si="5"/>
        <v>7500</v>
      </c>
      <c r="C28" s="1">
        <f t="shared" ref="C28:C30" si="7">(B28/5)</f>
        <v>1500</v>
      </c>
      <c r="D28">
        <v>4.7449809582020697</v>
      </c>
      <c r="E28">
        <v>425.38</v>
      </c>
      <c r="F28">
        <v>1</v>
      </c>
      <c r="G28" t="s">
        <v>20</v>
      </c>
      <c r="H28" t="s">
        <v>20</v>
      </c>
      <c r="I28" t="s">
        <v>20</v>
      </c>
      <c r="J28" t="s">
        <v>20</v>
      </c>
      <c r="K28">
        <v>1854.99169800144</v>
      </c>
    </row>
    <row r="29" spans="1:11" x14ac:dyDescent="0.25">
      <c r="A29">
        <f t="shared" si="6"/>
        <v>0.8</v>
      </c>
      <c r="B29">
        <f t="shared" si="5"/>
        <v>8750</v>
      </c>
      <c r="C29" s="1">
        <f>(B29/5)-50</f>
        <v>1700</v>
      </c>
      <c r="D29">
        <v>4.1524037118503596</v>
      </c>
      <c r="E29">
        <v>501.16117647058798</v>
      </c>
      <c r="F29">
        <v>1</v>
      </c>
      <c r="G29" t="s">
        <v>20</v>
      </c>
      <c r="H29" t="s">
        <v>20</v>
      </c>
      <c r="I29" t="s">
        <v>20</v>
      </c>
      <c r="J29" t="s">
        <v>20</v>
      </c>
      <c r="K29">
        <v>3938.2067510172201</v>
      </c>
    </row>
    <row r="30" spans="1:11" x14ac:dyDescent="0.25">
      <c r="A30">
        <f t="shared" si="6"/>
        <v>0.8</v>
      </c>
      <c r="B30">
        <f t="shared" si="5"/>
        <v>10000</v>
      </c>
      <c r="C30" s="1">
        <f t="shared" si="7"/>
        <v>2000</v>
      </c>
      <c r="D30">
        <v>3.0514338416962401</v>
      </c>
      <c r="E30">
        <v>712.35199999999998</v>
      </c>
      <c r="F30">
        <v>1</v>
      </c>
      <c r="G30" t="s">
        <v>20</v>
      </c>
      <c r="H30" t="s">
        <v>20</v>
      </c>
      <c r="I30" t="s">
        <v>20</v>
      </c>
      <c r="J30" t="s">
        <v>20</v>
      </c>
      <c r="K30">
        <v>8995.37812496269</v>
      </c>
    </row>
    <row r="31" spans="1:11" x14ac:dyDescent="0.25">
      <c r="A31">
        <f t="shared" si="6"/>
        <v>0.8</v>
      </c>
      <c r="B31">
        <f t="shared" si="5"/>
        <v>11250</v>
      </c>
      <c r="C31" s="1">
        <f>(B31/5)-50</f>
        <v>2200</v>
      </c>
      <c r="D31">
        <v>2.6063935841444699</v>
      </c>
      <c r="E31">
        <v>857.19454545454505</v>
      </c>
      <c r="F31">
        <v>1</v>
      </c>
      <c r="G31" t="s">
        <v>20</v>
      </c>
      <c r="H31" t="s">
        <v>20</v>
      </c>
      <c r="I31" t="s">
        <v>20</v>
      </c>
      <c r="J31" t="s">
        <v>20</v>
      </c>
      <c r="K31">
        <v>16395.393046033099</v>
      </c>
    </row>
    <row r="32" spans="1:11" x14ac:dyDescent="0.25">
      <c r="A32">
        <f t="shared" si="6"/>
        <v>0.8</v>
      </c>
      <c r="B32">
        <f t="shared" si="5"/>
        <v>12500</v>
      </c>
      <c r="C32" s="1">
        <f>(B32/5)</f>
        <v>2500</v>
      </c>
      <c r="D32">
        <v>2.2777965554650699</v>
      </c>
      <c r="E32">
        <v>1049.7092</v>
      </c>
      <c r="F32">
        <v>1</v>
      </c>
      <c r="G32" t="s">
        <v>20</v>
      </c>
      <c r="H32" t="s">
        <v>20</v>
      </c>
      <c r="I32" t="s">
        <v>20</v>
      </c>
      <c r="J32" t="s">
        <v>20</v>
      </c>
      <c r="K32">
        <v>27269.912573216599</v>
      </c>
    </row>
    <row r="34" spans="1:11" x14ac:dyDescent="0.25">
      <c r="A34" t="s">
        <v>17</v>
      </c>
      <c r="B34" t="s">
        <v>16</v>
      </c>
      <c r="C34" t="str">
        <f>C12</f>
        <v>vehicles tracked</v>
      </c>
      <c r="D34" t="s">
        <v>19</v>
      </c>
      <c r="E34" t="s">
        <v>2</v>
      </c>
      <c r="F34" t="s">
        <v>3</v>
      </c>
      <c r="G34" t="s">
        <v>4</v>
      </c>
      <c r="H34" t="s">
        <v>5</v>
      </c>
      <c r="I34" t="s">
        <v>6</v>
      </c>
      <c r="J34" t="s">
        <v>7</v>
      </c>
      <c r="K34" t="s">
        <v>8</v>
      </c>
    </row>
    <row r="35" spans="1:11" x14ac:dyDescent="0.25">
      <c r="A35">
        <v>0.7</v>
      </c>
      <c r="B35">
        <f>B24</f>
        <v>2500</v>
      </c>
      <c r="C35" s="1">
        <f>(B35/5)</f>
        <v>500</v>
      </c>
      <c r="D35">
        <v>13.8260470804035</v>
      </c>
      <c r="E35">
        <v>130.84</v>
      </c>
      <c r="F35">
        <v>1</v>
      </c>
      <c r="G35" t="s">
        <v>20</v>
      </c>
      <c r="H35" t="s">
        <v>20</v>
      </c>
      <c r="I35" t="s">
        <v>20</v>
      </c>
      <c r="J35" t="s">
        <v>20</v>
      </c>
      <c r="K35">
        <v>44.5807369999999</v>
      </c>
    </row>
    <row r="36" spans="1:11" x14ac:dyDescent="0.25">
      <c r="A36">
        <f>A35</f>
        <v>0.7</v>
      </c>
      <c r="B36">
        <f t="shared" ref="B36:B43" si="8">B25</f>
        <v>3750</v>
      </c>
      <c r="C36" s="1">
        <f>(B36/5)-50</f>
        <v>700</v>
      </c>
      <c r="D36">
        <v>10.8107345116088</v>
      </c>
      <c r="E36">
        <v>166.991428571428</v>
      </c>
      <c r="F36">
        <v>1</v>
      </c>
      <c r="G36" t="s">
        <v>20</v>
      </c>
      <c r="H36" t="s">
        <v>20</v>
      </c>
      <c r="I36" t="s">
        <v>20</v>
      </c>
      <c r="J36" t="s">
        <v>20</v>
      </c>
      <c r="K36">
        <v>109.96518599999899</v>
      </c>
    </row>
    <row r="37" spans="1:11" x14ac:dyDescent="0.25">
      <c r="A37">
        <f t="shared" ref="A37:A43" si="9">A36</f>
        <v>0.7</v>
      </c>
      <c r="B37">
        <f t="shared" si="8"/>
        <v>5000</v>
      </c>
      <c r="C37" s="1">
        <f>(B37/5)</f>
        <v>1000</v>
      </c>
      <c r="D37">
        <v>8.5983988368231596</v>
      </c>
      <c r="E37">
        <v>222.83799999999999</v>
      </c>
      <c r="F37">
        <v>1</v>
      </c>
      <c r="G37" t="s">
        <v>20</v>
      </c>
      <c r="H37" t="s">
        <v>20</v>
      </c>
      <c r="I37" t="s">
        <v>20</v>
      </c>
      <c r="J37" t="s">
        <v>20</v>
      </c>
      <c r="K37">
        <v>115.69532099998899</v>
      </c>
    </row>
    <row r="38" spans="1:11" x14ac:dyDescent="0.25">
      <c r="A38">
        <f t="shared" si="9"/>
        <v>0.7</v>
      </c>
      <c r="B38">
        <f t="shared" si="8"/>
        <v>6250</v>
      </c>
      <c r="C38" s="1">
        <f>(B38/5)-50</f>
        <v>1200</v>
      </c>
      <c r="D38">
        <v>7.18319076621977</v>
      </c>
      <c r="E38">
        <v>269.95083333333298</v>
      </c>
      <c r="F38">
        <v>1</v>
      </c>
      <c r="G38" t="s">
        <v>20</v>
      </c>
      <c r="H38" t="s">
        <v>20</v>
      </c>
      <c r="I38" t="s">
        <v>20</v>
      </c>
      <c r="J38" t="s">
        <v>20</v>
      </c>
      <c r="K38">
        <v>331.17020199987098</v>
      </c>
    </row>
    <row r="39" spans="1:11" x14ac:dyDescent="0.25">
      <c r="A39">
        <f t="shared" si="9"/>
        <v>0.7</v>
      </c>
      <c r="B39">
        <f t="shared" si="8"/>
        <v>7500</v>
      </c>
      <c r="C39" s="1">
        <f t="shared" ref="C39:C41" si="10">(B39/5)</f>
        <v>1500</v>
      </c>
      <c r="D39">
        <v>5.33058418766048</v>
      </c>
      <c r="E39">
        <v>383.47266666666599</v>
      </c>
      <c r="F39">
        <v>1</v>
      </c>
      <c r="G39" t="s">
        <v>20</v>
      </c>
      <c r="H39" t="s">
        <v>20</v>
      </c>
      <c r="I39" t="s">
        <v>20</v>
      </c>
      <c r="J39" t="s">
        <v>20</v>
      </c>
      <c r="K39">
        <v>1258.84262699992</v>
      </c>
    </row>
    <row r="40" spans="1:11" x14ac:dyDescent="0.25">
      <c r="A40">
        <f t="shared" si="9"/>
        <v>0.7</v>
      </c>
      <c r="B40">
        <f t="shared" si="8"/>
        <v>8750</v>
      </c>
      <c r="C40" s="1">
        <f>(B40/5)-50</f>
        <v>1700</v>
      </c>
      <c r="D40">
        <v>4.3377817869228297</v>
      </c>
      <c r="E40">
        <v>485.16529411764702</v>
      </c>
      <c r="F40">
        <v>1</v>
      </c>
      <c r="G40" t="s">
        <v>20</v>
      </c>
      <c r="H40" t="s">
        <v>20</v>
      </c>
      <c r="I40" t="s">
        <v>20</v>
      </c>
      <c r="J40" t="s">
        <v>20</v>
      </c>
      <c r="K40">
        <v>3074.4326290164599</v>
      </c>
    </row>
    <row r="41" spans="1:11" x14ac:dyDescent="0.25">
      <c r="A41">
        <f t="shared" si="9"/>
        <v>0.7</v>
      </c>
      <c r="B41">
        <f t="shared" si="8"/>
        <v>10000</v>
      </c>
      <c r="C41" s="1">
        <f t="shared" si="10"/>
        <v>2000</v>
      </c>
      <c r="D41">
        <v>3.0574937174502299</v>
      </c>
      <c r="E41">
        <v>722.83550000000002</v>
      </c>
      <c r="F41">
        <v>1</v>
      </c>
      <c r="G41" t="s">
        <v>20</v>
      </c>
      <c r="H41" t="s">
        <v>20</v>
      </c>
      <c r="I41" t="s">
        <v>20</v>
      </c>
      <c r="J41" t="s">
        <v>20</v>
      </c>
      <c r="K41">
        <v>7444.36292506263</v>
      </c>
    </row>
    <row r="42" spans="1:11" x14ac:dyDescent="0.25">
      <c r="A42">
        <f t="shared" si="9"/>
        <v>0.7</v>
      </c>
      <c r="B42">
        <f t="shared" si="8"/>
        <v>11250</v>
      </c>
      <c r="C42" s="1">
        <f>(B42/5)-50</f>
        <v>2200</v>
      </c>
      <c r="D42">
        <v>2.6405946760877601</v>
      </c>
      <c r="E42">
        <v>881.58</v>
      </c>
      <c r="F42">
        <v>1</v>
      </c>
      <c r="G42" t="s">
        <v>20</v>
      </c>
      <c r="H42" t="s">
        <v>20</v>
      </c>
      <c r="I42" t="s">
        <v>20</v>
      </c>
      <c r="J42" t="s">
        <v>20</v>
      </c>
      <c r="K42">
        <v>15051.140029002199</v>
      </c>
    </row>
    <row r="43" spans="1:11" x14ac:dyDescent="0.25">
      <c r="A43">
        <f t="shared" si="9"/>
        <v>0.7</v>
      </c>
      <c r="B43">
        <f t="shared" si="8"/>
        <v>12500</v>
      </c>
      <c r="C43" s="1">
        <f>(B43/5)</f>
        <v>2500</v>
      </c>
      <c r="D43">
        <v>2.4259113370766601</v>
      </c>
      <c r="E43">
        <v>1003.8108</v>
      </c>
      <c r="F43">
        <v>1</v>
      </c>
      <c r="G43" t="s">
        <v>20</v>
      </c>
      <c r="H43" t="s">
        <v>20</v>
      </c>
      <c r="I43" t="s">
        <v>20</v>
      </c>
      <c r="J43" t="s">
        <v>20</v>
      </c>
      <c r="K43">
        <v>25268.7176011304</v>
      </c>
    </row>
    <row r="45" spans="1:11" x14ac:dyDescent="0.25">
      <c r="A45" t="s">
        <v>17</v>
      </c>
      <c r="B45" t="s">
        <v>16</v>
      </c>
      <c r="C45" t="str">
        <f>C23</f>
        <v>vehicles tracked</v>
      </c>
      <c r="D45" t="s">
        <v>19</v>
      </c>
      <c r="E45" t="s">
        <v>2</v>
      </c>
      <c r="F45" t="s">
        <v>3</v>
      </c>
      <c r="G45" t="s">
        <v>4</v>
      </c>
      <c r="H45" t="s">
        <v>5</v>
      </c>
      <c r="I45" t="s">
        <v>6</v>
      </c>
      <c r="J45" t="s">
        <v>7</v>
      </c>
      <c r="K45" t="s">
        <v>8</v>
      </c>
    </row>
    <row r="46" spans="1:11" x14ac:dyDescent="0.25">
      <c r="A46">
        <v>0.6</v>
      </c>
      <c r="B46">
        <f>B35</f>
        <v>2500</v>
      </c>
      <c r="C46" s="1">
        <f>(B46/5)</f>
        <v>500</v>
      </c>
      <c r="D46">
        <v>13.8419934915129</v>
      </c>
      <c r="E46">
        <v>130.90600000000001</v>
      </c>
      <c r="F46">
        <v>1</v>
      </c>
      <c r="G46" t="s">
        <v>20</v>
      </c>
      <c r="H46" t="s">
        <v>20</v>
      </c>
      <c r="I46" t="s">
        <v>20</v>
      </c>
      <c r="J46" t="s">
        <v>20</v>
      </c>
      <c r="K46">
        <v>70.507304999999704</v>
      </c>
    </row>
    <row r="47" spans="1:11" x14ac:dyDescent="0.25">
      <c r="A47">
        <f>A46</f>
        <v>0.6</v>
      </c>
      <c r="B47">
        <f t="shared" ref="B47:B54" si="11">B36</f>
        <v>3750</v>
      </c>
      <c r="C47" s="1">
        <f>(B47/5)-50</f>
        <v>700</v>
      </c>
      <c r="D47">
        <v>11.3626407167351</v>
      </c>
      <c r="E47">
        <v>159.134285714285</v>
      </c>
      <c r="F47">
        <v>1</v>
      </c>
      <c r="G47" t="s">
        <v>20</v>
      </c>
      <c r="H47" t="s">
        <v>20</v>
      </c>
      <c r="I47" t="s">
        <v>20</v>
      </c>
      <c r="J47" t="s">
        <v>20</v>
      </c>
      <c r="K47">
        <v>75.333484999999598</v>
      </c>
    </row>
    <row r="48" spans="1:11" x14ac:dyDescent="0.25">
      <c r="A48">
        <f t="shared" ref="A48:A54" si="12">A47</f>
        <v>0.6</v>
      </c>
      <c r="B48">
        <f t="shared" si="11"/>
        <v>5000</v>
      </c>
      <c r="C48" s="1">
        <f>(B48/5)</f>
        <v>1000</v>
      </c>
      <c r="D48">
        <v>9.5005554343298009</v>
      </c>
      <c r="E48">
        <v>201.64400000000001</v>
      </c>
      <c r="F48">
        <v>1</v>
      </c>
      <c r="G48" t="s">
        <v>20</v>
      </c>
      <c r="H48" t="s">
        <v>20</v>
      </c>
      <c r="I48" t="s">
        <v>20</v>
      </c>
      <c r="J48" t="s">
        <v>20</v>
      </c>
      <c r="K48">
        <v>114.758341999999</v>
      </c>
    </row>
    <row r="49" spans="1:11" x14ac:dyDescent="0.25">
      <c r="A49">
        <f t="shared" si="12"/>
        <v>0.6</v>
      </c>
      <c r="B49">
        <f t="shared" si="11"/>
        <v>6250</v>
      </c>
      <c r="C49" s="1">
        <f>(B49/5)-50</f>
        <v>1200</v>
      </c>
      <c r="D49">
        <v>8.2615864685649392</v>
      </c>
      <c r="E49">
        <v>235.00833333333301</v>
      </c>
      <c r="F49">
        <v>1</v>
      </c>
      <c r="G49" t="s">
        <v>20</v>
      </c>
      <c r="H49" t="s">
        <v>20</v>
      </c>
      <c r="I49" t="s">
        <v>20</v>
      </c>
      <c r="J49" t="s">
        <v>20</v>
      </c>
      <c r="K49">
        <v>321.46649199995102</v>
      </c>
    </row>
    <row r="50" spans="1:11" x14ac:dyDescent="0.25">
      <c r="A50">
        <f t="shared" si="12"/>
        <v>0.6</v>
      </c>
      <c r="B50">
        <f t="shared" si="11"/>
        <v>7500</v>
      </c>
      <c r="C50" s="1">
        <f t="shared" ref="C50:C52" si="13">(B50/5)</f>
        <v>1500</v>
      </c>
      <c r="D50">
        <v>5.7078216139931897</v>
      </c>
      <c r="E50">
        <v>361.85199999999998</v>
      </c>
      <c r="F50">
        <v>1</v>
      </c>
      <c r="G50" t="s">
        <v>20</v>
      </c>
      <c r="H50" t="s">
        <v>20</v>
      </c>
      <c r="I50" t="s">
        <v>20</v>
      </c>
      <c r="J50" t="s">
        <v>20</v>
      </c>
      <c r="K50">
        <v>1208.8810920006299</v>
      </c>
    </row>
    <row r="51" spans="1:11" x14ac:dyDescent="0.25">
      <c r="A51">
        <f t="shared" si="12"/>
        <v>0.6</v>
      </c>
      <c r="B51">
        <f t="shared" si="11"/>
        <v>8750</v>
      </c>
      <c r="C51" s="1">
        <f>(B51/5)-50</f>
        <v>1700</v>
      </c>
      <c r="D51">
        <v>4.6438231394187302</v>
      </c>
      <c r="E51">
        <v>467.58</v>
      </c>
      <c r="F51">
        <v>1</v>
      </c>
      <c r="G51" t="s">
        <v>20</v>
      </c>
      <c r="H51" t="s">
        <v>20</v>
      </c>
      <c r="I51" t="s">
        <v>20</v>
      </c>
      <c r="J51" t="s">
        <v>20</v>
      </c>
      <c r="K51">
        <v>3440.9238810155698</v>
      </c>
    </row>
    <row r="52" spans="1:11" x14ac:dyDescent="0.25">
      <c r="A52">
        <f t="shared" si="12"/>
        <v>0.6</v>
      </c>
      <c r="B52">
        <f t="shared" si="11"/>
        <v>10000</v>
      </c>
      <c r="C52" s="1">
        <f t="shared" si="13"/>
        <v>2000</v>
      </c>
      <c r="D52">
        <v>3.5023990617961598</v>
      </c>
      <c r="E52">
        <v>648.89949999999999</v>
      </c>
      <c r="F52">
        <v>1</v>
      </c>
      <c r="G52" t="s">
        <v>20</v>
      </c>
      <c r="H52" t="s">
        <v>20</v>
      </c>
      <c r="I52" t="s">
        <v>20</v>
      </c>
      <c r="J52" t="s">
        <v>20</v>
      </c>
      <c r="K52">
        <v>7379.1644020575204</v>
      </c>
    </row>
    <row r="53" spans="1:11" x14ac:dyDescent="0.25">
      <c r="A53">
        <f t="shared" si="12"/>
        <v>0.6</v>
      </c>
      <c r="B53">
        <f t="shared" si="11"/>
        <v>11250</v>
      </c>
      <c r="C53" s="1">
        <f>(B53/5)-50</f>
        <v>2200</v>
      </c>
      <c r="D53">
        <v>2.7788370078924398</v>
      </c>
      <c r="E53">
        <v>854.44181818181801</v>
      </c>
      <c r="F53">
        <v>1</v>
      </c>
      <c r="G53" t="s">
        <v>20</v>
      </c>
      <c r="H53" t="s">
        <v>20</v>
      </c>
      <c r="I53" t="s">
        <v>20</v>
      </c>
      <c r="J53" t="s">
        <v>20</v>
      </c>
      <c r="K53">
        <v>14651.6151850684</v>
      </c>
    </row>
    <row r="54" spans="1:11" x14ac:dyDescent="0.25">
      <c r="A54">
        <f t="shared" si="12"/>
        <v>0.6</v>
      </c>
      <c r="B54">
        <f t="shared" si="11"/>
        <v>12500</v>
      </c>
      <c r="C54" s="1">
        <f>(B54/5)</f>
        <v>2500</v>
      </c>
      <c r="D54">
        <v>2.4349804953798402</v>
      </c>
      <c r="E54">
        <v>1055.8524</v>
      </c>
      <c r="F54">
        <v>1</v>
      </c>
      <c r="G54" t="s">
        <v>20</v>
      </c>
      <c r="H54" t="s">
        <v>20</v>
      </c>
      <c r="I54" t="s">
        <v>20</v>
      </c>
      <c r="J54" t="s">
        <v>20</v>
      </c>
      <c r="K54">
        <v>23011.5364794991</v>
      </c>
    </row>
    <row r="56" spans="1:11" x14ac:dyDescent="0.25">
      <c r="A56" t="s">
        <v>17</v>
      </c>
      <c r="B56" t="s">
        <v>16</v>
      </c>
      <c r="C56" t="str">
        <f>C34</f>
        <v>vehicles tracked</v>
      </c>
      <c r="D56" t="s">
        <v>19</v>
      </c>
      <c r="E56" t="s">
        <v>2</v>
      </c>
      <c r="F56" t="s">
        <v>3</v>
      </c>
      <c r="G56" t="s">
        <v>4</v>
      </c>
      <c r="H56" t="s">
        <v>5</v>
      </c>
      <c r="I56" t="s">
        <v>6</v>
      </c>
      <c r="J56" t="s">
        <v>7</v>
      </c>
      <c r="K56" t="s">
        <v>8</v>
      </c>
    </row>
    <row r="57" spans="1:11" x14ac:dyDescent="0.25">
      <c r="A57">
        <v>0.5</v>
      </c>
      <c r="B57">
        <f>B46</f>
        <v>2500</v>
      </c>
      <c r="C57" s="1">
        <f>(B57/5)</f>
        <v>500</v>
      </c>
      <c r="D57">
        <v>13.876208542405999</v>
      </c>
      <c r="E57">
        <v>130.73599999999999</v>
      </c>
      <c r="F57">
        <v>1</v>
      </c>
      <c r="G57" t="s">
        <v>20</v>
      </c>
      <c r="H57" t="s">
        <v>20</v>
      </c>
      <c r="I57" t="s">
        <v>20</v>
      </c>
      <c r="J57" t="s">
        <v>20</v>
      </c>
      <c r="K57">
        <v>45.538477999999799</v>
      </c>
    </row>
    <row r="58" spans="1:11" x14ac:dyDescent="0.25">
      <c r="A58">
        <f>A57</f>
        <v>0.5</v>
      </c>
      <c r="B58">
        <f t="shared" ref="B58:B65" si="14">B47</f>
        <v>3750</v>
      </c>
      <c r="C58" s="1">
        <f>(B58/5)-50</f>
        <v>700</v>
      </c>
      <c r="D58">
        <v>13.307472783003901</v>
      </c>
      <c r="E58">
        <v>135.15714285714199</v>
      </c>
      <c r="F58">
        <v>1</v>
      </c>
      <c r="G58" t="s">
        <v>20</v>
      </c>
      <c r="H58" t="s">
        <v>20</v>
      </c>
      <c r="I58" t="s">
        <v>20</v>
      </c>
      <c r="J58" t="s">
        <v>20</v>
      </c>
      <c r="K58">
        <v>74.762587999999695</v>
      </c>
    </row>
    <row r="59" spans="1:11" x14ac:dyDescent="0.25">
      <c r="A59">
        <f t="shared" ref="A59:A65" si="15">A58</f>
        <v>0.5</v>
      </c>
      <c r="B59">
        <f t="shared" si="14"/>
        <v>5000</v>
      </c>
      <c r="C59" s="1">
        <f>(B59/5)</f>
        <v>1000</v>
      </c>
      <c r="D59">
        <v>9.9385595748986795</v>
      </c>
      <c r="E59">
        <v>192.70699999999999</v>
      </c>
      <c r="F59">
        <v>1</v>
      </c>
      <c r="G59" t="s">
        <v>20</v>
      </c>
      <c r="H59" t="s">
        <v>20</v>
      </c>
      <c r="I59" t="s">
        <v>20</v>
      </c>
      <c r="J59" t="s">
        <v>20</v>
      </c>
      <c r="K59">
        <v>101.74633999999899</v>
      </c>
    </row>
    <row r="60" spans="1:11" x14ac:dyDescent="0.25">
      <c r="A60">
        <f t="shared" si="15"/>
        <v>0.5</v>
      </c>
      <c r="B60">
        <f t="shared" si="14"/>
        <v>6250</v>
      </c>
      <c r="C60" s="1">
        <f>(B60/5)-50</f>
        <v>1200</v>
      </c>
      <c r="D60">
        <v>8.9506727137016799</v>
      </c>
      <c r="E60">
        <v>219.9425</v>
      </c>
      <c r="F60">
        <v>1</v>
      </c>
      <c r="G60" t="s">
        <v>20</v>
      </c>
      <c r="H60" t="s">
        <v>20</v>
      </c>
      <c r="I60" t="s">
        <v>20</v>
      </c>
      <c r="J60" t="s">
        <v>20</v>
      </c>
      <c r="K60">
        <v>340.06462799970097</v>
      </c>
    </row>
    <row r="61" spans="1:11" x14ac:dyDescent="0.25">
      <c r="A61">
        <f t="shared" si="15"/>
        <v>0.5</v>
      </c>
      <c r="B61">
        <f t="shared" si="14"/>
        <v>7500</v>
      </c>
      <c r="C61" s="1">
        <f t="shared" ref="C61:C63" si="16">(B61/5)</f>
        <v>1500</v>
      </c>
      <c r="D61">
        <v>6.8139014108632701</v>
      </c>
      <c r="E61">
        <v>319.142666666666</v>
      </c>
      <c r="F61">
        <v>1</v>
      </c>
      <c r="G61" t="s">
        <v>20</v>
      </c>
      <c r="H61" t="s">
        <v>20</v>
      </c>
      <c r="I61" t="s">
        <v>20</v>
      </c>
      <c r="J61" t="s">
        <v>20</v>
      </c>
      <c r="K61">
        <v>939.20666599802303</v>
      </c>
    </row>
    <row r="62" spans="1:11" x14ac:dyDescent="0.25">
      <c r="A62">
        <f t="shared" si="15"/>
        <v>0.5</v>
      </c>
      <c r="B62">
        <f t="shared" si="14"/>
        <v>8750</v>
      </c>
      <c r="C62" s="1">
        <f>(B62/5)-50</f>
        <v>1700</v>
      </c>
      <c r="D62">
        <v>5.4971641961131503</v>
      </c>
      <c r="E62">
        <v>402.62470588235198</v>
      </c>
      <c r="F62">
        <v>1</v>
      </c>
      <c r="G62" t="s">
        <v>20</v>
      </c>
      <c r="H62" t="s">
        <v>20</v>
      </c>
      <c r="I62" t="s">
        <v>20</v>
      </c>
      <c r="J62" t="s">
        <v>20</v>
      </c>
      <c r="K62">
        <v>2507.46735500764</v>
      </c>
    </row>
    <row r="63" spans="1:11" x14ac:dyDescent="0.25">
      <c r="A63">
        <f t="shared" si="15"/>
        <v>0.5</v>
      </c>
      <c r="B63">
        <f t="shared" si="14"/>
        <v>10000</v>
      </c>
      <c r="C63" s="1">
        <f t="shared" si="16"/>
        <v>2000</v>
      </c>
      <c r="D63">
        <v>3.7952534751882498</v>
      </c>
      <c r="E63">
        <v>628.05949999999996</v>
      </c>
      <c r="F63">
        <v>1</v>
      </c>
      <c r="G63" t="s">
        <v>20</v>
      </c>
      <c r="H63" t="s">
        <v>20</v>
      </c>
      <c r="I63" t="s">
        <v>20</v>
      </c>
      <c r="J63" t="s">
        <v>20</v>
      </c>
      <c r="K63">
        <v>5343.3815710445097</v>
      </c>
    </row>
    <row r="64" spans="1:11" x14ac:dyDescent="0.25">
      <c r="A64">
        <f t="shared" si="15"/>
        <v>0.5</v>
      </c>
      <c r="B64">
        <f t="shared" si="14"/>
        <v>11250</v>
      </c>
      <c r="C64" s="1">
        <f>(B64/5)-50</f>
        <v>2200</v>
      </c>
      <c r="D64">
        <v>3.0154289338120899</v>
      </c>
      <c r="E64">
        <v>827.13545454545397</v>
      </c>
      <c r="F64">
        <v>1</v>
      </c>
      <c r="G64" t="s">
        <v>20</v>
      </c>
      <c r="H64" t="s">
        <v>20</v>
      </c>
      <c r="I64" t="s">
        <v>20</v>
      </c>
      <c r="J64" t="s">
        <v>20</v>
      </c>
      <c r="K64">
        <v>11919.368835019201</v>
      </c>
    </row>
    <row r="65" spans="1:11" x14ac:dyDescent="0.25">
      <c r="A65">
        <f t="shared" si="15"/>
        <v>0.5</v>
      </c>
      <c r="B65">
        <f t="shared" si="14"/>
        <v>12500</v>
      </c>
      <c r="C65" s="1">
        <f>(B65/5)</f>
        <v>2500</v>
      </c>
      <c r="D65">
        <v>2.5452516932840701</v>
      </c>
      <c r="E65">
        <v>1012.4704</v>
      </c>
      <c r="F65">
        <v>1</v>
      </c>
      <c r="G65" t="s">
        <v>20</v>
      </c>
      <c r="H65" t="s">
        <v>20</v>
      </c>
      <c r="I65" t="s">
        <v>20</v>
      </c>
      <c r="J65" t="s">
        <v>20</v>
      </c>
      <c r="K65">
        <v>19744.195145415699</v>
      </c>
    </row>
    <row r="67" spans="1:11" x14ac:dyDescent="0.25">
      <c r="A67" t="s">
        <v>17</v>
      </c>
      <c r="B67" t="s">
        <v>16</v>
      </c>
      <c r="C67" t="str">
        <f>C23</f>
        <v>vehicles tracked</v>
      </c>
      <c r="D67" t="s">
        <v>19</v>
      </c>
      <c r="E67" t="s">
        <v>2</v>
      </c>
      <c r="F67" t="s">
        <v>3</v>
      </c>
      <c r="G67" t="s">
        <v>4</v>
      </c>
      <c r="H67" t="s">
        <v>5</v>
      </c>
      <c r="I67" t="s">
        <v>6</v>
      </c>
      <c r="J67" t="s">
        <v>7</v>
      </c>
      <c r="K67" t="s">
        <v>8</v>
      </c>
    </row>
    <row r="68" spans="1:11" x14ac:dyDescent="0.25">
      <c r="A68">
        <v>0.4</v>
      </c>
      <c r="B68">
        <f>B57</f>
        <v>2500</v>
      </c>
      <c r="C68" s="1">
        <f>(B68/5)</f>
        <v>500</v>
      </c>
      <c r="D68">
        <v>13.902084194728999</v>
      </c>
      <c r="E68">
        <v>130.602</v>
      </c>
      <c r="F68">
        <v>1</v>
      </c>
      <c r="G68" t="s">
        <v>20</v>
      </c>
      <c r="H68" t="s">
        <v>20</v>
      </c>
      <c r="I68" t="s">
        <v>20</v>
      </c>
      <c r="J68" t="s">
        <v>20</v>
      </c>
      <c r="K68">
        <v>44.838154999999901</v>
      </c>
    </row>
    <row r="69" spans="1:11" x14ac:dyDescent="0.25">
      <c r="A69">
        <f t="shared" ref="A69:A76" si="17">$A68</f>
        <v>0.4</v>
      </c>
      <c r="B69">
        <f t="shared" ref="B69:B76" si="18">B58</f>
        <v>3750</v>
      </c>
      <c r="C69" s="1">
        <f>(B69/5)-50</f>
        <v>700</v>
      </c>
      <c r="D69">
        <v>13.577971821931699</v>
      </c>
      <c r="E69">
        <v>133.335714285714</v>
      </c>
      <c r="F69">
        <v>1</v>
      </c>
      <c r="G69" t="s">
        <v>20</v>
      </c>
      <c r="H69" t="s">
        <v>20</v>
      </c>
      <c r="I69" t="s">
        <v>20</v>
      </c>
      <c r="J69" t="s">
        <v>20</v>
      </c>
      <c r="K69">
        <v>69.883226999999806</v>
      </c>
    </row>
    <row r="70" spans="1:11" x14ac:dyDescent="0.25">
      <c r="A70">
        <f t="shared" si="17"/>
        <v>0.4</v>
      </c>
      <c r="B70">
        <f t="shared" si="18"/>
        <v>5000</v>
      </c>
      <c r="C70" s="1">
        <f>(B70/5)</f>
        <v>1000</v>
      </c>
      <c r="D70">
        <v>11.096411562742199</v>
      </c>
      <c r="E70">
        <v>180.58</v>
      </c>
      <c r="F70">
        <v>1</v>
      </c>
      <c r="G70" t="s">
        <v>20</v>
      </c>
      <c r="H70" t="s">
        <v>20</v>
      </c>
      <c r="I70" t="s">
        <v>20</v>
      </c>
      <c r="J70" t="s">
        <v>20</v>
      </c>
      <c r="K70">
        <v>108.508523999999</v>
      </c>
    </row>
    <row r="71" spans="1:11" x14ac:dyDescent="0.25">
      <c r="A71">
        <f t="shared" si="17"/>
        <v>0.4</v>
      </c>
      <c r="B71">
        <f t="shared" si="18"/>
        <v>6250</v>
      </c>
      <c r="C71" s="1">
        <f>(B71/5)-50</f>
        <v>1200</v>
      </c>
      <c r="D71">
        <v>10.323804747576</v>
      </c>
      <c r="E71">
        <v>199.4</v>
      </c>
      <c r="F71">
        <v>1</v>
      </c>
      <c r="G71" t="s">
        <v>20</v>
      </c>
      <c r="H71" t="s">
        <v>20</v>
      </c>
      <c r="I71" t="s">
        <v>20</v>
      </c>
      <c r="J71" t="s">
        <v>20</v>
      </c>
      <c r="K71">
        <v>117.67350699999901</v>
      </c>
    </row>
    <row r="72" spans="1:11" x14ac:dyDescent="0.25">
      <c r="A72">
        <f t="shared" si="17"/>
        <v>0.4</v>
      </c>
      <c r="B72">
        <f t="shared" si="18"/>
        <v>7500</v>
      </c>
      <c r="C72" s="1">
        <f t="shared" ref="C72:C74" si="19">(B72/5)</f>
        <v>1500</v>
      </c>
      <c r="D72">
        <v>8.3590768313445594</v>
      </c>
      <c r="E72">
        <v>270.57533333333299</v>
      </c>
      <c r="F72">
        <v>1</v>
      </c>
      <c r="G72" t="s">
        <v>20</v>
      </c>
      <c r="H72" t="s">
        <v>20</v>
      </c>
      <c r="I72" t="s">
        <v>20</v>
      </c>
      <c r="J72" t="s">
        <v>20</v>
      </c>
      <c r="K72">
        <v>716.21109699869498</v>
      </c>
    </row>
    <row r="73" spans="1:11" x14ac:dyDescent="0.25">
      <c r="A73">
        <f t="shared" si="17"/>
        <v>0.4</v>
      </c>
      <c r="B73">
        <f t="shared" si="18"/>
        <v>8750</v>
      </c>
      <c r="C73" s="1">
        <f>(B73/5)-50</f>
        <v>1700</v>
      </c>
      <c r="D73">
        <v>5.5345925906405897</v>
      </c>
      <c r="E73">
        <v>424.12176470588201</v>
      </c>
      <c r="F73">
        <v>1</v>
      </c>
      <c r="G73" t="s">
        <v>20</v>
      </c>
      <c r="H73" t="s">
        <v>20</v>
      </c>
      <c r="I73" t="s">
        <v>20</v>
      </c>
      <c r="J73" t="s">
        <v>20</v>
      </c>
      <c r="K73">
        <v>2599.9345690090099</v>
      </c>
    </row>
    <row r="74" spans="1:11" x14ac:dyDescent="0.25">
      <c r="A74">
        <f t="shared" si="17"/>
        <v>0.4</v>
      </c>
      <c r="B74">
        <f t="shared" si="18"/>
        <v>10000</v>
      </c>
      <c r="C74" s="1">
        <f t="shared" si="19"/>
        <v>2000</v>
      </c>
      <c r="D74">
        <v>4.3690671802851702</v>
      </c>
      <c r="E74">
        <v>551.38199999999995</v>
      </c>
      <c r="F74">
        <v>1</v>
      </c>
      <c r="G74" t="s">
        <v>20</v>
      </c>
      <c r="H74" t="s">
        <v>20</v>
      </c>
      <c r="I74" t="s">
        <v>20</v>
      </c>
      <c r="J74" t="s">
        <v>20</v>
      </c>
      <c r="K74">
        <v>5125.5801690268199</v>
      </c>
    </row>
    <row r="75" spans="1:11" x14ac:dyDescent="0.25">
      <c r="A75">
        <f t="shared" si="17"/>
        <v>0.4</v>
      </c>
      <c r="B75">
        <f t="shared" si="18"/>
        <v>11250</v>
      </c>
      <c r="C75" s="1">
        <f>(B75/5)-50</f>
        <v>2200</v>
      </c>
      <c r="D75">
        <v>3.3196650959476401</v>
      </c>
      <c r="E75">
        <v>752.02</v>
      </c>
      <c r="F75">
        <v>1</v>
      </c>
      <c r="G75" t="s">
        <v>20</v>
      </c>
      <c r="H75" t="s">
        <v>20</v>
      </c>
      <c r="I75" t="s">
        <v>20</v>
      </c>
      <c r="J75" t="s">
        <v>20</v>
      </c>
      <c r="K75">
        <v>12062.795326032299</v>
      </c>
    </row>
    <row r="76" spans="1:11" x14ac:dyDescent="0.25">
      <c r="A76">
        <f t="shared" si="17"/>
        <v>0.4</v>
      </c>
      <c r="B76">
        <f t="shared" si="18"/>
        <v>12500</v>
      </c>
      <c r="C76" s="1">
        <f>(B76/5)</f>
        <v>2500</v>
      </c>
      <c r="D76">
        <v>2.8966430109525301</v>
      </c>
      <c r="E76">
        <v>899.62760000000003</v>
      </c>
      <c r="F76">
        <v>1</v>
      </c>
      <c r="G76" t="s">
        <v>20</v>
      </c>
      <c r="H76" t="s">
        <v>20</v>
      </c>
      <c r="I76" t="s">
        <v>20</v>
      </c>
      <c r="J76" t="s">
        <v>20</v>
      </c>
      <c r="K76">
        <v>19717.4130385192</v>
      </c>
    </row>
    <row r="78" spans="1:11" x14ac:dyDescent="0.25">
      <c r="A78" t="s">
        <v>17</v>
      </c>
      <c r="B78" t="s">
        <v>16</v>
      </c>
      <c r="C78" t="str">
        <f>C34</f>
        <v>vehicles tracked</v>
      </c>
      <c r="D78" t="s">
        <v>19</v>
      </c>
      <c r="E78" t="s">
        <v>2</v>
      </c>
      <c r="F78" t="s">
        <v>3</v>
      </c>
      <c r="G78" t="s">
        <v>4</v>
      </c>
      <c r="H78" t="s">
        <v>5</v>
      </c>
      <c r="I78" t="s">
        <v>6</v>
      </c>
      <c r="J78" t="s">
        <v>7</v>
      </c>
      <c r="K78" t="s">
        <v>8</v>
      </c>
    </row>
    <row r="79" spans="1:11" x14ac:dyDescent="0.25">
      <c r="A79">
        <v>0.3</v>
      </c>
      <c r="B79">
        <f>B68</f>
        <v>2500</v>
      </c>
      <c r="C79" s="1">
        <f>(B79/5)</f>
        <v>500</v>
      </c>
      <c r="D79">
        <v>13.9215835669876</v>
      </c>
      <c r="E79">
        <v>131.24799999999999</v>
      </c>
      <c r="F79">
        <v>1</v>
      </c>
      <c r="G79" t="s">
        <v>20</v>
      </c>
      <c r="H79" t="s">
        <v>20</v>
      </c>
      <c r="I79" t="s">
        <v>20</v>
      </c>
      <c r="J79" t="s">
        <v>20</v>
      </c>
      <c r="K79">
        <v>44.113940999999897</v>
      </c>
    </row>
    <row r="80" spans="1:11" x14ac:dyDescent="0.25">
      <c r="A80">
        <f t="shared" ref="A80:A87" si="20">$A79</f>
        <v>0.3</v>
      </c>
      <c r="B80">
        <f t="shared" ref="B80:B87" si="21">B69</f>
        <v>3750</v>
      </c>
      <c r="C80" s="1">
        <f>(B80/5)-50</f>
        <v>700</v>
      </c>
      <c r="D80">
        <v>12.545203439967</v>
      </c>
      <c r="E80">
        <v>145.84857142857101</v>
      </c>
      <c r="F80">
        <v>1</v>
      </c>
      <c r="G80" t="s">
        <v>20</v>
      </c>
      <c r="H80" t="s">
        <v>20</v>
      </c>
      <c r="I80" t="s">
        <v>20</v>
      </c>
      <c r="J80" t="s">
        <v>20</v>
      </c>
      <c r="K80">
        <v>76.967034999999498</v>
      </c>
    </row>
    <row r="81" spans="1:11" x14ac:dyDescent="0.25">
      <c r="A81">
        <f t="shared" si="20"/>
        <v>0.3</v>
      </c>
      <c r="B81">
        <f t="shared" si="21"/>
        <v>5000</v>
      </c>
      <c r="C81" s="1">
        <f>(B81/5)</f>
        <v>1000</v>
      </c>
      <c r="D81">
        <v>13.478145554848201</v>
      </c>
      <c r="E81">
        <v>150.816</v>
      </c>
      <c r="F81">
        <v>1</v>
      </c>
      <c r="G81" t="s">
        <v>20</v>
      </c>
      <c r="H81" t="s">
        <v>20</v>
      </c>
      <c r="I81" t="s">
        <v>20</v>
      </c>
      <c r="J81" t="s">
        <v>20</v>
      </c>
      <c r="K81">
        <v>97.937990999999201</v>
      </c>
    </row>
    <row r="82" spans="1:11" x14ac:dyDescent="0.25">
      <c r="A82">
        <f t="shared" si="20"/>
        <v>0.3</v>
      </c>
      <c r="B82">
        <f t="shared" si="21"/>
        <v>6250</v>
      </c>
      <c r="C82" s="1">
        <f>(B82/5)-50</f>
        <v>1200</v>
      </c>
      <c r="D82">
        <v>11.443791831716901</v>
      </c>
      <c r="E82">
        <v>189.12583333333299</v>
      </c>
      <c r="F82">
        <v>1</v>
      </c>
      <c r="G82" t="s">
        <v>20</v>
      </c>
      <c r="H82" t="s">
        <v>20</v>
      </c>
      <c r="I82" t="s">
        <v>20</v>
      </c>
      <c r="J82" t="s">
        <v>20</v>
      </c>
      <c r="K82">
        <v>129.22688500000001</v>
      </c>
    </row>
    <row r="83" spans="1:11" x14ac:dyDescent="0.25">
      <c r="A83">
        <f t="shared" si="20"/>
        <v>0.3</v>
      </c>
      <c r="B83">
        <f t="shared" si="21"/>
        <v>7500</v>
      </c>
      <c r="C83" s="1">
        <f t="shared" ref="C83:C85" si="22">(B83/5)</f>
        <v>1500</v>
      </c>
      <c r="D83">
        <v>9.2437540828179703</v>
      </c>
      <c r="E83">
        <v>262.27800000000002</v>
      </c>
      <c r="F83">
        <v>1</v>
      </c>
      <c r="G83" t="s">
        <v>20</v>
      </c>
      <c r="H83" t="s">
        <v>20</v>
      </c>
      <c r="I83" t="s">
        <v>20</v>
      </c>
      <c r="J83" t="s">
        <v>20</v>
      </c>
      <c r="K83">
        <v>274.19714199998901</v>
      </c>
    </row>
    <row r="84" spans="1:11" x14ac:dyDescent="0.25">
      <c r="A84">
        <f t="shared" si="20"/>
        <v>0.3</v>
      </c>
      <c r="B84">
        <f t="shared" si="21"/>
        <v>8750</v>
      </c>
      <c r="C84" s="1">
        <f>(B84/5)-50</f>
        <v>1700</v>
      </c>
      <c r="D84">
        <v>7.7572179568908899</v>
      </c>
      <c r="E84">
        <v>318.344117647058</v>
      </c>
      <c r="F84">
        <v>1</v>
      </c>
      <c r="G84" t="s">
        <v>20</v>
      </c>
      <c r="H84" t="s">
        <v>20</v>
      </c>
      <c r="I84" t="s">
        <v>20</v>
      </c>
      <c r="J84" t="s">
        <v>20</v>
      </c>
      <c r="K84">
        <v>2094.33548500595</v>
      </c>
    </row>
    <row r="85" spans="1:11" x14ac:dyDescent="0.25">
      <c r="A85">
        <f t="shared" si="20"/>
        <v>0.3</v>
      </c>
      <c r="B85">
        <f t="shared" si="21"/>
        <v>10000</v>
      </c>
      <c r="C85" s="1">
        <f t="shared" si="22"/>
        <v>2000</v>
      </c>
      <c r="D85">
        <v>4.9314118733826602</v>
      </c>
      <c r="E85">
        <v>490.39100000000002</v>
      </c>
      <c r="F85">
        <v>1</v>
      </c>
      <c r="G85" t="s">
        <v>20</v>
      </c>
      <c r="H85" t="s">
        <v>20</v>
      </c>
      <c r="I85" t="s">
        <v>20</v>
      </c>
      <c r="J85" t="s">
        <v>20</v>
      </c>
      <c r="K85">
        <v>5533.6723340440603</v>
      </c>
    </row>
    <row r="86" spans="1:11" x14ac:dyDescent="0.25">
      <c r="A86">
        <f t="shared" si="20"/>
        <v>0.3</v>
      </c>
      <c r="B86">
        <f t="shared" si="21"/>
        <v>11250</v>
      </c>
      <c r="C86" s="1">
        <f>(B86/5)-50</f>
        <v>2200</v>
      </c>
      <c r="D86">
        <v>3.9417682189022001</v>
      </c>
      <c r="E86">
        <v>653.64181818181805</v>
      </c>
      <c r="F86">
        <v>1</v>
      </c>
      <c r="G86" t="s">
        <v>20</v>
      </c>
      <c r="H86" t="s">
        <v>20</v>
      </c>
      <c r="I86" t="s">
        <v>20</v>
      </c>
      <c r="J86" t="s">
        <v>20</v>
      </c>
      <c r="K86">
        <v>9640.2010628855296</v>
      </c>
    </row>
    <row r="87" spans="1:11" x14ac:dyDescent="0.25">
      <c r="A87">
        <f t="shared" si="20"/>
        <v>0.3</v>
      </c>
      <c r="B87">
        <f t="shared" si="21"/>
        <v>12500</v>
      </c>
      <c r="C87" s="1">
        <f>(B87/5)</f>
        <v>2500</v>
      </c>
      <c r="D87">
        <v>3.0427041591752602</v>
      </c>
      <c r="E87">
        <v>822.72080000000005</v>
      </c>
      <c r="F87">
        <v>1</v>
      </c>
      <c r="G87" t="s">
        <v>20</v>
      </c>
      <c r="H87" t="s">
        <v>20</v>
      </c>
      <c r="I87" t="s">
        <v>20</v>
      </c>
      <c r="J87" t="s">
        <v>20</v>
      </c>
      <c r="K87">
        <v>22639.843128182099</v>
      </c>
    </row>
    <row r="89" spans="1:11" x14ac:dyDescent="0.25">
      <c r="A89" t="s">
        <v>17</v>
      </c>
      <c r="B89" t="s">
        <v>16</v>
      </c>
      <c r="C89" t="str">
        <f>C45</f>
        <v>vehicles tracked</v>
      </c>
      <c r="D89" t="s">
        <v>19</v>
      </c>
      <c r="E89" t="s">
        <v>2</v>
      </c>
      <c r="F89" t="s">
        <v>3</v>
      </c>
      <c r="G89" t="s">
        <v>4</v>
      </c>
      <c r="H89" t="s">
        <v>5</v>
      </c>
      <c r="I89" t="s">
        <v>6</v>
      </c>
      <c r="J89" t="s">
        <v>7</v>
      </c>
      <c r="K89" t="s">
        <v>8</v>
      </c>
    </row>
    <row r="90" spans="1:11" x14ac:dyDescent="0.25">
      <c r="A90">
        <v>0.2</v>
      </c>
      <c r="B90">
        <f>B79</f>
        <v>2500</v>
      </c>
      <c r="C90" s="1">
        <f>(B90/5)</f>
        <v>500</v>
      </c>
      <c r="D90">
        <v>13.942033599097</v>
      </c>
      <c r="E90">
        <v>138.21799999999999</v>
      </c>
      <c r="F90">
        <v>1</v>
      </c>
      <c r="G90" t="s">
        <v>20</v>
      </c>
      <c r="H90" t="s">
        <v>20</v>
      </c>
      <c r="I90" t="s">
        <v>20</v>
      </c>
      <c r="J90" t="s">
        <v>20</v>
      </c>
      <c r="K90">
        <v>56.215621999999797</v>
      </c>
    </row>
    <row r="91" spans="1:11" x14ac:dyDescent="0.25">
      <c r="A91">
        <f t="shared" ref="A91:A98" si="23">$A90</f>
        <v>0.2</v>
      </c>
      <c r="B91">
        <f t="shared" ref="B91:B98" si="24">B80</f>
        <v>3750</v>
      </c>
      <c r="C91" s="1">
        <f>(B91/5)-50</f>
        <v>700</v>
      </c>
      <c r="D91">
        <v>13.9355891394971</v>
      </c>
      <c r="E91">
        <v>143.587142857142</v>
      </c>
      <c r="F91">
        <v>1</v>
      </c>
      <c r="G91" t="s">
        <v>20</v>
      </c>
      <c r="H91" t="s">
        <v>20</v>
      </c>
      <c r="I91" t="s">
        <v>20</v>
      </c>
      <c r="J91" t="s">
        <v>20</v>
      </c>
      <c r="K91">
        <v>108.597267999999</v>
      </c>
    </row>
    <row r="92" spans="1:11" x14ac:dyDescent="0.25">
      <c r="A92">
        <f t="shared" si="23"/>
        <v>0.2</v>
      </c>
      <c r="B92">
        <f t="shared" si="24"/>
        <v>5000</v>
      </c>
      <c r="C92" s="1">
        <f>(B92/5)</f>
        <v>1000</v>
      </c>
      <c r="D92">
        <v>13.9191275187631</v>
      </c>
      <c r="E92">
        <v>169.08099999999999</v>
      </c>
      <c r="F92">
        <v>1</v>
      </c>
      <c r="G92" t="s">
        <v>20</v>
      </c>
      <c r="H92" t="s">
        <v>20</v>
      </c>
      <c r="I92" t="s">
        <v>20</v>
      </c>
      <c r="J92" t="s">
        <v>20</v>
      </c>
      <c r="K92">
        <v>82.611493999999396</v>
      </c>
    </row>
    <row r="93" spans="1:11" x14ac:dyDescent="0.25">
      <c r="A93">
        <f t="shared" si="23"/>
        <v>0.2</v>
      </c>
      <c r="B93">
        <f t="shared" si="24"/>
        <v>6250</v>
      </c>
      <c r="C93" s="1">
        <f>(B93/5)-50</f>
        <v>1200</v>
      </c>
      <c r="D93">
        <v>13.747925133077599</v>
      </c>
      <c r="E93">
        <v>174.71</v>
      </c>
      <c r="F93">
        <v>1</v>
      </c>
      <c r="G93" t="s">
        <v>20</v>
      </c>
      <c r="H93" t="s">
        <v>20</v>
      </c>
      <c r="I93" t="s">
        <v>20</v>
      </c>
      <c r="J93" t="s">
        <v>20</v>
      </c>
      <c r="K93">
        <v>104.413601999999</v>
      </c>
    </row>
    <row r="94" spans="1:11" x14ac:dyDescent="0.25">
      <c r="A94">
        <f t="shared" si="23"/>
        <v>0.2</v>
      </c>
      <c r="B94">
        <f t="shared" si="24"/>
        <v>7500</v>
      </c>
      <c r="C94" s="1">
        <f t="shared" ref="C94:C96" si="25">(B94/5)</f>
        <v>1500</v>
      </c>
      <c r="D94">
        <v>11.583298609795801</v>
      </c>
      <c r="E94">
        <v>211.19200000000001</v>
      </c>
      <c r="F94">
        <v>1</v>
      </c>
      <c r="G94" t="s">
        <v>20</v>
      </c>
      <c r="H94" t="s">
        <v>20</v>
      </c>
      <c r="I94" t="s">
        <v>20</v>
      </c>
      <c r="J94" t="s">
        <v>20</v>
      </c>
      <c r="K94">
        <v>992.64066699816703</v>
      </c>
    </row>
    <row r="95" spans="1:11" x14ac:dyDescent="0.25">
      <c r="A95">
        <f t="shared" si="23"/>
        <v>0.2</v>
      </c>
      <c r="B95">
        <f t="shared" si="24"/>
        <v>8750</v>
      </c>
      <c r="C95" s="1">
        <f>(B95/5)-50</f>
        <v>1700</v>
      </c>
      <c r="D95">
        <v>8.6827691153528104</v>
      </c>
      <c r="E95">
        <v>276.00235294117601</v>
      </c>
      <c r="F95">
        <v>1</v>
      </c>
      <c r="G95" t="s">
        <v>20</v>
      </c>
      <c r="H95" t="s">
        <v>20</v>
      </c>
      <c r="I95" t="s">
        <v>20</v>
      </c>
      <c r="J95" t="s">
        <v>20</v>
      </c>
      <c r="K95">
        <v>2289.81128400838</v>
      </c>
    </row>
    <row r="96" spans="1:11" x14ac:dyDescent="0.25">
      <c r="A96">
        <f t="shared" si="23"/>
        <v>0.2</v>
      </c>
      <c r="B96">
        <f t="shared" si="24"/>
        <v>10000</v>
      </c>
      <c r="C96" s="1">
        <f t="shared" si="25"/>
        <v>2000</v>
      </c>
      <c r="D96">
        <v>6.0876405855322702</v>
      </c>
      <c r="E96">
        <v>396.28899999999999</v>
      </c>
      <c r="F96">
        <v>1</v>
      </c>
      <c r="G96" t="s">
        <v>20</v>
      </c>
      <c r="H96" t="s">
        <v>20</v>
      </c>
      <c r="I96" t="s">
        <v>20</v>
      </c>
      <c r="J96" t="s">
        <v>20</v>
      </c>
      <c r="K96">
        <v>5136.1601690412399</v>
      </c>
    </row>
    <row r="97" spans="1:11" x14ac:dyDescent="0.25">
      <c r="A97">
        <f t="shared" si="23"/>
        <v>0.2</v>
      </c>
      <c r="B97">
        <f t="shared" si="24"/>
        <v>11250</v>
      </c>
      <c r="C97" s="1">
        <f>(B97/5)-50</f>
        <v>2200</v>
      </c>
      <c r="D97">
        <v>4.4276439984950802</v>
      </c>
      <c r="E97">
        <v>548.50636363636295</v>
      </c>
      <c r="F97">
        <v>1</v>
      </c>
      <c r="G97" t="s">
        <v>20</v>
      </c>
      <c r="H97" t="s">
        <v>20</v>
      </c>
      <c r="I97" t="s">
        <v>20</v>
      </c>
      <c r="J97" t="s">
        <v>20</v>
      </c>
      <c r="K97">
        <v>9001.3543669378396</v>
      </c>
    </row>
    <row r="98" spans="1:11" x14ac:dyDescent="0.25">
      <c r="A98">
        <f t="shared" si="23"/>
        <v>0.2</v>
      </c>
      <c r="B98">
        <f t="shared" si="24"/>
        <v>12500</v>
      </c>
      <c r="C98" s="1">
        <f>(B98/5)</f>
        <v>2500</v>
      </c>
      <c r="D98">
        <v>3.2731640349413702</v>
      </c>
      <c r="E98">
        <v>733.66319999999996</v>
      </c>
      <c r="F98">
        <v>1</v>
      </c>
      <c r="G98" t="s">
        <v>20</v>
      </c>
      <c r="H98" t="s">
        <v>20</v>
      </c>
      <c r="I98" t="s">
        <v>20</v>
      </c>
      <c r="J98" t="s">
        <v>20</v>
      </c>
      <c r="K98">
        <v>16032.874284994001</v>
      </c>
    </row>
    <row r="100" spans="1:11" x14ac:dyDescent="0.25">
      <c r="A100" t="s">
        <v>17</v>
      </c>
      <c r="B100" t="s">
        <v>16</v>
      </c>
      <c r="C100" t="str">
        <f>C56</f>
        <v>vehicles tracked</v>
      </c>
      <c r="D100" t="s">
        <v>19</v>
      </c>
      <c r="E100" t="s">
        <v>2</v>
      </c>
      <c r="F100" t="s">
        <v>3</v>
      </c>
      <c r="G100" t="s">
        <v>4</v>
      </c>
      <c r="H100" t="s">
        <v>5</v>
      </c>
      <c r="I100" t="s">
        <v>6</v>
      </c>
      <c r="J100" t="s">
        <v>7</v>
      </c>
      <c r="K100" t="s">
        <v>8</v>
      </c>
    </row>
    <row r="101" spans="1:11" x14ac:dyDescent="0.25">
      <c r="A101">
        <v>0.1</v>
      </c>
      <c r="B101">
        <f>B90</f>
        <v>2500</v>
      </c>
      <c r="C101" s="1">
        <f>(B101/5)</f>
        <v>500</v>
      </c>
      <c r="D101">
        <v>13.953643860040099</v>
      </c>
      <c r="E101">
        <v>170.506</v>
      </c>
      <c r="F101">
        <v>1</v>
      </c>
      <c r="G101" t="s">
        <v>20</v>
      </c>
      <c r="H101" t="s">
        <v>20</v>
      </c>
      <c r="I101" t="s">
        <v>20</v>
      </c>
      <c r="J101" t="s">
        <v>20</v>
      </c>
      <c r="K101">
        <v>81.799412999999902</v>
      </c>
    </row>
    <row r="102" spans="1:11" x14ac:dyDescent="0.25">
      <c r="A102">
        <f t="shared" ref="A102:A109" si="26">$A101</f>
        <v>0.1</v>
      </c>
      <c r="B102">
        <f t="shared" ref="B102:B109" si="27">B91</f>
        <v>3750</v>
      </c>
      <c r="C102" s="1">
        <f>(B102/5)-50</f>
        <v>700</v>
      </c>
      <c r="D102">
        <v>13.9529790861737</v>
      </c>
      <c r="E102">
        <v>182.65428571428501</v>
      </c>
      <c r="F102">
        <v>1</v>
      </c>
      <c r="G102" t="s">
        <v>20</v>
      </c>
      <c r="H102" t="s">
        <v>20</v>
      </c>
      <c r="I102" t="s">
        <v>20</v>
      </c>
      <c r="J102" t="s">
        <v>20</v>
      </c>
      <c r="K102">
        <v>96.046143999999202</v>
      </c>
    </row>
    <row r="103" spans="1:11" x14ac:dyDescent="0.25">
      <c r="A103">
        <f t="shared" si="26"/>
        <v>0.1</v>
      </c>
      <c r="B103">
        <f t="shared" si="27"/>
        <v>5000</v>
      </c>
      <c r="C103" s="1">
        <f>(B103/5)</f>
        <v>1000</v>
      </c>
      <c r="D103">
        <v>13.937412639920501</v>
      </c>
      <c r="E103">
        <v>173.13399999999999</v>
      </c>
      <c r="F103">
        <v>1</v>
      </c>
      <c r="G103" t="s">
        <v>20</v>
      </c>
      <c r="H103" t="s">
        <v>20</v>
      </c>
      <c r="I103" t="s">
        <v>20</v>
      </c>
      <c r="J103" t="s">
        <v>20</v>
      </c>
      <c r="K103">
        <v>71.459057999999601</v>
      </c>
    </row>
    <row r="104" spans="1:11" x14ac:dyDescent="0.25">
      <c r="A104">
        <f t="shared" si="26"/>
        <v>0.1</v>
      </c>
      <c r="B104">
        <f t="shared" si="27"/>
        <v>6250</v>
      </c>
      <c r="C104" s="1">
        <f>(B104/5)-50</f>
        <v>1200</v>
      </c>
      <c r="D104">
        <v>13.8625206988114</v>
      </c>
      <c r="E104">
        <v>170.09833333333299</v>
      </c>
      <c r="F104">
        <v>1</v>
      </c>
      <c r="G104" t="s">
        <v>20</v>
      </c>
      <c r="H104" t="s">
        <v>20</v>
      </c>
      <c r="I104" t="s">
        <v>20</v>
      </c>
      <c r="J104" t="s">
        <v>20</v>
      </c>
      <c r="K104">
        <v>54.983405999999597</v>
      </c>
    </row>
    <row r="105" spans="1:11" x14ac:dyDescent="0.25">
      <c r="A105">
        <f t="shared" si="26"/>
        <v>0.1</v>
      </c>
      <c r="B105">
        <f t="shared" si="27"/>
        <v>7500</v>
      </c>
      <c r="C105" s="1">
        <f t="shared" ref="C105:C107" si="28">(B105/5)</f>
        <v>1500</v>
      </c>
      <c r="D105">
        <v>11.8934980897718</v>
      </c>
      <c r="E105">
        <v>186.88866666666601</v>
      </c>
      <c r="F105">
        <v>1</v>
      </c>
      <c r="G105" t="s">
        <v>20</v>
      </c>
      <c r="H105" t="s">
        <v>20</v>
      </c>
      <c r="I105" t="s">
        <v>20</v>
      </c>
      <c r="J105" t="s">
        <v>20</v>
      </c>
      <c r="K105">
        <v>291.94633399993302</v>
      </c>
    </row>
    <row r="106" spans="1:11" x14ac:dyDescent="0.25">
      <c r="A106">
        <f t="shared" si="26"/>
        <v>0.1</v>
      </c>
      <c r="B106">
        <f t="shared" si="27"/>
        <v>8750</v>
      </c>
      <c r="C106" s="1">
        <f>(B106/5)-50</f>
        <v>1700</v>
      </c>
      <c r="D106">
        <v>9.0920185262332396</v>
      </c>
      <c r="E106">
        <v>240.041176470588</v>
      </c>
      <c r="F106">
        <v>1</v>
      </c>
      <c r="G106" t="s">
        <v>20</v>
      </c>
      <c r="H106" t="s">
        <v>20</v>
      </c>
      <c r="I106" t="s">
        <v>20</v>
      </c>
      <c r="J106" t="s">
        <v>20</v>
      </c>
      <c r="K106">
        <v>1807.12601700501</v>
      </c>
    </row>
    <row r="107" spans="1:11" x14ac:dyDescent="0.25">
      <c r="A107">
        <f t="shared" si="26"/>
        <v>0.1</v>
      </c>
      <c r="B107">
        <f t="shared" si="27"/>
        <v>10000</v>
      </c>
      <c r="C107" s="1">
        <f t="shared" si="28"/>
        <v>2000</v>
      </c>
      <c r="D107">
        <v>5.9034142601446398</v>
      </c>
      <c r="E107">
        <v>370.41699999999997</v>
      </c>
      <c r="F107">
        <v>1</v>
      </c>
      <c r="G107" t="s">
        <v>20</v>
      </c>
      <c r="H107" t="s">
        <v>20</v>
      </c>
      <c r="I107" t="s">
        <v>20</v>
      </c>
      <c r="J107" t="s">
        <v>20</v>
      </c>
      <c r="K107">
        <v>3819.0916430217599</v>
      </c>
    </row>
    <row r="108" spans="1:11" x14ac:dyDescent="0.25">
      <c r="A108">
        <f t="shared" si="26"/>
        <v>0.1</v>
      </c>
      <c r="B108">
        <f t="shared" si="27"/>
        <v>11250</v>
      </c>
      <c r="C108" s="1">
        <f>(B108/5)-50</f>
        <v>2200</v>
      </c>
      <c r="D108">
        <v>4.5102271270768304</v>
      </c>
      <c r="E108">
        <v>485.85136363636298</v>
      </c>
      <c r="F108">
        <v>1</v>
      </c>
      <c r="G108" t="s">
        <v>20</v>
      </c>
      <c r="H108" t="s">
        <v>20</v>
      </c>
      <c r="I108" t="s">
        <v>20</v>
      </c>
      <c r="J108" t="s">
        <v>20</v>
      </c>
      <c r="K108">
        <v>7582.4281910591899</v>
      </c>
    </row>
    <row r="109" spans="1:11" x14ac:dyDescent="0.25">
      <c r="A109">
        <f t="shared" si="26"/>
        <v>0.1</v>
      </c>
      <c r="B109">
        <f t="shared" si="27"/>
        <v>12500</v>
      </c>
      <c r="C109" s="1">
        <f>(B109/5)</f>
        <v>2500</v>
      </c>
      <c r="D109">
        <v>3.2888945207383999</v>
      </c>
      <c r="E109">
        <v>681.83640000000003</v>
      </c>
      <c r="F109">
        <v>1</v>
      </c>
      <c r="G109" t="s">
        <v>20</v>
      </c>
      <c r="H109" t="s">
        <v>20</v>
      </c>
      <c r="I109" t="s">
        <v>20</v>
      </c>
      <c r="J109" t="s">
        <v>20</v>
      </c>
      <c r="K109">
        <v>17806.513765296499</v>
      </c>
    </row>
    <row r="111" spans="1:11" x14ac:dyDescent="0.25">
      <c r="A111" t="s">
        <v>17</v>
      </c>
      <c r="B111" t="s">
        <v>16</v>
      </c>
      <c r="C111" t="str">
        <f>C67</f>
        <v>vehicles tracked</v>
      </c>
      <c r="D111" t="s">
        <v>19</v>
      </c>
      <c r="E111" t="s">
        <v>2</v>
      </c>
      <c r="F111" t="s">
        <v>3</v>
      </c>
      <c r="G111" t="s">
        <v>4</v>
      </c>
      <c r="H111" t="s">
        <v>5</v>
      </c>
      <c r="I111" t="s">
        <v>6</v>
      </c>
      <c r="J111" t="s">
        <v>7</v>
      </c>
      <c r="K111" t="s">
        <v>8</v>
      </c>
    </row>
    <row r="112" spans="1:11" x14ac:dyDescent="0.25">
      <c r="A112">
        <v>0</v>
      </c>
      <c r="B112">
        <f>B101</f>
        <v>2500</v>
      </c>
      <c r="C112" s="1">
        <f>(B112/5)</f>
        <v>500</v>
      </c>
      <c r="D112">
        <v>13.9502361507428</v>
      </c>
      <c r="E112">
        <v>162.608</v>
      </c>
      <c r="F112">
        <v>1</v>
      </c>
      <c r="G112" t="s">
        <v>20</v>
      </c>
      <c r="H112" t="s">
        <v>20</v>
      </c>
      <c r="I112" t="s">
        <v>20</v>
      </c>
      <c r="J112" t="s">
        <v>20</v>
      </c>
      <c r="K112">
        <v>94.021758999999605</v>
      </c>
    </row>
    <row r="113" spans="1:11" x14ac:dyDescent="0.25">
      <c r="A113">
        <f t="shared" ref="A113:A120" si="29">$A112</f>
        <v>0</v>
      </c>
      <c r="B113">
        <f t="shared" ref="B113:B120" si="30">B102</f>
        <v>3750</v>
      </c>
      <c r="C113" s="1">
        <f>(B113/5)-50</f>
        <v>700</v>
      </c>
      <c r="D113">
        <v>13.942789236906799</v>
      </c>
      <c r="E113">
        <v>151.47</v>
      </c>
      <c r="F113">
        <v>1</v>
      </c>
      <c r="G113" t="s">
        <v>20</v>
      </c>
      <c r="H113" t="s">
        <v>20</v>
      </c>
      <c r="I113" t="s">
        <v>20</v>
      </c>
      <c r="J113" t="s">
        <v>20</v>
      </c>
      <c r="K113">
        <v>116.930905999999</v>
      </c>
    </row>
    <row r="114" spans="1:11" x14ac:dyDescent="0.25">
      <c r="A114">
        <f t="shared" si="29"/>
        <v>0</v>
      </c>
      <c r="B114">
        <f t="shared" si="30"/>
        <v>5000</v>
      </c>
      <c r="C114" s="1">
        <f>(B114/5)</f>
        <v>1000</v>
      </c>
      <c r="D114">
        <v>13.8936482408196</v>
      </c>
      <c r="E114">
        <v>156.06700000000001</v>
      </c>
      <c r="F114">
        <v>1</v>
      </c>
      <c r="G114" t="s">
        <v>20</v>
      </c>
      <c r="H114" t="s">
        <v>20</v>
      </c>
      <c r="I114" t="s">
        <v>20</v>
      </c>
      <c r="J114" t="s">
        <v>20</v>
      </c>
      <c r="K114">
        <v>90.3066359999996</v>
      </c>
    </row>
    <row r="115" spans="1:11" x14ac:dyDescent="0.25">
      <c r="A115">
        <f t="shared" si="29"/>
        <v>0</v>
      </c>
      <c r="B115">
        <f t="shared" si="30"/>
        <v>6250</v>
      </c>
      <c r="C115" s="1">
        <f>(B115/5)-50</f>
        <v>1200</v>
      </c>
      <c r="D115">
        <v>13.7709698967594</v>
      </c>
      <c r="E115">
        <v>153.44416666666601</v>
      </c>
      <c r="F115">
        <v>1</v>
      </c>
      <c r="G115" t="s">
        <v>20</v>
      </c>
      <c r="H115" t="s">
        <v>20</v>
      </c>
      <c r="I115" t="s">
        <v>20</v>
      </c>
      <c r="J115" t="s">
        <v>20</v>
      </c>
      <c r="K115">
        <v>139.15087999999901</v>
      </c>
    </row>
    <row r="116" spans="1:11" x14ac:dyDescent="0.25">
      <c r="A116">
        <f t="shared" si="29"/>
        <v>0</v>
      </c>
      <c r="B116">
        <f t="shared" si="30"/>
        <v>7500</v>
      </c>
      <c r="C116" s="1">
        <f t="shared" ref="C116:C118" si="31">(B116/5)</f>
        <v>1500</v>
      </c>
      <c r="D116">
        <v>12.473329038745501</v>
      </c>
      <c r="E116">
        <v>169.72266666666599</v>
      </c>
      <c r="F116">
        <v>1</v>
      </c>
      <c r="G116" t="s">
        <v>20</v>
      </c>
      <c r="H116" t="s">
        <v>20</v>
      </c>
      <c r="I116" t="s">
        <v>20</v>
      </c>
      <c r="J116" t="s">
        <v>20</v>
      </c>
      <c r="K116">
        <v>383.95488299922403</v>
      </c>
    </row>
    <row r="117" spans="1:11" x14ac:dyDescent="0.25">
      <c r="A117">
        <f t="shared" si="29"/>
        <v>0</v>
      </c>
      <c r="B117">
        <f t="shared" si="30"/>
        <v>8750</v>
      </c>
      <c r="C117" s="1">
        <f>(B117/5)-50</f>
        <v>1700</v>
      </c>
      <c r="D117">
        <v>9.0488518490074199</v>
      </c>
      <c r="E117">
        <v>237.440588235294</v>
      </c>
      <c r="F117">
        <v>1</v>
      </c>
      <c r="G117" t="s">
        <v>20</v>
      </c>
      <c r="H117" t="s">
        <v>20</v>
      </c>
      <c r="I117" t="s">
        <v>20</v>
      </c>
      <c r="J117" t="s">
        <v>20</v>
      </c>
      <c r="K117">
        <v>1651.28810800579</v>
      </c>
    </row>
    <row r="118" spans="1:11" x14ac:dyDescent="0.25">
      <c r="A118">
        <f t="shared" si="29"/>
        <v>0</v>
      </c>
      <c r="B118">
        <f t="shared" si="30"/>
        <v>10000</v>
      </c>
      <c r="C118" s="1">
        <f t="shared" si="31"/>
        <v>2000</v>
      </c>
      <c r="D118">
        <v>5.5903837383542898</v>
      </c>
      <c r="E118">
        <v>383.72500000000002</v>
      </c>
      <c r="F118">
        <v>1</v>
      </c>
      <c r="G118" t="s">
        <v>20</v>
      </c>
      <c r="H118" t="s">
        <v>20</v>
      </c>
      <c r="I118" t="s">
        <v>20</v>
      </c>
      <c r="J118" t="s">
        <v>20</v>
      </c>
      <c r="K118">
        <v>4289.3417420364303</v>
      </c>
    </row>
    <row r="119" spans="1:11" x14ac:dyDescent="0.25">
      <c r="A119">
        <f t="shared" si="29"/>
        <v>0</v>
      </c>
      <c r="B119">
        <f t="shared" si="30"/>
        <v>11250</v>
      </c>
      <c r="C119" s="1">
        <f>(B119/5)-50</f>
        <v>2200</v>
      </c>
      <c r="D119">
        <v>4.4152066365149798</v>
      </c>
      <c r="E119">
        <v>481.90681818181798</v>
      </c>
      <c r="F119">
        <v>1</v>
      </c>
      <c r="G119" t="s">
        <v>20</v>
      </c>
      <c r="H119" t="s">
        <v>20</v>
      </c>
      <c r="I119" t="s">
        <v>20</v>
      </c>
      <c r="J119" t="s">
        <v>20</v>
      </c>
      <c r="K119">
        <v>8522.6407599546001</v>
      </c>
    </row>
    <row r="120" spans="1:11" x14ac:dyDescent="0.25">
      <c r="A120">
        <f t="shared" si="29"/>
        <v>0</v>
      </c>
      <c r="B120">
        <f t="shared" si="30"/>
        <v>12500</v>
      </c>
      <c r="C120" s="1">
        <f>(B120/5)</f>
        <v>2500</v>
      </c>
      <c r="D120">
        <v>3.2263456038137099</v>
      </c>
      <c r="E120">
        <v>668.91160000000002</v>
      </c>
      <c r="F120">
        <v>1</v>
      </c>
      <c r="G120" t="s">
        <v>20</v>
      </c>
      <c r="H120" t="s">
        <v>20</v>
      </c>
      <c r="I120" t="s">
        <v>20</v>
      </c>
      <c r="J120" t="s">
        <v>20</v>
      </c>
      <c r="K120">
        <v>15838.7492540859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street grid network</vt:lpstr>
      <vt:lpstr>berlin network</vt:lpstr>
      <vt:lpstr>safety parameter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duneau r.j.m. (rjmd1g17)</dc:creator>
  <cp:lastModifiedBy>duneau r.j.m. (rjmd1g17)</cp:lastModifiedBy>
  <dcterms:created xsi:type="dcterms:W3CDTF">2019-07-17T11:21:17Z</dcterms:created>
  <dcterms:modified xsi:type="dcterms:W3CDTF">2019-07-27T16:20:52Z</dcterms:modified>
</cp:coreProperties>
</file>