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ThisWorkbook"/>
  <xr:revisionPtr revIDLastSave="0" documentId="13_ncr:1_{E943BAFA-DD29-468F-B0A4-AF069AA61682}"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1" l="1"/>
  <c r="E11" i="11"/>
  <c r="F12" i="11"/>
  <c r="E12" i="11"/>
  <c r="F10" i="11"/>
  <c r="F21" i="11"/>
  <c r="E21" i="11"/>
  <c r="F27" i="11"/>
  <c r="E27" i="11"/>
  <c r="F15" i="11"/>
  <c r="F9" i="11"/>
  <c r="E15" i="11"/>
  <c r="E9" i="11"/>
  <c r="E10" i="11"/>
  <c r="H7" i="11"/>
  <c r="H22" i="11" l="1"/>
  <c r="I5" i="11"/>
  <c r="H33" i="11"/>
  <c r="H32" i="11"/>
  <c r="H31" i="11"/>
  <c r="H30" i="11"/>
  <c r="H29" i="11"/>
  <c r="H28" i="11"/>
  <c r="H26" i="11"/>
  <c r="H21" i="11"/>
  <c r="H20" i="11"/>
  <c r="H14" i="11"/>
  <c r="H8" i="11"/>
  <c r="I6" i="11" l="1"/>
  <c r="H9" i="11" l="1"/>
  <c r="H27" i="1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Z5" i="11" l="1"/>
  <c r="AY4" i="1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4" i="11"/>
  <c r="BF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<sst xmlns="http://schemas.openxmlformats.org/spreadsheetml/2006/main" count="63" uniqueCount="61">
  <si>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</si>
  <si>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</si>
  <si>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</si>
  <si>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</si>
  <si>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</si>
  <si>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</si>
  <si>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</si>
  <si>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</si>
  <si>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</si>
  <si>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</si>
  <si>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</si>
  <si>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</si>
  <si>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</si>
  <si>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</si>
  <si>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</si>
  <si>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</si>
  <si>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</si>
  <si>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</si>
  <si>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</si>
  <si>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</si>
  <si>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</si>
  <si>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</si>
  <si>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</si>
  <si>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</si>
  <si>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</si>
  <si>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</si>
  <si>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</si>
  <si>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</si>
  <si>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</si>
  <si>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</si>
  <si>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</si>
  <si>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</si>
  <si>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</si>
  <si>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</si>
  <si>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</si>
  <si>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</si>
  <si>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</si>
  <si>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</si>
  <si>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Mapo</t>
  </si>
  <si>
    <t>Remi Heredia</t>
  </si>
  <si>
    <t>Colección</t>
  </si>
  <si>
    <t>Investigación</t>
  </si>
  <si>
    <t>Diseño y modelado</t>
  </si>
  <si>
    <t>Aplicación</t>
  </si>
  <si>
    <t>Remi</t>
  </si>
  <si>
    <t>Documentación</t>
  </si>
  <si>
    <t>En este diagrama no se muestran avances previos a la fecha de creación.</t>
  </si>
  <si>
    <t>Servidor</t>
  </si>
  <si>
    <t>AGEBs y SCINCE</t>
  </si>
  <si>
    <t>Vivi, Denise</t>
  </si>
  <si>
    <t>KML to df</t>
  </si>
  <si>
    <t>Sofi, Aissa</t>
  </si>
  <si>
    <t>Ruy, Arroyo</t>
  </si>
  <si>
    <t>Diseño webapp</t>
  </si>
  <si>
    <t>Recabación de requerimientos de hardware</t>
  </si>
  <si>
    <t>Diseño de la base de datos</t>
  </si>
  <si>
    <t>Ruy, Arroyo, Remi</t>
  </si>
  <si>
    <t>Login</t>
  </si>
  <si>
    <t>Interfaz de creación de dashboards</t>
  </si>
  <si>
    <t>API</t>
  </si>
  <si>
    <t>Remi, Vivienne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</si>
</sst>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quot;de&quot;\ mmmm\ &quot;de&quot;\ yyyy"/>
    <numFmt numFmtId="171" formatCode="d"/>
    <numFmt numFmtId="172" formatCode="dd\-mm\-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9847407452621"/>
      </bottom>
      <diagonal/>
    </border>
    <border>
      <left/>
      <right/>
      <top style="medium">
        <color theme="0" tint="-0.14999847407452621"/>
      </top>
      <bottom style="medium">
        <color theme="0" tint="-0.149998474074526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5" fillId="8" borderId="2" xfId="0" applyNumberFormat="1" applyFont="1" applyFill="1" applyBorder="1" applyAlignment="1">
      <alignment horizontal="center" vertical="center"/>
    </xf>
    <xf numFmtId="172" fontId="9" fillId="3" borderId="2" xfId="10" applyFill="1">
      <alignment horizontal="center" vertical="center"/>
    </xf>
    <xf numFmtId="172" fontId="0" fillId="9" borderId="2" xfId="0" applyNumberFormat="1" applyFill="1" applyBorder="1" applyAlignment="1">
      <alignment horizontal="center" vertical="center"/>
    </xf>
    <xf numFmtId="172" fontId="5" fillId="9" borderId="2" xfId="0" applyNumberFormat="1" applyFont="1" applyFill="1" applyBorder="1" applyAlignment="1">
      <alignment horizontal="center" vertical="center"/>
    </xf>
    <xf numFmtId="172" fontId="9" fillId="4" borderId="2" xfId="10" applyFill="1">
      <alignment horizontal="center" vertical="center"/>
    </xf>
    <xf numFmtId="172" fontId="0" fillId="6" borderId="2" xfId="0" applyNumberFormat="1" applyFill="1" applyBorder="1" applyAlignment="1">
      <alignment horizontal="center" vertical="center"/>
    </xf>
    <xf numFmtId="172" fontId="5" fillId="6" borderId="2" xfId="0" applyNumberFormat="1" applyFont="1" applyFill="1" applyBorder="1" applyAlignment="1">
      <alignment horizontal="center" vertical="center"/>
    </xf>
    <xf numFmtId="172" fontId="9" fillId="11" borderId="2" xfId="10" applyFill="1">
      <alignment horizontal="center" vertical="center"/>
    </xf>
    <xf numFmtId="172" fontId="0" fillId="5" borderId="2" xfId="0" applyNumberFormat="1" applyFill="1" applyBorder="1" applyAlignment="1">
      <alignment horizontal="center" vertical="center"/>
    </xf>
    <xf numFmtId="172" fontId="5" fillId="5" borderId="2" xfId="0" applyNumberFormat="1" applyFont="1" applyFill="1" applyBorder="1" applyAlignment="1">
      <alignment horizontal="center" vertical="center"/>
    </xf>
    <xf numFmtId="172" fontId="9" fillId="10" borderId="2" xfId="10" applyFill="1">
      <alignment horizontal="center" vertical="center"/>
    </xf>
    <xf numFmtId="172" fontId="9" fillId="0" borderId="2" xfId="10">
      <alignment horizontal="center" vertical="center"/>
    </xf>
    <xf numFmtId="0" fontId="9" fillId="3" borderId="2" xfId="12" applyFill="1" applyAlignment="1">
      <alignment horizontal="left" vertical="center" wrapText="1" indent="2"/>
    </xf>
    <xf numFmtId="0" fontId="9" fillId="10" borderId="2" xfId="12" applyFill="1" applyAlignment="1">
      <alignment horizontal="left" vertical="center" wrapText="1" indent="2"/>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45" borderId="21" xfId="0" applyFill="1" applyBorder="1" applyAlignment="1">
      <alignment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C12" sqref="C12"/>
    </sheetView>
  </sheetViews>
  <sheetFormatPr baseColWidth="10" defaultColWidth="9.109375" defaultRowHeight="30" customHeight="1" x14ac:dyDescent="0.3"/>
  <cols>
    <col min="1" max="1" width="2.6640625" style="45" customWidth="1"/>
    <col min="2" max="2" width="30.5546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3.33203125" customWidth="1"/>
    <col min="69" max="70" width="10.33203125"/>
  </cols>
  <sheetData>
    <row r="1" spans="1:64" ht="30" customHeight="1" x14ac:dyDescent="0.55000000000000004">
      <c r="A1" s="46" t="s">
        <v>0</v>
      </c>
      <c r="B1" s="49" t="s">
        <v>38</v>
      </c>
      <c r="C1" s="1"/>
      <c r="D1" s="2"/>
      <c r="E1" s="4"/>
      <c r="F1" s="34"/>
      <c r="H1" s="2"/>
      <c r="I1" s="67" t="s">
        <v>46</v>
      </c>
    </row>
    <row r="2" spans="1:64" ht="30" customHeight="1" x14ac:dyDescent="0.35">
      <c r="A2" s="45" t="s">
        <v>1</v>
      </c>
      <c r="B2" s="50"/>
      <c r="I2" s="68"/>
    </row>
    <row r="3" spans="1:64" ht="30" customHeight="1" x14ac:dyDescent="0.3">
      <c r="A3" s="45" t="s">
        <v>2</v>
      </c>
      <c r="B3" s="51" t="s">
        <v>39</v>
      </c>
      <c r="C3" s="99" t="s">
        <v>16</v>
      </c>
      <c r="D3" s="100"/>
      <c r="E3" s="98">
        <v>45857</v>
      </c>
      <c r="F3" s="98"/>
    </row>
    <row r="4" spans="1:64" ht="30" customHeight="1" x14ac:dyDescent="0.3">
      <c r="A4" s="46" t="s">
        <v>3</v>
      </c>
      <c r="C4" s="99" t="s">
        <v>17</v>
      </c>
      <c r="D4" s="100"/>
      <c r="E4" s="7">
        <v>1</v>
      </c>
      <c r="I4" s="95">
        <f>I5</f>
        <v>45852</v>
      </c>
      <c r="J4" s="96"/>
      <c r="K4" s="96"/>
      <c r="L4" s="96"/>
      <c r="M4" s="96"/>
      <c r="N4" s="96"/>
      <c r="O4" s="97"/>
      <c r="P4" s="95">
        <f>P5</f>
        <v>45859</v>
      </c>
      <c r="Q4" s="96"/>
      <c r="R4" s="96"/>
      <c r="S4" s="96"/>
      <c r="T4" s="96"/>
      <c r="U4" s="96"/>
      <c r="V4" s="97"/>
      <c r="W4" s="95">
        <f>W5</f>
        <v>45866</v>
      </c>
      <c r="X4" s="96"/>
      <c r="Y4" s="96"/>
      <c r="Z4" s="96"/>
      <c r="AA4" s="96"/>
      <c r="AB4" s="96"/>
      <c r="AC4" s="97"/>
      <c r="AD4" s="95">
        <f>AD5</f>
        <v>45873</v>
      </c>
      <c r="AE4" s="96"/>
      <c r="AF4" s="96"/>
      <c r="AG4" s="96"/>
      <c r="AH4" s="96"/>
      <c r="AI4" s="96"/>
      <c r="AJ4" s="97"/>
      <c r="AK4" s="95">
        <f>AK5</f>
        <v>45880</v>
      </c>
      <c r="AL4" s="96"/>
      <c r="AM4" s="96"/>
      <c r="AN4" s="96"/>
      <c r="AO4" s="96"/>
      <c r="AP4" s="96"/>
      <c r="AQ4" s="97"/>
      <c r="AR4" s="95">
        <f>AR5</f>
        <v>45887</v>
      </c>
      <c r="AS4" s="96"/>
      <c r="AT4" s="96"/>
      <c r="AU4" s="96"/>
      <c r="AV4" s="96"/>
      <c r="AW4" s="96"/>
      <c r="AX4" s="97"/>
      <c r="AY4" s="95">
        <f>AY5</f>
        <v>45894</v>
      </c>
      <c r="AZ4" s="96"/>
      <c r="BA4" s="96"/>
      <c r="BB4" s="96"/>
      <c r="BC4" s="96"/>
      <c r="BD4" s="96"/>
      <c r="BE4" s="97"/>
      <c r="BF4" s="95">
        <f>BF5</f>
        <v>45901</v>
      </c>
      <c r="BG4" s="96"/>
      <c r="BH4" s="96"/>
      <c r="BI4" s="96"/>
      <c r="BJ4" s="96"/>
      <c r="BK4" s="96"/>
      <c r="BL4" s="97"/>
    </row>
    <row r="5" spans="1:64" ht="15" customHeight="1" x14ac:dyDescent="0.3">
      <c r="A5" s="46" t="s">
        <v>4</v>
      </c>
      <c r="B5" s="66"/>
      <c r="C5" s="66"/>
      <c r="D5" s="66"/>
      <c r="E5" s="66"/>
      <c r="F5" s="66"/>
      <c r="G5" s="66"/>
      <c r="I5" s="72">
        <f>Inicio_del_proyecto-WEEKDAY(Inicio_del_proyecto,1)+2+7*(Semana_para_mostrar-1)</f>
        <v>45852</v>
      </c>
      <c r="J5" s="73">
        <f>I5+1</f>
        <v>45853</v>
      </c>
      <c r="K5" s="73">
        <f t="shared" ref="K5:AX5" si="0">J5+1</f>
        <v>45854</v>
      </c>
      <c r="L5" s="73">
        <f t="shared" si="0"/>
        <v>45855</v>
      </c>
      <c r="M5" s="73">
        <f t="shared" si="0"/>
        <v>45856</v>
      </c>
      <c r="N5" s="73">
        <f t="shared" si="0"/>
        <v>45857</v>
      </c>
      <c r="O5" s="74">
        <f t="shared" si="0"/>
        <v>45858</v>
      </c>
      <c r="P5" s="72">
        <f>O5+1</f>
        <v>45859</v>
      </c>
      <c r="Q5" s="73">
        <f>P5+1</f>
        <v>45860</v>
      </c>
      <c r="R5" s="73">
        <f t="shared" si="0"/>
        <v>45861</v>
      </c>
      <c r="S5" s="73">
        <f t="shared" si="0"/>
        <v>45862</v>
      </c>
      <c r="T5" s="73">
        <f t="shared" si="0"/>
        <v>45863</v>
      </c>
      <c r="U5" s="73">
        <f t="shared" si="0"/>
        <v>45864</v>
      </c>
      <c r="V5" s="74">
        <f t="shared" si="0"/>
        <v>45865</v>
      </c>
      <c r="W5" s="72">
        <f>V5+1</f>
        <v>45866</v>
      </c>
      <c r="X5" s="73">
        <f>W5+1</f>
        <v>45867</v>
      </c>
      <c r="Y5" s="73">
        <f t="shared" si="0"/>
        <v>45868</v>
      </c>
      <c r="Z5" s="73">
        <f t="shared" si="0"/>
        <v>45869</v>
      </c>
      <c r="AA5" s="73">
        <f t="shared" si="0"/>
        <v>45870</v>
      </c>
      <c r="AB5" s="73">
        <f t="shared" si="0"/>
        <v>45871</v>
      </c>
      <c r="AC5" s="74">
        <f t="shared" si="0"/>
        <v>45872</v>
      </c>
      <c r="AD5" s="72">
        <f>AC5+1</f>
        <v>45873</v>
      </c>
      <c r="AE5" s="73">
        <f>AD5+1</f>
        <v>45874</v>
      </c>
      <c r="AF5" s="73">
        <f t="shared" si="0"/>
        <v>45875</v>
      </c>
      <c r="AG5" s="73">
        <f t="shared" si="0"/>
        <v>45876</v>
      </c>
      <c r="AH5" s="73">
        <f t="shared" si="0"/>
        <v>45877</v>
      </c>
      <c r="AI5" s="73">
        <f t="shared" si="0"/>
        <v>45878</v>
      </c>
      <c r="AJ5" s="74">
        <f t="shared" si="0"/>
        <v>45879</v>
      </c>
      <c r="AK5" s="72">
        <f>AJ5+1</f>
        <v>45880</v>
      </c>
      <c r="AL5" s="73">
        <f>AK5+1</f>
        <v>45881</v>
      </c>
      <c r="AM5" s="73">
        <f t="shared" si="0"/>
        <v>45882</v>
      </c>
      <c r="AN5" s="73">
        <f t="shared" si="0"/>
        <v>45883</v>
      </c>
      <c r="AO5" s="73">
        <f t="shared" si="0"/>
        <v>45884</v>
      </c>
      <c r="AP5" s="73">
        <f t="shared" si="0"/>
        <v>45885</v>
      </c>
      <c r="AQ5" s="74">
        <f t="shared" si="0"/>
        <v>45886</v>
      </c>
      <c r="AR5" s="72">
        <f>AQ5+1</f>
        <v>45887</v>
      </c>
      <c r="AS5" s="73">
        <f>AR5+1</f>
        <v>45888</v>
      </c>
      <c r="AT5" s="73">
        <f t="shared" si="0"/>
        <v>45889</v>
      </c>
      <c r="AU5" s="73">
        <f t="shared" si="0"/>
        <v>45890</v>
      </c>
      <c r="AV5" s="73">
        <f t="shared" si="0"/>
        <v>45891</v>
      </c>
      <c r="AW5" s="73">
        <f t="shared" si="0"/>
        <v>45892</v>
      </c>
      <c r="AX5" s="74">
        <f t="shared" si="0"/>
        <v>45893</v>
      </c>
      <c r="AY5" s="72">
        <f>AX5+1</f>
        <v>45894</v>
      </c>
      <c r="AZ5" s="73">
        <f>AY5+1</f>
        <v>45895</v>
      </c>
      <c r="BA5" s="73">
        <f t="shared" ref="BA5:BE5" si="1">AZ5+1</f>
        <v>45896</v>
      </c>
      <c r="BB5" s="73">
        <f t="shared" si="1"/>
        <v>45897</v>
      </c>
      <c r="BC5" s="73">
        <f t="shared" si="1"/>
        <v>45898</v>
      </c>
      <c r="BD5" s="73">
        <f t="shared" si="1"/>
        <v>45899</v>
      </c>
      <c r="BE5" s="74">
        <f t="shared" si="1"/>
        <v>45900</v>
      </c>
      <c r="BF5" s="72">
        <f>BE5+1</f>
        <v>45901</v>
      </c>
      <c r="BG5" s="73">
        <f>BF5+1</f>
        <v>45902</v>
      </c>
      <c r="BH5" s="73">
        <f t="shared" ref="BH5:BL5" si="2">BG5+1</f>
        <v>45903</v>
      </c>
      <c r="BI5" s="73">
        <f t="shared" si="2"/>
        <v>45904</v>
      </c>
      <c r="BJ5" s="73">
        <f t="shared" si="2"/>
        <v>45905</v>
      </c>
      <c r="BK5" s="73">
        <f t="shared" si="2"/>
        <v>45906</v>
      </c>
      <c r="BL5" s="74">
        <f t="shared" si="2"/>
        <v>45907</v>
      </c>
    </row>
    <row r="6" spans="1:64" ht="30" customHeight="1" thickBot="1" x14ac:dyDescent="0.35">
      <c r="A6" s="46" t="s">
        <v>5</v>
      </c>
      <c r="B6" s="8" t="s">
        <v>14</v>
      </c>
      <c r="C6" s="9" t="s">
        <v>18</v>
      </c>
      <c r="D6" s="9" t="s">
        <v>19</v>
      </c>
      <c r="E6" s="9" t="s">
        <v>20</v>
      </c>
      <c r="F6" s="9" t="s">
        <v>21</v>
      </c>
      <c r="G6" s="9"/>
      <c r="H6" s="9" t="s">
        <v>22</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40</v>
      </c>
      <c r="C8" s="52"/>
      <c r="D8" s="16"/>
      <c r="E8" s="75"/>
      <c r="F8" s="76"/>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45</v>
      </c>
      <c r="C9" s="53" t="s">
        <v>44</v>
      </c>
      <c r="D9" s="17">
        <v>0.5</v>
      </c>
      <c r="E9" s="77">
        <f>Inicio_del_proyecto</f>
        <v>45857</v>
      </c>
      <c r="F9" s="77">
        <f>E9+7</f>
        <v>45864</v>
      </c>
      <c r="G9" s="14"/>
      <c r="H9" s="14">
        <f t="shared" si="6"/>
        <v>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88" t="s">
        <v>54</v>
      </c>
      <c r="C10" s="53" t="s">
        <v>52</v>
      </c>
      <c r="D10" s="17">
        <v>0</v>
      </c>
      <c r="E10" s="77">
        <f>Inicio_del_proyecto</f>
        <v>45857</v>
      </c>
      <c r="F10" s="77">
        <f>E10+4</f>
        <v>45861</v>
      </c>
      <c r="G10" s="14"/>
      <c r="H10" s="14">
        <f t="shared" si="6"/>
        <v>5</v>
      </c>
      <c r="I10" s="31"/>
      <c r="J10" s="31"/>
      <c r="K10" s="31"/>
      <c r="L10" s="31"/>
      <c r="M10" s="31"/>
      <c r="N10" s="93"/>
      <c r="O10" s="93"/>
      <c r="P10" s="93"/>
      <c r="Q10" s="93"/>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88" t="s">
        <v>47</v>
      </c>
      <c r="C11" s="53" t="s">
        <v>60</v>
      </c>
      <c r="D11" s="17">
        <v>0</v>
      </c>
      <c r="E11" s="77">
        <f>Inicio_del_proyecto</f>
        <v>45857</v>
      </c>
      <c r="F11" s="77">
        <f>E11+7</f>
        <v>45864</v>
      </c>
      <c r="G11" s="14"/>
      <c r="H11" s="14">
        <f t="shared" si="6"/>
        <v>8</v>
      </c>
      <c r="I11" s="31"/>
      <c r="J11" s="31"/>
      <c r="K11" s="31"/>
      <c r="L11" s="31"/>
      <c r="M11" s="90"/>
      <c r="N11" s="94"/>
      <c r="O11" s="94"/>
      <c r="P11" s="94"/>
      <c r="Q11" s="94"/>
      <c r="R11" s="9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55</v>
      </c>
      <c r="C12" s="53" t="s">
        <v>56</v>
      </c>
      <c r="D12" s="17">
        <v>0</v>
      </c>
      <c r="E12" s="77">
        <f>Inicio_del_proyecto+8</f>
        <v>45865</v>
      </c>
      <c r="F12" s="77">
        <f>E12+7</f>
        <v>45872</v>
      </c>
      <c r="G12" s="14"/>
      <c r="H12" s="14">
        <f t="shared" si="6"/>
        <v>8</v>
      </c>
      <c r="I12" s="31"/>
      <c r="J12" s="31"/>
      <c r="K12" s="31"/>
      <c r="L12" s="31"/>
      <c r="M12" s="31"/>
      <c r="N12" s="92"/>
      <c r="O12" s="92"/>
      <c r="P12" s="92"/>
      <c r="Q12" s="92"/>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59</v>
      </c>
      <c r="C13" s="53"/>
      <c r="D13" s="17"/>
      <c r="E13" s="77"/>
      <c r="F13" s="77"/>
      <c r="G13" s="14"/>
      <c r="H13" s="14" t="str">
        <f t="shared" si="6"/>
        <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6" t="s">
        <v>10</v>
      </c>
      <c r="B14" s="18" t="s">
        <v>41</v>
      </c>
      <c r="C14" s="54"/>
      <c r="D14" s="19"/>
      <c r="E14" s="78"/>
      <c r="F14" s="79"/>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6"/>
      <c r="B15" s="62" t="s">
        <v>48</v>
      </c>
      <c r="C15" s="55" t="s">
        <v>49</v>
      </c>
      <c r="D15" s="20">
        <v>0.5</v>
      </c>
      <c r="E15" s="80">
        <f>Inicio_del_proyecto</f>
        <v>45857</v>
      </c>
      <c r="F15" s="80">
        <f>E15+7</f>
        <v>45864</v>
      </c>
      <c r="G15" s="14"/>
      <c r="H15" s="14">
        <f t="shared" si="6"/>
        <v>8</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hidden="1" customHeight="1" thickBot="1" x14ac:dyDescent="0.35">
      <c r="A16" s="45"/>
      <c r="B16" s="62"/>
      <c r="C16" s="55"/>
      <c r="D16" s="20"/>
      <c r="E16" s="80"/>
      <c r="F16" s="80"/>
      <c r="G16" s="14"/>
      <c r="H16" s="14" t="str">
        <f t="shared" si="6"/>
        <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hidden="1" customHeight="1" thickBot="1" x14ac:dyDescent="0.35">
      <c r="A17" s="45"/>
      <c r="B17" s="62"/>
      <c r="C17" s="55"/>
      <c r="D17" s="20"/>
      <c r="E17" s="80"/>
      <c r="F17" s="80"/>
      <c r="G17" s="14"/>
      <c r="H17" s="14" t="str">
        <f t="shared" si="6"/>
        <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hidden="1" customHeight="1" thickBot="1" x14ac:dyDescent="0.35">
      <c r="A18" s="45"/>
      <c r="B18" s="62"/>
      <c r="C18" s="55"/>
      <c r="D18" s="20"/>
      <c r="E18" s="80"/>
      <c r="F18" s="80"/>
      <c r="G18" s="14"/>
      <c r="H18" s="14" t="str">
        <f t="shared" si="6"/>
        <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hidden="1" customHeight="1" thickBot="1" x14ac:dyDescent="0.35">
      <c r="A19" s="45"/>
      <c r="B19" s="62"/>
      <c r="C19" s="55"/>
      <c r="D19" s="20"/>
      <c r="E19" s="80"/>
      <c r="F19" s="80"/>
      <c r="G19" s="14"/>
      <c r="H19" s="14" t="str">
        <f t="shared" si="6"/>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t="s">
        <v>11</v>
      </c>
      <c r="B20" s="21" t="s">
        <v>42</v>
      </c>
      <c r="C20" s="56"/>
      <c r="D20" s="22"/>
      <c r="E20" s="81"/>
      <c r="F20" s="82"/>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c r="B21" s="63" t="s">
        <v>50</v>
      </c>
      <c r="C21" s="57" t="s">
        <v>51</v>
      </c>
      <c r="D21" s="23">
        <v>0</v>
      </c>
      <c r="E21" s="83">
        <f>Inicio_del_proyecto</f>
        <v>45857</v>
      </c>
      <c r="F21" s="83">
        <f>E21+7</f>
        <v>45864</v>
      </c>
      <c r="G21" s="14"/>
      <c r="H21" s="14">
        <f t="shared" si="6"/>
        <v>8</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hidden="1" customHeight="1" thickBot="1" x14ac:dyDescent="0.35">
      <c r="A22" s="45"/>
      <c r="B22" s="63"/>
      <c r="C22" s="57"/>
      <c r="D22" s="23"/>
      <c r="E22" s="83"/>
      <c r="F22" s="83"/>
      <c r="G22" s="14"/>
      <c r="H22" s="14" t="str">
        <f t="shared" si="6"/>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hidden="1" customHeight="1" thickBot="1" x14ac:dyDescent="0.35">
      <c r="A23" s="45"/>
      <c r="B23" s="63"/>
      <c r="C23" s="57"/>
      <c r="D23" s="23"/>
      <c r="E23" s="83"/>
      <c r="F23" s="83"/>
      <c r="G23" s="14"/>
      <c r="H23" s="14" t="str">
        <f t="shared" si="6"/>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hidden="1" customHeight="1" thickBot="1" x14ac:dyDescent="0.35">
      <c r="A24" s="45"/>
      <c r="B24" s="63"/>
      <c r="C24" s="57"/>
      <c r="D24" s="23"/>
      <c r="E24" s="83"/>
      <c r="F24" s="83"/>
      <c r="G24" s="14"/>
      <c r="H24" s="14" t="str">
        <f t="shared" si="6"/>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hidden="1" customHeight="1" thickBot="1" x14ac:dyDescent="0.35">
      <c r="A25" s="45"/>
      <c r="B25" s="63"/>
      <c r="C25" s="57"/>
      <c r="D25" s="23"/>
      <c r="E25" s="83"/>
      <c r="F25" s="83"/>
      <c r="G25" s="14"/>
      <c r="H25" s="14" t="str">
        <f t="shared" si="6"/>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t="s">
        <v>11</v>
      </c>
      <c r="B26" s="24" t="s">
        <v>43</v>
      </c>
      <c r="C26" s="58"/>
      <c r="D26" s="25"/>
      <c r="E26" s="84"/>
      <c r="F26" s="85"/>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c r="B27" s="64" t="s">
        <v>53</v>
      </c>
      <c r="C27" s="59" t="s">
        <v>52</v>
      </c>
      <c r="D27" s="26">
        <v>0</v>
      </c>
      <c r="E27" s="86">
        <f>Inicio_del_proyecto</f>
        <v>45857</v>
      </c>
      <c r="F27" s="86">
        <f>E27+7</f>
        <v>45864</v>
      </c>
      <c r="G27" s="14"/>
      <c r="H27" s="14">
        <f t="shared" si="6"/>
        <v>8</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4" t="s">
        <v>57</v>
      </c>
      <c r="C28" s="59"/>
      <c r="D28" s="26"/>
      <c r="E28" s="86"/>
      <c r="F28" s="86"/>
      <c r="G28" s="14"/>
      <c r="H28" s="14" t="str">
        <f t="shared" si="6"/>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89" t="s">
        <v>58</v>
      </c>
      <c r="C29" s="59"/>
      <c r="D29" s="26"/>
      <c r="E29" s="86"/>
      <c r="F29" s="86"/>
      <c r="G29" s="14"/>
      <c r="H29" s="14" t="str">
        <f t="shared" si="6"/>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hidden="1" customHeight="1" thickBot="1" x14ac:dyDescent="0.35">
      <c r="A30" s="45"/>
      <c r="B30" s="64"/>
      <c r="C30" s="59"/>
      <c r="D30" s="26"/>
      <c r="E30" s="86"/>
      <c r="F30" s="86"/>
      <c r="G30" s="14"/>
      <c r="H30" s="14" t="str">
        <f t="shared" si="6"/>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hidden="1" customHeight="1" thickBot="1" x14ac:dyDescent="0.35">
      <c r="A31" s="45"/>
      <c r="B31" s="64"/>
      <c r="C31" s="59"/>
      <c r="D31" s="26"/>
      <c r="E31" s="86"/>
      <c r="F31" s="86"/>
      <c r="G31" s="14"/>
      <c r="H31" s="14" t="str">
        <f t="shared" si="6"/>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t="s">
        <v>12</v>
      </c>
      <c r="B32" s="65"/>
      <c r="C32" s="60"/>
      <c r="D32" s="13"/>
      <c r="E32" s="87"/>
      <c r="F32" s="87"/>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6" t="s">
        <v>13</v>
      </c>
      <c r="B33" s="27" t="s">
        <v>15</v>
      </c>
      <c r="C33" s="28"/>
      <c r="D33" s="29"/>
      <c r="E33" s="70"/>
      <c r="F33" s="71"/>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3">
      <c r="G34" s="6"/>
    </row>
    <row r="35" spans="1:64" ht="30" customHeight="1" x14ac:dyDescent="0.3">
      <c r="C35" s="11"/>
      <c r="F35" s="47"/>
    </row>
    <row r="36" spans="1:64" ht="30" customHeight="1" x14ac:dyDescent="0.3">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1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23</v>
      </c>
      <c r="B2" s="36"/>
    </row>
    <row r="3" spans="1:2" s="41" customFormat="1" ht="27" customHeight="1" x14ac:dyDescent="0.3">
      <c r="A3" s="69" t="s">
        <v>24</v>
      </c>
      <c r="B3" s="42"/>
    </row>
    <row r="4" spans="1:2" s="38" customFormat="1" ht="25.8" x14ac:dyDescent="0.5">
      <c r="A4" s="39" t="s">
        <v>25</v>
      </c>
    </row>
    <row r="5" spans="1:2" ht="75.75" customHeight="1" x14ac:dyDescent="0.3">
      <c r="A5" s="40" t="s">
        <v>26</v>
      </c>
    </row>
    <row r="6" spans="1:2" ht="26.25" customHeight="1" x14ac:dyDescent="0.3">
      <c r="A6" s="39" t="s">
        <v>27</v>
      </c>
    </row>
    <row r="7" spans="1:2" s="35" customFormat="1" ht="216" customHeight="1" x14ac:dyDescent="0.3">
      <c r="A7" s="44" t="s">
        <v>28</v>
      </c>
    </row>
    <row r="8" spans="1:2" s="38" customFormat="1" ht="25.8" x14ac:dyDescent="0.5">
      <c r="A8" s="39" t="s">
        <v>29</v>
      </c>
    </row>
    <row r="9" spans="1:2" ht="82.5" customHeight="1" x14ac:dyDescent="0.3">
      <c r="A9" s="40" t="s">
        <v>30</v>
      </c>
    </row>
    <row r="10" spans="1:2" s="35" customFormat="1" ht="27.9" customHeight="1" x14ac:dyDescent="0.3">
      <c r="A10" s="43" t="s">
        <v>31</v>
      </c>
    </row>
    <row r="11" spans="1:2" s="38" customFormat="1" ht="25.8" x14ac:dyDescent="0.5">
      <c r="A11" s="39" t="s">
        <v>32</v>
      </c>
    </row>
    <row r="12" spans="1:2" ht="28.8" x14ac:dyDescent="0.3">
      <c r="A12" s="40" t="s">
        <v>33</v>
      </c>
    </row>
    <row r="13" spans="1:2" s="35" customFormat="1" ht="27.9" customHeight="1" x14ac:dyDescent="0.3">
      <c r="A13" s="43" t="s">
        <v>34</v>
      </c>
    </row>
    <row r="14" spans="1:2" s="38" customFormat="1" ht="25.8" x14ac:dyDescent="0.5">
      <c r="A14" s="39" t="s">
        <v>35</v>
      </c>
    </row>
    <row r="15" spans="1:2" ht="86.25" customHeight="1" x14ac:dyDescent="0.3">
      <c r="A15" s="40" t="s">
        <v>36</v>
      </c>
    </row>
    <row r="16" spans="1:2" ht="95.25" customHeight="1" x14ac:dyDescent="0.3">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2025-07-20T01:26:32Z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