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80" windowWidth="17715" windowHeight="11505"/>
  </bookViews>
  <sheets>
    <sheet name="BGA15" sheetId="2" r:id="rId1"/>
    <sheet name="EUR14" sheetId="3" r:id="rId2"/>
    <sheet name="INRA15" sheetId="4" r:id="rId3"/>
    <sheet name="LIM15" sheetId="5" r:id="rId4"/>
    <sheet name="MAD14" sheetId="6" r:id="rId5"/>
    <sheet name="RAGT14" sheetId="8" r:id="rId6"/>
    <sheet name="RAGT15" sheetId="9" r:id="rId7"/>
    <sheet name="SYN_15" sheetId="10" r:id="rId8"/>
    <sheet name="SYN14" sheetId="11" r:id="rId9"/>
  </sheets>
  <externalReferences>
    <externalReference r:id="rId10"/>
  </externalReferences>
  <definedNames>
    <definedName name="Ref_Ante_Prece">'[1]Referentiel Agro'!$G$2:$G$1000</definedName>
    <definedName name="Ref_Aptitude_Rechauf">'[1]Referentiel Agro'!$AD$2:$AD$1000</definedName>
    <definedName name="Ref_Devenir_Residus">'[1]Referentiel Agro'!$S$2:$S$1000</definedName>
    <definedName name="Ref_Interculture">'[1]Referentiel Agro'!$T$2:$T$1000</definedName>
    <definedName name="Ref_Lieu_Prelev">'[1]Referentiel Agro'!$Z$2:$Z$1000</definedName>
    <definedName name="Ref_Methode_CEC">'[1]Referentiel Agro'!$AB$2:$AB$1000</definedName>
    <definedName name="Ref_Methode_P2O5">'[1]Referentiel Agro'!$AA$2:$AA$1000</definedName>
    <definedName name="Ref_Methode_RU">'[1]Referentiel Agro'!$Y$2:$Y$1000</definedName>
    <definedName name="Ref_Nom_Sol">'[1]Referentiel Agro Sol'!$A$2:$A$1000</definedName>
    <definedName name="Ref_Obstacle_Racine">'[1]Referentiel Agro'!$U$2:$U$1000</definedName>
    <definedName name="Ref_Oui_Non">'[1]Referentiel Agro'!$O$2:$O$1000</definedName>
    <definedName name="Ref_Sensible_Battance">'[1]Referentiel Agro'!$X$2:$X$1000</definedName>
    <definedName name="Ref_Sensible_Eau">'[1]Referentiel Agro'!$V$2:$V$1000</definedName>
    <definedName name="Ref_Sensible_Sec">'[1]Referentiel Agro'!$W$2:$W$1000</definedName>
    <definedName name="Ref_Texture">'[1]Referentiel Agro'!$L$2:$L$1000</definedName>
  </definedNames>
  <calcPr calcId="145621"/>
</workbook>
</file>

<file path=xl/calcChain.xml><?xml version="1.0" encoding="utf-8"?>
<calcChain xmlns="http://schemas.openxmlformats.org/spreadsheetml/2006/main">
  <c r="X6" i="4" l="1"/>
  <c r="W6" i="4"/>
  <c r="V6" i="4"/>
  <c r="AI5" i="4"/>
  <c r="AH5" i="4"/>
  <c r="AD5" i="4"/>
</calcChain>
</file>

<file path=xl/sharedStrings.xml><?xml version="1.0" encoding="utf-8"?>
<sst xmlns="http://schemas.openxmlformats.org/spreadsheetml/2006/main" count="542" uniqueCount="277">
  <si>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</si>
  <si>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</si>
  <si>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</si>
  <si>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</si>
  <si>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</si>
  <si>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r>
      <t>334</t>
    </r>
    <r>
      <rPr>
        <sz val="9"/>
        <color rgb="FF666699"/>
        <rFont val="Arial"/>
        <family val="2"/>
      </rPr>
      <t xml:space="preserve"> g/kg</t>
    </r>
  </si>
  <si>
    <r>
      <t>196</t>
    </r>
    <r>
      <rPr>
        <sz val="9"/>
        <color rgb="FF666699"/>
        <rFont val="Arial"/>
        <family val="2"/>
      </rPr>
      <t xml:space="preserve"> g/kg</t>
    </r>
  </si>
  <si>
    <r>
      <t>163</t>
    </r>
    <r>
      <rPr>
        <sz val="9"/>
        <color rgb="FF666699"/>
        <rFont val="Arial"/>
        <family val="2"/>
      </rPr>
      <t xml:space="preserve"> g/kg</t>
    </r>
  </si>
  <si>
    <t>Capacité d'Echange Cationique (méthode Metson) (CEC)</t>
  </si>
  <si>
    <r>
      <t>12,19</t>
    </r>
    <r>
      <rPr>
        <sz val="9"/>
        <color rgb="FF666699"/>
        <rFont val="Arial"/>
        <family val="2"/>
      </rPr>
      <t xml:space="preserve"> meq/100g</t>
    </r>
  </si>
  <si>
    <r>
      <t>6,97</t>
    </r>
    <r>
      <rPr>
        <sz val="9"/>
        <color rgb="FF666699"/>
        <rFont val="Arial"/>
        <family val="2"/>
      </rPr>
      <t xml:space="preserve"> meq/100g</t>
    </r>
  </si>
  <si>
    <r>
      <t>6,10</t>
    </r>
    <r>
      <rPr>
        <sz val="9"/>
        <color rgb="FF666699"/>
        <rFont val="Arial"/>
        <family val="2"/>
      </rPr>
      <t xml:space="preserve"> meq/100g</t>
    </r>
  </si>
  <si>
    <t>Carbone organique</t>
  </si>
  <si>
    <r>
      <t>4,14</t>
    </r>
    <r>
      <rPr>
        <sz val="9"/>
        <color rgb="FF666699"/>
        <rFont val="Arial"/>
        <family val="2"/>
      </rPr>
      <t xml:space="preserve"> g/kg</t>
    </r>
  </si>
  <si>
    <r>
      <t>5,03</t>
    </r>
    <r>
      <rPr>
        <sz val="9"/>
        <color rgb="FF666699"/>
        <rFont val="Arial"/>
        <family val="2"/>
      </rPr>
      <t xml:space="preserve"> g/kg</t>
    </r>
  </si>
  <si>
    <r>
      <t>8,19</t>
    </r>
    <r>
      <rPr>
        <sz val="9"/>
        <color rgb="FF666699"/>
        <rFont val="Arial"/>
        <family val="2"/>
      </rPr>
      <t>g/kg</t>
    </r>
  </si>
  <si>
    <t>Limons fins (2 à 20 µm)</t>
  </si>
  <si>
    <r>
      <t>226</t>
    </r>
    <r>
      <rPr>
        <sz val="9"/>
        <color rgb="FF666699"/>
        <rFont val="Arial"/>
        <family val="2"/>
      </rPr>
      <t xml:space="preserve"> g/kg</t>
    </r>
  </si>
  <si>
    <r>
      <t>217</t>
    </r>
    <r>
      <rPr>
        <sz val="9"/>
        <color rgb="FF666699"/>
        <rFont val="Arial"/>
        <family val="2"/>
      </rPr>
      <t xml:space="preserve"> g/kg</t>
    </r>
  </si>
  <si>
    <r>
      <t>216</t>
    </r>
    <r>
      <rPr>
        <sz val="9"/>
        <color rgb="FF666699"/>
        <rFont val="Arial"/>
        <family val="2"/>
      </rPr>
      <t xml:space="preserve"> g/kg</t>
    </r>
  </si>
  <si>
    <t>Limons grossiers (20 à 50 µm)</t>
  </si>
  <si>
    <r>
      <t>332</t>
    </r>
    <r>
      <rPr>
        <sz val="9"/>
        <color rgb="FF666699"/>
        <rFont val="Arial"/>
        <family val="2"/>
      </rPr>
      <t xml:space="preserve"> g/kg</t>
    </r>
  </si>
  <si>
    <r>
      <t>419</t>
    </r>
    <r>
      <rPr>
        <sz val="9"/>
        <color rgb="FF666699"/>
        <rFont val="Arial"/>
        <family val="2"/>
      </rPr>
      <t xml:space="preserve"> g/kg</t>
    </r>
  </si>
  <si>
    <r>
      <t>444</t>
    </r>
    <r>
      <rPr>
        <sz val="9"/>
        <color rgb="FF666699"/>
        <rFont val="Arial"/>
        <family val="2"/>
      </rPr>
      <t xml:space="preserve"> g/kg</t>
    </r>
  </si>
  <si>
    <t>Matières Organiques</t>
  </si>
  <si>
    <r>
      <t>14,17</t>
    </r>
    <r>
      <rPr>
        <sz val="9"/>
        <color rgb="FF666699"/>
        <rFont val="Arial"/>
        <family val="2"/>
      </rPr>
      <t xml:space="preserve"> g/kg</t>
    </r>
  </si>
  <si>
    <r>
      <t>8,7</t>
    </r>
    <r>
      <rPr>
        <sz val="9"/>
        <color rgb="FF666699"/>
        <rFont val="Arial"/>
        <family val="2"/>
      </rPr>
      <t xml:space="preserve"> g/kg</t>
    </r>
  </si>
  <si>
    <r>
      <t>7,16</t>
    </r>
    <r>
      <rPr>
        <sz val="9"/>
        <color rgb="FF666699"/>
        <rFont val="Arial"/>
        <family val="2"/>
      </rPr>
      <t xml:space="preserve"> g/kg</t>
    </r>
  </si>
  <si>
    <t>pH eau</t>
  </si>
  <si>
    <t>Sables fins (50 à 200 µm)</t>
  </si>
  <si>
    <r>
      <t>83</t>
    </r>
    <r>
      <rPr>
        <sz val="9"/>
        <color rgb="FF666699"/>
        <rFont val="Arial"/>
        <family val="2"/>
      </rPr>
      <t xml:space="preserve"> g/kg</t>
    </r>
  </si>
  <si>
    <r>
      <t>121</t>
    </r>
    <r>
      <rPr>
        <sz val="9"/>
        <color rgb="FF666699"/>
        <rFont val="Arial"/>
        <family val="2"/>
      </rPr>
      <t>g/kg</t>
    </r>
  </si>
  <si>
    <r>
      <t>128</t>
    </r>
    <r>
      <rPr>
        <sz val="9"/>
        <color rgb="FF666699"/>
        <rFont val="Arial"/>
        <family val="2"/>
      </rPr>
      <t xml:space="preserve"> g/kg</t>
    </r>
  </si>
  <si>
    <t>Sables grossiers (200 à 2000 µm)</t>
  </si>
  <si>
    <r>
      <t>25</t>
    </r>
    <r>
      <rPr>
        <sz val="9"/>
        <color rgb="FF666699"/>
        <rFont val="Arial"/>
        <family val="2"/>
      </rPr>
      <t xml:space="preserve"> g/kg</t>
    </r>
  </si>
  <si>
    <r>
      <t>47</t>
    </r>
    <r>
      <rPr>
        <sz val="9"/>
        <color rgb="FF666699"/>
        <rFont val="Arial"/>
        <family val="2"/>
      </rPr>
      <t xml:space="preserve"> g/kg</t>
    </r>
  </si>
  <si>
    <r>
      <t>50</t>
    </r>
    <r>
      <rPr>
        <sz val="9"/>
        <color rgb="FF666699"/>
        <rFont val="Arial"/>
        <family val="2"/>
      </rPr>
      <t xml:space="preserve"> g/kg</t>
    </r>
  </si>
  <si>
    <t>ANALYSE GRANULOMETRIQUE</t>
  </si>
  <si>
    <t>&lt;2 µ</t>
  </si>
  <si>
    <t>2µ - 20µ</t>
  </si>
  <si>
    <t>20µ - 50µ</t>
  </si>
  <si>
    <t>50µ - 200µ</t>
  </si>
  <si>
    <t>200µ - 2mm</t>
  </si>
  <si>
    <t>2mm - 2cm</t>
  </si>
  <si>
    <t>&gt;2cm</t>
  </si>
  <si>
    <t>Terre fine</t>
  </si>
  <si>
    <t>Eléments grossiers</t>
  </si>
  <si>
    <t>Argiles</t>
  </si>
  <si>
    <t>limons fins</t>
  </si>
  <si>
    <t>limons grossiers</t>
  </si>
  <si>
    <t>sables fins</t>
  </si>
  <si>
    <t>sables grossiers</t>
  </si>
  <si>
    <t>graviers</t>
  </si>
  <si>
    <t>cailloux</t>
  </si>
  <si>
    <t>0-30</t>
  </si>
  <si>
    <t>30-60</t>
  </si>
  <si>
    <t>60-90</t>
  </si>
  <si>
    <t>g/kg</t>
  </si>
  <si>
    <t>-</t>
  </si>
  <si>
    <t>TYPE de sol :</t>
  </si>
  <si>
    <t>Argilo limoneux calcaire</t>
  </si>
  <si>
    <t xml:space="preserve">         RU eau:                                                                                   </t>
  </si>
  <si>
    <t>Faible</t>
  </si>
  <si>
    <t>PROFONDEUR du sol</t>
  </si>
  <si>
    <t>Moyennement profond (30 à 60 cm)</t>
  </si>
  <si>
    <t xml:space="preserve">      Drainage:</t>
  </si>
  <si>
    <t xml:space="preserve">POTENTIEL: </t>
  </si>
  <si>
    <t>Moyen</t>
  </si>
  <si>
    <t xml:space="preserve">      Irrigation:</t>
  </si>
  <si>
    <t>Non</t>
  </si>
  <si>
    <t xml:space="preserve">            PRECEDENT:                          </t>
  </si>
  <si>
    <t>Blé tendre</t>
  </si>
  <si>
    <t>Devenir des pailles :</t>
  </si>
  <si>
    <t>enlevées/brûlées</t>
  </si>
  <si>
    <t>Rapport</t>
  </si>
  <si>
    <t>K2O/MgO</t>
  </si>
  <si>
    <t>CaO/K2O</t>
  </si>
  <si>
    <t>MO/Cu</t>
  </si>
  <si>
    <t>P2O5/Zn</t>
  </si>
  <si>
    <t>CaO/MgO</t>
  </si>
  <si>
    <t>Valeur</t>
  </si>
  <si>
    <t>Plage d'équilibre</t>
  </si>
  <si>
    <t>1,8 à 2,8</t>
  </si>
  <si>
    <t>10 et +</t>
  </si>
  <si>
    <t>0 à 75</t>
  </si>
  <si>
    <t>0 à 650</t>
  </si>
  <si>
    <t>12 et +</t>
  </si>
  <si>
    <t>Historique de la parcelle</t>
  </si>
  <si>
    <t xml:space="preserve">Culture </t>
  </si>
  <si>
    <t>Devenir des résidus</t>
  </si>
  <si>
    <t>Précédent N-3 :</t>
  </si>
  <si>
    <t>Précédent N-2 :</t>
  </si>
  <si>
    <t>Précédent N-1 :</t>
  </si>
  <si>
    <t>[BTH] Blé tendre Hiver</t>
  </si>
  <si>
    <t>[ENFOUIS] Réstitués enfouis</t>
  </si>
  <si>
    <t>Interculture avant essai :</t>
  </si>
  <si>
    <t>[SOL_NU] Sol nu</t>
  </si>
  <si>
    <t>Sol</t>
  </si>
  <si>
    <t>Nom du sol :</t>
  </si>
  <si>
    <t>[159]Limon</t>
  </si>
  <si>
    <t>Sensibilité à la battance  :</t>
  </si>
  <si>
    <t>[FORT] Fort</t>
  </si>
  <si>
    <t>Classe texturale GEPPA :</t>
  </si>
  <si>
    <t>Sensibilité à l'excès d'eau :</t>
  </si>
  <si>
    <t>[SAI] Sol sain</t>
  </si>
  <si>
    <t xml:space="preserve">Sol drainé : </t>
  </si>
  <si>
    <t>[O] Oui</t>
  </si>
  <si>
    <t>Sensibilité à la sécheresse :</t>
  </si>
  <si>
    <t>[POURVU] Sol bien pourvu</t>
  </si>
  <si>
    <t>Aptitude du sol au réchaufffement :</t>
  </si>
  <si>
    <t>[RECHAU_RAP] Sol à réchauffement rapide</t>
  </si>
  <si>
    <t>Profondeur du sol exploitable par racines (cm) :</t>
  </si>
  <si>
    <t>Obstacle à l'enracinement :</t>
  </si>
  <si>
    <t>[AUCUN] Aucun</t>
  </si>
  <si>
    <t>RU (mm) :</t>
  </si>
  <si>
    <t>Profondeur apparition taches hydromorphie (cm) :</t>
  </si>
  <si>
    <t>Méthode estimation RU :</t>
  </si>
  <si>
    <t>Lieu de prélèvement :</t>
  </si>
  <si>
    <t>[PARC_ESS] Parcelle essai</t>
  </si>
  <si>
    <t>Date prélèvement :</t>
  </si>
  <si>
    <t>Horizon</t>
  </si>
  <si>
    <t>Profondeur
 (cm) : (ex 30 / 60 / 90)</t>
  </si>
  <si>
    <t>% Cailloux 
(en % volume terre brute)</t>
  </si>
  <si>
    <t>% Calcaire total 
(en % terre sèche)</t>
  </si>
  <si>
    <t>% Argile  
(sur terre fine sèche) &lt;2µ</t>
  </si>
  <si>
    <t>% Limons fins 
(sur terre fine sèche) 2-20 µ</t>
  </si>
  <si>
    <t>% Limons grossiers 
(sur terre fine sèche) 20-50 µ</t>
  </si>
  <si>
    <t>% Sable fin 
(sur terre fine sèche) 50µ-200µ</t>
  </si>
  <si>
    <t>% Sable grossier 
(sur terre fine sèche) 200µ-2mm</t>
  </si>
  <si>
    <t>ANALYSE CHIMIQUE</t>
  </si>
  <si>
    <t xml:space="preserve">pH Eau </t>
  </si>
  <si>
    <t>% MO 
(en % terre fine sèche)</t>
  </si>
  <si>
    <r>
      <t xml:space="preserve">CEC (cmole/kg) 
</t>
    </r>
    <r>
      <rPr>
        <sz val="11"/>
        <color indexed="60"/>
        <rFont val="Calibri"/>
        <family val="2"/>
      </rPr>
      <t>1 cmole(+)/kg = 1 meq/100g</t>
    </r>
  </si>
  <si>
    <t xml:space="preserve">P2O5 (mg/kg) </t>
  </si>
  <si>
    <t xml:space="preserve">K2O (mg/kg) </t>
  </si>
  <si>
    <t xml:space="preserve">CaO (mg/kg) </t>
  </si>
  <si>
    <t xml:space="preserve">MgO (mg/kg) </t>
  </si>
  <si>
    <t>Méthode :</t>
  </si>
  <si>
    <r>
      <rPr>
        <b/>
        <sz val="12"/>
        <rFont val="Geneva"/>
      </rPr>
      <t>Type of soil</t>
    </r>
    <r>
      <rPr>
        <sz val="12"/>
        <rFont val="Geneva"/>
        <family val="2"/>
        <charset val="1"/>
      </rPr>
      <t xml:space="preserve"> : Argilo-Calcaires</t>
    </r>
  </si>
  <si>
    <t>Parcelles</t>
  </si>
  <si>
    <t>Explicatif</t>
  </si>
  <si>
    <t>Année</t>
  </si>
  <si>
    <t>Ph eau</t>
  </si>
  <si>
    <t>Ph KCl</t>
  </si>
  <si>
    <t>CEC</t>
  </si>
  <si>
    <t>Tx saturation</t>
  </si>
  <si>
    <t>% MO</t>
  </si>
  <si>
    <t>Carbone</t>
  </si>
  <si>
    <t>N Total</t>
  </si>
  <si>
    <t>C/N</t>
  </si>
  <si>
    <t>K2O</t>
  </si>
  <si>
    <t>CaO</t>
  </si>
  <si>
    <t>MgO</t>
  </si>
  <si>
    <t>Na2O</t>
  </si>
  <si>
    <t>IFP</t>
  </si>
  <si>
    <t>CaCo3</t>
  </si>
  <si>
    <t>P2O5 Olsen</t>
  </si>
  <si>
    <t>P2O5 DYER</t>
  </si>
  <si>
    <t>P2O5 Joret Hébert</t>
  </si>
  <si>
    <t>IAB</t>
  </si>
  <si>
    <t>P2O5 Olsen/JH</t>
  </si>
  <si>
    <t>N total g/kg</t>
  </si>
  <si>
    <t>Indice battance</t>
  </si>
  <si>
    <t>LIMONS FINS</t>
  </si>
  <si>
    <t>LIMONS GROSSIERS</t>
  </si>
  <si>
    <t>LIMONS TOTAUX</t>
  </si>
  <si>
    <t>SABLES FINS</t>
  </si>
  <si>
    <t>SABLES GROSSIERS</t>
  </si>
  <si>
    <t>SABLES TOTAUX</t>
  </si>
  <si>
    <t>RFU calc</t>
  </si>
  <si>
    <t xml:space="preserve">formule : </t>
  </si>
  <si>
    <t>échantillon</t>
  </si>
  <si>
    <t>Norme mini</t>
  </si>
  <si>
    <t>% CEC</t>
  </si>
  <si>
    <t>organique g/kg</t>
  </si>
  <si>
    <t>?/20</t>
  </si>
  <si>
    <t>/20</t>
  </si>
  <si>
    <t>1 à 3</t>
  </si>
  <si>
    <t>35 à 45%</t>
  </si>
  <si>
    <t>prof. 50cm</t>
  </si>
  <si>
    <t>0,1 (%LF/2,7 + %LG/5,5 + %MO/8 + %A/10)</t>
  </si>
  <si>
    <t>P20</t>
  </si>
  <si>
    <t>8)</t>
  </si>
  <si>
    <t>P23 (2008)</t>
  </si>
  <si>
    <t>1995 SAS</t>
  </si>
  <si>
    <t>capinov</t>
  </si>
  <si>
    <t>%</t>
  </si>
  <si>
    <t>Granulométrie</t>
  </si>
  <si>
    <t>Carbone Organique</t>
  </si>
  <si>
    <t>9,32 g/kg</t>
  </si>
  <si>
    <t>Matière organique</t>
  </si>
  <si>
    <t>16,12 g/kg</t>
  </si>
  <si>
    <t>218 g/kg</t>
  </si>
  <si>
    <t>Limons fins (2 - 20 µm)</t>
  </si>
  <si>
    <t>209 g/kg</t>
  </si>
  <si>
    <t>Limons grossiers (20 - 50 µm)</t>
  </si>
  <si>
    <t>366 g/kg</t>
  </si>
  <si>
    <t>Sables totaux (50 - 2000µm)</t>
  </si>
  <si>
    <t>207 g/kg</t>
  </si>
  <si>
    <t>Composition du sol en sept-13</t>
  </si>
  <si>
    <r>
      <t>Argile (</t>
    </r>
    <r>
      <rPr>
        <sz val="9"/>
        <rFont val="Calibri"/>
        <family val="2"/>
      </rPr>
      <t>‰</t>
    </r>
    <r>
      <rPr>
        <sz val="9"/>
        <rFont val="Geneva"/>
      </rPr>
      <t>) : 205</t>
    </r>
  </si>
  <si>
    <r>
      <t>Matière organique (</t>
    </r>
    <r>
      <rPr>
        <sz val="9"/>
        <rFont val="Calibri"/>
        <family val="2"/>
      </rPr>
      <t>‰</t>
    </r>
    <r>
      <rPr>
        <sz val="9"/>
        <rFont val="Geneva"/>
      </rPr>
      <t>) : 20</t>
    </r>
  </si>
  <si>
    <t>Nature du sol : Argile</t>
  </si>
  <si>
    <r>
      <t>Sable (</t>
    </r>
    <r>
      <rPr>
        <sz val="9"/>
        <rFont val="Calibri"/>
        <family val="2"/>
      </rPr>
      <t>‰</t>
    </r>
    <r>
      <rPr>
        <sz val="7.2"/>
        <rFont val="Geneva"/>
        <family val="2"/>
        <charset val="1"/>
      </rPr>
      <t xml:space="preserve">) </t>
    </r>
    <r>
      <rPr>
        <sz val="9"/>
        <rFont val="Geneva"/>
      </rPr>
      <t>: 250</t>
    </r>
  </si>
  <si>
    <t>Profondeur de labour (cm) : 27</t>
  </si>
  <si>
    <t>Profondeur d'apparition du sous-sol : &gt; 90</t>
  </si>
  <si>
    <r>
      <t>Calcaire (</t>
    </r>
    <r>
      <rPr>
        <sz val="9"/>
        <rFont val="Calibri"/>
        <family val="2"/>
      </rPr>
      <t>‰</t>
    </r>
    <r>
      <rPr>
        <sz val="7.2"/>
        <rFont val="Geneva"/>
        <family val="2"/>
        <charset val="1"/>
      </rPr>
      <t xml:space="preserve">) </t>
    </r>
    <r>
      <rPr>
        <sz val="9"/>
        <rFont val="Geneva"/>
      </rPr>
      <t>: 10</t>
    </r>
  </si>
  <si>
    <t>Carge en cailloux (%) : 0</t>
  </si>
  <si>
    <t>Profondeur d'enracinement : &gt; 90</t>
  </si>
  <si>
    <t>Profil d'azote minéral en sept-2013</t>
  </si>
  <si>
    <t xml:space="preserve">Profondeur  (cm) </t>
  </si>
  <si>
    <t>Humidité (%)</t>
  </si>
  <si>
    <t>Azote ammoniacal (N NH4 kg/ha)</t>
  </si>
  <si>
    <t>Azote nitrique        (N NO3 kg/ha)</t>
  </si>
  <si>
    <t>Azote minéral (kg/ha)</t>
  </si>
  <si>
    <t>TOTAL</t>
  </si>
  <si>
    <t>Composition du sol couvert en janv-14</t>
  </si>
  <si>
    <r>
      <t>Matière organique (</t>
    </r>
    <r>
      <rPr>
        <sz val="9"/>
        <rFont val="Calibri"/>
        <family val="2"/>
      </rPr>
      <t>‰</t>
    </r>
    <r>
      <rPr>
        <sz val="9"/>
        <rFont val="Geneva"/>
      </rPr>
      <t>) : 10</t>
    </r>
  </si>
  <si>
    <t>Profondeur de labour (cm) : 25</t>
  </si>
  <si>
    <t>Profondeur d'apparition du sous-sol : 40</t>
  </si>
  <si>
    <t>Profil d'azote minéral en janv-14</t>
  </si>
  <si>
    <t>Reliquat mesuré utilisable par la culture (sur 90 cm)</t>
  </si>
  <si>
    <t>Calcul du bilan d'azote sur sol couvert (en kg N/ha)</t>
  </si>
  <si>
    <t>Besoin de la culture : Colza d'hiver - (50 q/ha)</t>
  </si>
  <si>
    <t>Azote restant dans le sol après récolte (reliquat post-recolte)</t>
  </si>
  <si>
    <t>Besoins totaux (a)</t>
  </si>
  <si>
    <t>Azote fourni par le sol (pas de prairies) (b)</t>
  </si>
  <si>
    <t>Azote déjà absorbé ©</t>
  </si>
  <si>
    <t>Fumure azotée totale à épendre (= a-b-c)</t>
  </si>
  <si>
    <t>Composition du sol en aout-14 pour N-</t>
  </si>
  <si>
    <t>Profil d'azote minéral en aout-14 pour N-</t>
  </si>
  <si>
    <t>Azote nitrique             (N NO3 kg/ha)</t>
  </si>
  <si>
    <t>Composition du sol en aout-14 pour N+</t>
  </si>
  <si>
    <t>Profil d'azote minéral en aout-14 pour N+</t>
  </si>
  <si>
    <t>Commentaire : Le calcul du % d'argile et % de limons donne, selon le triangle des textures GEPPA un sol de type : LIMON ARGILO-SABLEUX</t>
  </si>
  <si>
    <t>E. CORLOUER le 10/10/16</t>
  </si>
  <si>
    <t>PAS D'INFORMATION SUR LA PARCELLE : Meme que 2014</t>
  </si>
  <si>
    <t>?</t>
  </si>
  <si>
    <t>Prélevement de feuilles sur 1 m² le 12/12/2014</t>
  </si>
  <si>
    <t>SEMIS</t>
  </si>
  <si>
    <t>prélevement 1 :</t>
  </si>
  <si>
    <t>plot n° 22; série 21</t>
  </si>
  <si>
    <t xml:space="preserve">poids : </t>
  </si>
  <si>
    <t>801 g</t>
  </si>
  <si>
    <t>Semoir</t>
  </si>
  <si>
    <t>Semoire trainé</t>
  </si>
  <si>
    <t>prélevement 2 :</t>
  </si>
  <si>
    <t>plot n° 24; série 21</t>
  </si>
  <si>
    <t>978 g</t>
  </si>
  <si>
    <t>Traitement des semences</t>
  </si>
  <si>
    <t>aucun</t>
  </si>
  <si>
    <t>Etat du sol</t>
  </si>
  <si>
    <t>Fin</t>
  </si>
  <si>
    <t>Humidité 
du sol</t>
  </si>
  <si>
    <t>sec</t>
  </si>
  <si>
    <t>x</t>
  </si>
  <si>
    <t>Régulier</t>
  </si>
  <si>
    <t>ok</t>
  </si>
  <si>
    <t>Réssuyé</t>
  </si>
  <si>
    <t>Prélevement de feuilles sur 1 m² le 20/02/2015</t>
  </si>
  <si>
    <t>Motteux</t>
  </si>
  <si>
    <t>Humide</t>
  </si>
  <si>
    <t>405 g</t>
  </si>
  <si>
    <t>Compact</t>
  </si>
  <si>
    <t>Détrempé</t>
  </si>
  <si>
    <t>950 g</t>
  </si>
  <si>
    <t>Texture du sol</t>
  </si>
  <si>
    <t>Limon battant</t>
  </si>
  <si>
    <t>Précédent cultural</t>
  </si>
  <si>
    <t>Blé</t>
  </si>
  <si>
    <t>Anté précédent culturale</t>
  </si>
  <si>
    <t>betteraves</t>
  </si>
  <si>
    <t>Résidus de récolte précédente</t>
  </si>
  <si>
    <t>Pailles enfouis</t>
  </si>
  <si>
    <t>X</t>
  </si>
  <si>
    <t>Pailles exportées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</si>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</sst>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3399"/>
      <name val="Arial"/>
      <family val="2"/>
    </font>
    <font>
      <sz val="9"/>
      <color rgb="FF666699"/>
      <name val="Arial"/>
      <family val="2"/>
    </font>
    <font>
      <b/>
      <sz val="9"/>
      <color rgb="FF66669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indexed="56"/>
      <name val="Arial"/>
      <family val="2"/>
    </font>
    <font>
      <sz val="10"/>
      <color indexed="9"/>
      <name val="Arial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</font>
    <font>
      <sz val="11"/>
      <color indexed="60"/>
      <name val="Calibri"/>
      <family val="2"/>
    </font>
    <font>
      <sz val="12"/>
      <name val="Geneva"/>
    </font>
    <font>
      <b/>
      <sz val="12"/>
      <name val="Geneva"/>
    </font>
    <font>
      <sz val="12"/>
      <name val="Geneva"/>
      <family val="2"/>
      <charset val="1"/>
    </font>
    <font>
      <b/>
      <sz val="8"/>
      <name val="Arial"/>
      <family val="2"/>
    </font>
    <font>
      <sz val="8"/>
      <name val="Arial"/>
      <family val="2"/>
    </font>
    <font>
      <b/>
      <sz val="11"/>
      <name val="Geneva"/>
    </font>
    <font>
      <sz val="9"/>
      <name val="Calibri"/>
      <family val="2"/>
    </font>
    <font>
      <sz val="9"/>
      <name val="Geneva"/>
    </font>
    <font>
      <sz val="7.2"/>
      <name val="Geneva"/>
      <family val="2"/>
      <charset val="1"/>
    </font>
    <font>
      <b/>
      <sz val="10"/>
      <name val="Geneva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9C9FE"/>
        <bgColor indexed="64"/>
      </patternFill>
    </fill>
    <fill>
      <patternFill patternType="solid">
        <fgColor rgb="FFE8EDFF"/>
        <bgColor indexed="64"/>
      </patternFill>
    </fill>
    <fill>
      <patternFill patternType="solid">
        <fgColor rgb="FF5B4A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8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20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1" applyFont="1" applyFill="1" applyBorder="1" applyAlignment="1">
      <alignment horizontal="right"/>
    </xf>
    <xf numFmtId="0" fontId="5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0" fontId="5" fillId="0" borderId="0" xfId="1" applyFont="1" applyFill="1" applyBorder="1" applyAlignment="1"/>
    <xf numFmtId="0" fontId="5" fillId="0" borderId="0" xfId="1" applyFont="1" applyFill="1" applyAlignment="1"/>
    <xf numFmtId="0" fontId="5" fillId="0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/>
    </xf>
    <xf numFmtId="0" fontId="5" fillId="0" borderId="5" xfId="1" applyFont="1" applyFill="1" applyBorder="1" applyAlignment="1"/>
    <xf numFmtId="0" fontId="8" fillId="0" borderId="0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7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14" fontId="10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4" fillId="0" borderId="0" xfId="0" applyFont="1"/>
    <xf numFmtId="0" fontId="17" fillId="0" borderId="9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164" fontId="18" fillId="0" borderId="11" xfId="0" applyNumberFormat="1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7" fillId="0" borderId="12" xfId="0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64" fontId="18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9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164" fontId="18" fillId="0" borderId="18" xfId="0" applyNumberFormat="1" applyFont="1" applyBorder="1" applyAlignment="1">
      <alignment horizontal="center" vertical="center"/>
    </xf>
    <xf numFmtId="9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7" fillId="0" borderId="19" xfId="0" applyFont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9" fontId="1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64" fontId="18" fillId="0" borderId="22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 vertical="center"/>
    </xf>
    <xf numFmtId="164" fontId="18" fillId="0" borderId="23" xfId="0" applyNumberFormat="1" applyFont="1" applyBorder="1" applyAlignment="1">
      <alignment horizontal="center" vertical="center"/>
    </xf>
    <xf numFmtId="9" fontId="18" fillId="0" borderId="23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horizontal="center" vertical="center" wrapText="1"/>
    </xf>
    <xf numFmtId="0" fontId="24" fillId="9" borderId="26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24" fillId="9" borderId="0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0" fontId="24" fillId="9" borderId="28" xfId="0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1" fillId="0" borderId="0" xfId="2"/>
    <xf numFmtId="0" fontId="6" fillId="10" borderId="31" xfId="0" applyFont="1" applyFill="1" applyBorder="1" applyAlignment="1">
      <alignment horizontal="center"/>
    </xf>
    <xf numFmtId="0" fontId="6" fillId="10" borderId="32" xfId="0" applyFont="1" applyFill="1" applyBorder="1" applyAlignment="1">
      <alignment horizontal="center"/>
    </xf>
    <xf numFmtId="0" fontId="6" fillId="10" borderId="33" xfId="0" applyFont="1" applyFill="1" applyBorder="1"/>
    <xf numFmtId="0" fontId="1" fillId="0" borderId="0" xfId="2" applyAlignment="1">
      <alignment horizontal="right"/>
    </xf>
    <xf numFmtId="0" fontId="6" fillId="11" borderId="34" xfId="0" applyFont="1" applyFill="1" applyBorder="1"/>
    <xf numFmtId="0" fontId="6" fillId="11" borderId="35" xfId="0" applyFont="1" applyFill="1" applyBorder="1"/>
    <xf numFmtId="0" fontId="5" fillId="0" borderId="36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6" fillId="11" borderId="0" xfId="0" applyFont="1" applyFill="1"/>
    <xf numFmtId="0" fontId="6" fillId="11" borderId="37" xfId="0" applyFont="1" applyFill="1" applyBorder="1"/>
    <xf numFmtId="0" fontId="5" fillId="0" borderId="38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6" fillId="11" borderId="0" xfId="0" applyFont="1" applyFill="1" applyAlignment="1">
      <alignment horizontal="center"/>
    </xf>
    <xf numFmtId="0" fontId="6" fillId="11" borderId="41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left"/>
    </xf>
    <xf numFmtId="0" fontId="25" fillId="0" borderId="42" xfId="0" applyFont="1" applyBorder="1" applyAlignment="1">
      <alignment horizontal="centerContinuous"/>
    </xf>
    <xf numFmtId="0" fontId="26" fillId="11" borderId="0" xfId="0" applyFont="1" applyFill="1"/>
    <xf numFmtId="0" fontId="26" fillId="11" borderId="0" xfId="0" applyFont="1" applyFill="1" applyAlignment="1">
      <alignment horizontal="centerContinuous"/>
    </xf>
    <xf numFmtId="0" fontId="17" fillId="0" borderId="0" xfId="0" applyFont="1" applyAlignment="1">
      <alignment horizontal="right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/>
    </xf>
    <xf numFmtId="0" fontId="27" fillId="0" borderId="44" xfId="0" applyFont="1" applyBorder="1" applyAlignment="1">
      <alignment horizontal="centerContinuous"/>
    </xf>
    <xf numFmtId="0" fontId="6" fillId="11" borderId="45" xfId="0" applyFont="1" applyFill="1" applyBorder="1"/>
    <xf numFmtId="0" fontId="6" fillId="0" borderId="29" xfId="0" applyFont="1" applyBorder="1" applyAlignment="1">
      <alignment horizontal="left"/>
    </xf>
    <xf numFmtId="0" fontId="25" fillId="0" borderId="42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/>
    </xf>
    <xf numFmtId="0" fontId="27" fillId="0" borderId="42" xfId="0" applyFont="1" applyBorder="1" applyAlignment="1">
      <alignment horizontal="center"/>
    </xf>
    <xf numFmtId="0" fontId="1" fillId="0" borderId="0" xfId="2" applyBorder="1"/>
    <xf numFmtId="0" fontId="6" fillId="11" borderId="8" xfId="0" applyFont="1" applyFill="1" applyBorder="1"/>
    <xf numFmtId="0" fontId="6" fillId="11" borderId="47" xfId="0" applyFont="1" applyFill="1" applyBorder="1"/>
    <xf numFmtId="0" fontId="25" fillId="0" borderId="48" xfId="0" applyFont="1" applyBorder="1" applyAlignment="1">
      <alignment horizontal="center"/>
    </xf>
    <xf numFmtId="0" fontId="26" fillId="11" borderId="49" xfId="0" applyFont="1" applyFill="1" applyBorder="1"/>
    <xf numFmtId="0" fontId="6" fillId="0" borderId="8" xfId="0" applyFont="1" applyBorder="1" applyAlignment="1">
      <alignment horizontal="left"/>
    </xf>
    <xf numFmtId="0" fontId="27" fillId="0" borderId="50" xfId="0" applyFont="1" applyBorder="1" applyAlignment="1">
      <alignment horizontal="centerContinuous"/>
    </xf>
    <xf numFmtId="0" fontId="6" fillId="11" borderId="51" xfId="0" applyFont="1" applyFill="1" applyBorder="1"/>
    <xf numFmtId="0" fontId="5" fillId="11" borderId="29" xfId="0" applyFont="1" applyFill="1" applyBorder="1" applyAlignment="1">
      <alignment horizontal="left" vertical="center"/>
    </xf>
    <xf numFmtId="0" fontId="5" fillId="11" borderId="29" xfId="0" applyFont="1" applyFill="1" applyBorder="1" applyAlignment="1">
      <alignment horizontal="right"/>
    </xf>
    <xf numFmtId="0" fontId="5" fillId="11" borderId="52" xfId="0" applyFont="1" applyFill="1" applyBorder="1" applyAlignment="1">
      <alignment horizontal="right"/>
    </xf>
    <xf numFmtId="0" fontId="6" fillId="11" borderId="52" xfId="0" applyFont="1" applyFill="1" applyBorder="1"/>
    <xf numFmtId="0" fontId="6" fillId="11" borderId="52" xfId="0" applyFont="1" applyFill="1" applyBorder="1" applyAlignment="1">
      <alignment horizontal="left"/>
    </xf>
    <xf numFmtId="0" fontId="6" fillId="11" borderId="44" xfId="0" applyFont="1" applyFill="1" applyBorder="1"/>
    <xf numFmtId="0" fontId="6" fillId="0" borderId="34" xfId="0" applyFont="1" applyBorder="1"/>
    <xf numFmtId="0" fontId="6" fillId="0" borderId="51" xfId="0" applyFont="1" applyBorder="1"/>
    <xf numFmtId="0" fontId="6" fillId="11" borderId="29" xfId="0" applyFont="1" applyFill="1" applyBorder="1" applyAlignment="1">
      <alignment horizontal="right"/>
    </xf>
    <xf numFmtId="0" fontId="6" fillId="11" borderId="29" xfId="0" applyFont="1" applyFill="1" applyBorder="1"/>
    <xf numFmtId="0" fontId="6" fillId="11" borderId="53" xfId="0" applyFont="1" applyFill="1" applyBorder="1"/>
    <xf numFmtId="0" fontId="6" fillId="0" borderId="3" xfId="0" applyFont="1" applyBorder="1"/>
    <xf numFmtId="0" fontId="5" fillId="11" borderId="2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right"/>
    </xf>
    <xf numFmtId="0" fontId="6" fillId="11" borderId="39" xfId="0" applyFont="1" applyFill="1" applyBorder="1" applyAlignment="1">
      <alignment horizontal="right"/>
    </xf>
    <xf numFmtId="0" fontId="6" fillId="11" borderId="39" xfId="0" applyFont="1" applyFill="1" applyBorder="1"/>
    <xf numFmtId="0" fontId="6" fillId="11" borderId="54" xfId="0" applyFont="1" applyFill="1" applyBorder="1"/>
    <xf numFmtId="0" fontId="6" fillId="0" borderId="55" xfId="0" applyFont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6" fillId="11" borderId="57" xfId="0" applyFont="1" applyFill="1" applyBorder="1" applyAlignment="1">
      <alignment horizontal="left"/>
    </xf>
    <xf numFmtId="0" fontId="6" fillId="11" borderId="58" xfId="0" applyFont="1" applyFill="1" applyBorder="1" applyAlignment="1">
      <alignment horizontal="left"/>
    </xf>
    <xf numFmtId="0" fontId="18" fillId="11" borderId="59" xfId="0" applyFont="1" applyFill="1" applyBorder="1" applyAlignment="1">
      <alignment horizontal="center"/>
    </xf>
    <xf numFmtId="0" fontId="6" fillId="0" borderId="60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11" borderId="62" xfId="0" applyFont="1" applyFill="1" applyBorder="1" applyAlignment="1">
      <alignment horizontal="left"/>
    </xf>
    <xf numFmtId="0" fontId="6" fillId="11" borderId="40" xfId="0" applyFont="1" applyFill="1" applyBorder="1" applyAlignment="1">
      <alignment horizontal="left"/>
    </xf>
    <xf numFmtId="0" fontId="5" fillId="11" borderId="63" xfId="0" applyFont="1" applyFill="1" applyBorder="1" applyAlignment="1">
      <alignment horizontal="center"/>
    </xf>
    <xf numFmtId="0" fontId="26" fillId="11" borderId="49" xfId="0" applyFont="1" applyFill="1" applyBorder="1" applyAlignment="1">
      <alignment horizontal="center"/>
    </xf>
    <xf numFmtId="0" fontId="6" fillId="11" borderId="49" xfId="0" applyFont="1" applyFill="1" applyBorder="1"/>
    <xf numFmtId="0" fontId="6" fillId="11" borderId="63" xfId="0" applyFont="1" applyFill="1" applyBorder="1"/>
    <xf numFmtId="14" fontId="1" fillId="0" borderId="0" xfId="2" applyNumberFormat="1"/>
  </cellXfs>
  <cellStyles count="3">
    <cellStyle name="Normal" xfId="0" builtinId="0"/>
    <cellStyle name="Normal 2 2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238125</xdr:colOff>
      <xdr:row>15</xdr:row>
      <xdr:rowOff>27237</xdr:rowOff>
    </xdr:to>
    <xdr:grpSp>
      <xdr:nvGrpSpPr>
        <xdr:cNvPr id="4" name="Groupe 3"/>
        <xdr:cNvGrpSpPr/>
      </xdr:nvGrpSpPr>
      <xdr:grpSpPr>
        <a:xfrm>
          <a:off x="6896100" y="190500"/>
          <a:ext cx="4048125" cy="2694237"/>
          <a:chOff x="6896100" y="190500"/>
          <a:chExt cx="4048125" cy="2694237"/>
        </a:xfrm>
      </xdr:grpSpPr>
      <xdr:pic>
        <xdr:nvPicPr>
          <xdr:cNvPr id="2" name="Imag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96100" y="190500"/>
            <a:ext cx="4048125" cy="269423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ctangle 2"/>
          <xdr:cNvSpPr/>
        </xdr:nvSpPr>
        <xdr:spPr>
          <a:xfrm>
            <a:off x="6905625" y="2352675"/>
            <a:ext cx="3981450" cy="4572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14</xdr:row>
      <xdr:rowOff>47625</xdr:rowOff>
    </xdr:from>
    <xdr:to>
      <xdr:col>13</xdr:col>
      <xdr:colOff>381000</xdr:colOff>
      <xdr:row>56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2550" y="2057400"/>
          <a:ext cx="8020050" cy="967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19050</xdr:colOff>
      <xdr:row>14</xdr:row>
      <xdr:rowOff>28575</xdr:rowOff>
    </xdr:from>
    <xdr:to>
      <xdr:col>34</xdr:col>
      <xdr:colOff>285750</xdr:colOff>
      <xdr:row>56</xdr:row>
      <xdr:rowOff>47625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496800" y="1209675"/>
          <a:ext cx="8020050" cy="1133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485775</xdr:colOff>
      <xdr:row>56</xdr:row>
      <xdr:rowOff>133350</xdr:rowOff>
    </xdr:from>
    <xdr:to>
      <xdr:col>14</xdr:col>
      <xdr:colOff>104775</xdr:colOff>
      <xdr:row>98</xdr:row>
      <xdr:rowOff>152400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619250" y="9839325"/>
          <a:ext cx="802005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rial\Trial_2015C\2015C_Caract&#233;risation_NUE_VATE\Copie%20de%201016879_2015COLZAOLEAHIVERHR1ANSERIE1_YEBLES_26052015_1425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verture"/>
      <sheetName val="Plan Décodé"/>
      <sheetName val="Plan Codé"/>
      <sheetName val="Coord Parcell"/>
      <sheetName val="Avertissement"/>
      <sheetName val="Données Parcellaires"/>
      <sheetName val="Model-Données Agro"/>
      <sheetName val="Model-Info Complémentaire Agro"/>
      <sheetName val="Tables"/>
      <sheetName val="Referentiel Agro"/>
      <sheetName val="Referentiel Agro Effluent Orga"/>
      <sheetName val="Referentiel Agro Phyto"/>
      <sheetName val="Referentiel Agro Sol"/>
      <sheetName val="Données Agro"/>
      <sheetName val="Info Complémentaire Agro"/>
      <sheetName val="Feuil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A3" t="str">
            <v>[SPS] Pré-Semis</v>
          </cell>
        </row>
      </sheetData>
      <sheetData sheetId="9">
        <row r="3">
          <cell r="G3" t="str">
            <v>[AVH] Avoine Hiver</v>
          </cell>
          <cell r="L3" t="str">
            <v>[ALO] Argile lourde</v>
          </cell>
          <cell r="O3" t="str">
            <v>[O] Oui</v>
          </cell>
          <cell r="S3" t="str">
            <v>[ENFOUIS] Réstitués enfouis</v>
          </cell>
          <cell r="T3" t="str">
            <v>[SOL_NU] Sol nu</v>
          </cell>
          <cell r="U3" t="str">
            <v>[AUCUN] Aucun</v>
          </cell>
          <cell r="V3" t="str">
            <v>[SAI] Sol sain</v>
          </cell>
          <cell r="W3" t="str">
            <v>[SECHANT] Sol séchant</v>
          </cell>
          <cell r="X3" t="str">
            <v>[NULLE] Nulle</v>
          </cell>
          <cell r="Y3" t="str">
            <v>[EXPERT] Expertise</v>
          </cell>
          <cell r="Z3" t="str">
            <v>[PARC_ESS] Parcelle essai</v>
          </cell>
          <cell r="AA3" t="str">
            <v>[OLSEN] Olsen</v>
          </cell>
          <cell r="AB3" t="str">
            <v>[METSON] Metson</v>
          </cell>
          <cell r="AD3" t="str">
            <v>[FROID] Sol froid</v>
          </cell>
        </row>
        <row r="4">
          <cell r="G4" t="str">
            <v>[AVP] Avoine Printemps</v>
          </cell>
          <cell r="L4" t="str">
            <v>[ARG] Argileux</v>
          </cell>
          <cell r="O4" t="str">
            <v>[N] Non</v>
          </cell>
          <cell r="S4" t="str">
            <v>[SURFACE] Réstitués en surface</v>
          </cell>
          <cell r="T4" t="str">
            <v>[AVP] Avoine de printemps</v>
          </cell>
          <cell r="U4" t="str">
            <v>[SEMELLE] Semelle de labour</v>
          </cell>
          <cell r="V4" t="str">
            <v>[DPI] Drainage parfois insuffisant</v>
          </cell>
          <cell r="W4" t="str">
            <v>[NORMAL] Sol moyen</v>
          </cell>
          <cell r="X4" t="str">
            <v>[FAIBLE] Faible</v>
          </cell>
          <cell r="Y4" t="str">
            <v>[ESTIM] Estimation à partir de la mesure d'enracinement</v>
          </cell>
          <cell r="Z4" t="str">
            <v>[PARC_SIM] Parcelle similaire</v>
          </cell>
          <cell r="AA4" t="str">
            <v>[JORET] Joret Hébert</v>
          </cell>
          <cell r="AB4" t="str">
            <v>[RHIEM] Rhiem</v>
          </cell>
          <cell r="AD4" t="str">
            <v>[NORMAL] Sol normal</v>
          </cell>
        </row>
        <row r="5">
          <cell r="G5" t="str">
            <v>[BEF] Betterave fourragère</v>
          </cell>
          <cell r="L5" t="str">
            <v>[ASA] Argile sableuse</v>
          </cell>
          <cell r="S5" t="str">
            <v>[EXPORT] Exportés</v>
          </cell>
          <cell r="T5" t="str">
            <v>[AVH] Avoine d'hiver</v>
          </cell>
          <cell r="U5" t="str">
            <v>[COMPACT] Horizon compacté</v>
          </cell>
          <cell r="V5" t="str">
            <v>[DRI] Drainage insuffisant</v>
          </cell>
          <cell r="W5" t="str">
            <v>[POURVU] Sol bien pourvu</v>
          </cell>
          <cell r="X5" t="str">
            <v>[FORT] Fort</v>
          </cell>
          <cell r="Y5" t="str">
            <v>[REF_LOC] Références locales</v>
          </cell>
          <cell r="AA5" t="str">
            <v>[DYER] Dyer</v>
          </cell>
          <cell r="AD5" t="str">
            <v>[RECHAU_RAP] Sol à réchauffement rapide</v>
          </cell>
        </row>
        <row r="6">
          <cell r="G6" t="str">
            <v>[BES] Betterave sucrière</v>
          </cell>
          <cell r="L6" t="str">
            <v>[ALS] Argile limono-sableuse</v>
          </cell>
          <cell r="S6" t="str">
            <v>[BRULER] Brûlés</v>
          </cell>
          <cell r="T6" t="str">
            <v>[AVR] Avoine rude ou brésilienne</v>
          </cell>
          <cell r="U6" t="str">
            <v>[DURE] Roche dure ou peu fissurée</v>
          </cell>
          <cell r="Y6" t="str">
            <v>[GRAS] Méthodes de Gras</v>
          </cell>
        </row>
        <row r="7">
          <cell r="G7" t="str">
            <v>[BLD] Blé dur</v>
          </cell>
          <cell r="L7" t="str">
            <v>[ARL] Argile limoneuse</v>
          </cell>
          <cell r="T7" t="str">
            <v>[FEVP] Féverole de printemps</v>
          </cell>
          <cell r="U7" t="str">
            <v>[NAP_EAU] Nappe d'eau</v>
          </cell>
          <cell r="Y7" t="str">
            <v>[CAP_CHAMP] Mesure de la capacité au champ</v>
          </cell>
        </row>
        <row r="8">
          <cell r="G8" t="str">
            <v>[BTH] Blé tendre Hiver</v>
          </cell>
          <cell r="L8" t="str">
            <v>[ARS] Argilo-sableux</v>
          </cell>
          <cell r="T8" t="str">
            <v>[GESSE] Gesse</v>
          </cell>
          <cell r="U8" t="str">
            <v>[INCONNU] Ne sait pas</v>
          </cell>
        </row>
        <row r="9">
          <cell r="G9" t="str">
            <v>[BTP] Blé tendre Printemps</v>
          </cell>
          <cell r="L9" t="str">
            <v>[LAS] Limon argilo-sableux</v>
          </cell>
          <cell r="T9" t="str">
            <v>[LENTF] Lentille fourragère</v>
          </cell>
        </row>
        <row r="10">
          <cell r="G10" t="str">
            <v>[CHV] Chanvre</v>
          </cell>
          <cell r="L10" t="str">
            <v>[LAR] Limon argileux</v>
          </cell>
          <cell r="T10" t="str">
            <v>[LIN] Lin</v>
          </cell>
        </row>
        <row r="11">
          <cell r="G11" t="str">
            <v>[CHI] Chicorée industrielle</v>
          </cell>
          <cell r="L11" t="str">
            <v>[SAR] Sable argileux</v>
          </cell>
          <cell r="T11" t="str">
            <v>[MELAN_ESP] Mélange d'espèces</v>
          </cell>
        </row>
        <row r="12">
          <cell r="G12" t="str">
            <v>[COH] Colza oléa Hiver</v>
          </cell>
          <cell r="L12" t="str">
            <v>[SAL] Sable argilo-limoneux</v>
          </cell>
          <cell r="T12" t="str">
            <v>[MOHA] Moha</v>
          </cell>
        </row>
        <row r="13">
          <cell r="G13" t="str">
            <v>[COP] Colza oléa Printemps</v>
          </cell>
          <cell r="L13" t="str">
            <v>[LSA] Limon sablo-argileux</v>
          </cell>
          <cell r="T13" t="str">
            <v>[MOUTBL] Moutarde blanche</v>
          </cell>
        </row>
        <row r="14">
          <cell r="G14" t="str">
            <v>[FEH] Féverole Hiver</v>
          </cell>
          <cell r="L14" t="str">
            <v>[LMN] Limon</v>
          </cell>
          <cell r="T14" t="str">
            <v>[MOUTBR] Moutarde brune</v>
          </cell>
        </row>
        <row r="15">
          <cell r="G15" t="str">
            <v>[FEP] Féverole Printemps</v>
          </cell>
          <cell r="L15" t="str">
            <v>[SAB] Sableux</v>
          </cell>
          <cell r="T15" t="str">
            <v>[NAV] Navette</v>
          </cell>
        </row>
        <row r="16">
          <cell r="G16" t="str">
            <v>[JAC] Jachère</v>
          </cell>
          <cell r="L16" t="str">
            <v>[SBE] Sable</v>
          </cell>
          <cell r="T16" t="str">
            <v>[NYGER] Nyger</v>
          </cell>
        </row>
        <row r="17">
          <cell r="G17" t="str">
            <v>[LEG] Légumineuses fourragères (luzerne, trèfle, ...)</v>
          </cell>
          <cell r="L17" t="str">
            <v>[SBL] Sable limoneux</v>
          </cell>
          <cell r="T17" t="str">
            <v>[PHACE] Phacélie</v>
          </cell>
        </row>
        <row r="18">
          <cell r="G18" t="str">
            <v>[LFH] Lin fibre Hiver</v>
          </cell>
          <cell r="L18" t="str">
            <v>[LSB] Limon sableux</v>
          </cell>
          <cell r="T18" t="str">
            <v>[POISF] Pois fourrager</v>
          </cell>
        </row>
        <row r="19">
          <cell r="G19" t="str">
            <v>[LFP] Lin fibre Printemps</v>
          </cell>
          <cell r="L19" t="str">
            <v>[LIP] Limon Pur</v>
          </cell>
          <cell r="T19" t="str">
            <v>[RADCH] Radis chinois</v>
          </cell>
        </row>
        <row r="20">
          <cell r="G20" t="str">
            <v>[LOH] Lin oléa Hiver</v>
          </cell>
          <cell r="T20" t="str">
            <v>[RADFOUR] Radis fourrager</v>
          </cell>
        </row>
        <row r="21">
          <cell r="G21" t="str">
            <v>[LOP] Lin oléa Printemps</v>
          </cell>
          <cell r="T21" t="str">
            <v>[RGI] Ray-grass d'Italie</v>
          </cell>
        </row>
        <row r="22">
          <cell r="G22" t="str">
            <v>[LUH] Lupin Hiver</v>
          </cell>
          <cell r="T22" t="str">
            <v>[REP_CER] Repousses céréales</v>
          </cell>
        </row>
        <row r="23">
          <cell r="G23" t="str">
            <v>[LUP] Lupin Printemps</v>
          </cell>
          <cell r="T23" t="str">
            <v>[REP_COLZ] Repousses colza</v>
          </cell>
        </row>
        <row r="24">
          <cell r="G24" t="str">
            <v>[MAF] Maïs ensilage</v>
          </cell>
          <cell r="T24" t="str">
            <v>[SARRA] Sarrasin</v>
          </cell>
        </row>
        <row r="25">
          <cell r="G25" t="str">
            <v>[MAG] Maïs grain</v>
          </cell>
          <cell r="T25" t="str">
            <v>[SEIGLE] Seigle</v>
          </cell>
        </row>
        <row r="26">
          <cell r="G26" t="str">
            <v>[MCE] Mélange céréales + protéagineux / ensilage</v>
          </cell>
          <cell r="T26" t="str">
            <v>[TOURN] Tournesol</v>
          </cell>
        </row>
        <row r="27">
          <cell r="G27" t="str">
            <v>[MCG] Mélange céréales + protéagineux / grain</v>
          </cell>
          <cell r="T27" t="str">
            <v>[TREF_ALEX] Trèfle d'Alexandrie</v>
          </cell>
        </row>
        <row r="28">
          <cell r="G28" t="str">
            <v>[ORH] Orge Hiver</v>
          </cell>
          <cell r="T28" t="str">
            <v>[TREF_INC] Trèfle incarnat</v>
          </cell>
        </row>
        <row r="29">
          <cell r="G29" t="str">
            <v>[ORP] Orge Printemps</v>
          </cell>
          <cell r="T29" t="str">
            <v>[VESCOMP] Vesce commune de printemps</v>
          </cell>
        </row>
        <row r="30">
          <cell r="G30" t="str">
            <v>[POH] Pois Hiver</v>
          </cell>
          <cell r="T30" t="str">
            <v>[VESPOU] Vesce pourpre</v>
          </cell>
        </row>
        <row r="31">
          <cell r="G31" t="str">
            <v>[POP] Pois Printemps</v>
          </cell>
          <cell r="T31" t="str">
            <v>[VESVEL] Vesce velue</v>
          </cell>
        </row>
        <row r="32">
          <cell r="G32" t="str">
            <v>[PDT] Pomme de terre</v>
          </cell>
          <cell r="T32" t="str">
            <v>[AUTRE] Autre interculture</v>
          </cell>
        </row>
        <row r="33">
          <cell r="G33" t="str">
            <v>[PL1] Prairie graminées + légumineuses &lt; 2 ans</v>
          </cell>
        </row>
        <row r="34">
          <cell r="G34" t="str">
            <v>[PL2] Prairie graminées + légumineuses 2 - 6 ans</v>
          </cell>
        </row>
        <row r="35">
          <cell r="G35" t="str">
            <v>[PLP] Prairie graminées + légumineuses pérenne (&gt; 6 ans)</v>
          </cell>
        </row>
        <row r="36">
          <cell r="G36" t="str">
            <v>[PG1] Prairie graminées &lt; 2 ans</v>
          </cell>
        </row>
        <row r="37">
          <cell r="G37" t="str">
            <v>[PG2] Prairie graminées 2 - 6 ans</v>
          </cell>
        </row>
        <row r="38">
          <cell r="G38" t="str">
            <v>[PGP] Prairie graminées perenne (&gt; 6 ans)</v>
          </cell>
        </row>
        <row r="39">
          <cell r="G39" t="str">
            <v>[RIZ] Riz</v>
          </cell>
        </row>
        <row r="40">
          <cell r="G40" t="str">
            <v>[SEI] Seigle</v>
          </cell>
        </row>
        <row r="41">
          <cell r="G41" t="str">
            <v>[SOJ] Soja</v>
          </cell>
        </row>
        <row r="42">
          <cell r="G42" t="str">
            <v>[SOF] Sorgho fourrager</v>
          </cell>
        </row>
        <row r="43">
          <cell r="G43" t="str">
            <v>[SOG] Sorgho grain</v>
          </cell>
        </row>
        <row r="44">
          <cell r="G44" t="str">
            <v>[TAB] Tabac</v>
          </cell>
        </row>
        <row r="45">
          <cell r="G45" t="str">
            <v>[TOU] Tournesol</v>
          </cell>
        </row>
        <row r="46">
          <cell r="G46" t="str">
            <v>[TRI] Triticale</v>
          </cell>
        </row>
        <row r="47">
          <cell r="G47" t="str">
            <v>[AUT] Autre culture</v>
          </cell>
        </row>
      </sheetData>
      <sheetData sheetId="10">
        <row r="3">
          <cell r="A3" t="str">
            <v>[C01] Compost fumier de bovins (T/Ha)</v>
          </cell>
        </row>
      </sheetData>
      <sheetData sheetId="11">
        <row r="1">
          <cell r="A1" t="str">
            <v>[HER] Herbicide</v>
          </cell>
        </row>
      </sheetData>
      <sheetData sheetId="12">
        <row r="3">
          <cell r="A3" t="str">
            <v>[6]Alluvions argileuses hydromorphes</v>
          </cell>
        </row>
        <row r="4">
          <cell r="A4" t="str">
            <v>[40]Argile hydromorphe-terre noire</v>
          </cell>
        </row>
        <row r="5">
          <cell r="A5" t="str">
            <v>[45]Argile limoneuse</v>
          </cell>
        </row>
        <row r="6">
          <cell r="A6" t="str">
            <v>[85]Argilo-calcaire moyen</v>
          </cell>
        </row>
        <row r="7">
          <cell r="A7" t="str">
            <v>[94]Argilo-calcaire profond</v>
          </cell>
        </row>
        <row r="8">
          <cell r="A8" t="str">
            <v>[102]Argilo-calcaire superficiel</v>
          </cell>
        </row>
        <row r="9">
          <cell r="A9" t="str">
            <v>[114]Argilo-calcaire/marne</v>
          </cell>
        </row>
        <row r="10">
          <cell r="A10" t="str">
            <v>[159]Limon</v>
          </cell>
        </row>
        <row r="11">
          <cell r="A11" t="str">
            <v>[164]Limon argileux caillouteux hydromorphe sur argile à silex</v>
          </cell>
        </row>
        <row r="12">
          <cell r="A12" t="str">
            <v>[171]Limon argileux caillouteux sur argile à silex</v>
          </cell>
        </row>
        <row r="13">
          <cell r="A13" t="str">
            <v>[180]Limon argileux profond</v>
          </cell>
        </row>
        <row r="14">
          <cell r="A14" t="str">
            <v>[200]Limon battant hydr</v>
          </cell>
        </row>
        <row r="15">
          <cell r="A15" t="str">
            <v>[222]Limon caillouteux superficiel hydromorphe/Argile à silex</v>
          </cell>
        </row>
        <row r="16">
          <cell r="A16" t="str">
            <v>[224]Limon caillouteux superficiel/Argile à silex</v>
          </cell>
        </row>
        <row r="17">
          <cell r="A17" t="str">
            <v>[230]Limon franc</v>
          </cell>
        </row>
        <row r="18">
          <cell r="A18" t="str">
            <v>[236]Limon profond</v>
          </cell>
        </row>
        <row r="19">
          <cell r="A19" t="str">
            <v>[294]Sable limoneux/Sable</v>
          </cell>
        </row>
        <row r="20">
          <cell r="A20" t="str">
            <v>[309]Sable profond sain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tabSelected="1" workbookViewId="0">
      <selection activeCell="B34" sqref="B34"/>
    </sheetView>
  </sheetViews>
  <sheetFormatPr baseColWidth="10" defaultRowHeight="15"/>
  <cols>
    <col min="4" max="4" width="15.7109375" customWidth="1"/>
    <col min="6" max="6" width="14.85546875" customWidth="1"/>
  </cols>
  <sheetData>
    <row r="2" spans="1:9" ht="26.25" customHeight="1">
      <c r="A2" s="1" t="s">
        <v>0</v>
      </c>
      <c r="B2" s="1"/>
      <c r="C2" s="1"/>
      <c r="D2" s="2" t="s">
        <v>1</v>
      </c>
      <c r="E2" s="2"/>
      <c r="F2" s="2" t="s">
        <v>2</v>
      </c>
      <c r="G2" s="2"/>
      <c r="H2" s="2" t="s">
        <v>3</v>
      </c>
      <c r="I2" s="2"/>
    </row>
    <row r="3" spans="1:9">
      <c r="A3" s="3" t="s">
        <v>4</v>
      </c>
      <c r="B3" s="3"/>
      <c r="C3" s="3"/>
      <c r="D3" s="4" t="s">
        <v>5</v>
      </c>
      <c r="E3" s="4"/>
      <c r="F3" s="4" t="s">
        <v>6</v>
      </c>
      <c r="G3" s="4"/>
      <c r="H3" s="4" t="s">
        <v>7</v>
      </c>
      <c r="I3" s="4"/>
    </row>
    <row r="4" spans="1:9" ht="23.25" customHeight="1">
      <c r="A4" s="5" t="s">
        <v>8</v>
      </c>
      <c r="B4" s="5"/>
      <c r="C4" s="5"/>
      <c r="D4" s="4" t="s">
        <v>9</v>
      </c>
      <c r="E4" s="4"/>
      <c r="F4" s="4" t="s">
        <v>10</v>
      </c>
      <c r="G4" s="4"/>
      <c r="H4" s="4" t="s">
        <v>11</v>
      </c>
      <c r="I4" s="4"/>
    </row>
    <row r="5" spans="1:9">
      <c r="A5" s="3" t="s">
        <v>12</v>
      </c>
      <c r="B5" s="3"/>
      <c r="C5" s="3"/>
      <c r="D5" s="4" t="s">
        <v>13</v>
      </c>
      <c r="E5" s="4"/>
      <c r="F5" s="4" t="s">
        <v>14</v>
      </c>
      <c r="G5" s="4"/>
      <c r="H5" s="4" t="s">
        <v>15</v>
      </c>
      <c r="I5" s="4"/>
    </row>
    <row r="6" spans="1:9">
      <c r="A6" s="3" t="s">
        <v>16</v>
      </c>
      <c r="B6" s="3"/>
      <c r="C6" s="3"/>
      <c r="D6" s="4" t="s">
        <v>17</v>
      </c>
      <c r="E6" s="4"/>
      <c r="F6" s="4" t="s">
        <v>18</v>
      </c>
      <c r="G6" s="4"/>
      <c r="H6" s="4" t="s">
        <v>19</v>
      </c>
      <c r="I6" s="4"/>
    </row>
    <row r="7" spans="1:9">
      <c r="A7" s="3" t="s">
        <v>20</v>
      </c>
      <c r="B7" s="3"/>
      <c r="C7" s="3"/>
      <c r="D7" s="4" t="s">
        <v>21</v>
      </c>
      <c r="E7" s="4"/>
      <c r="F7" s="4" t="s">
        <v>22</v>
      </c>
      <c r="G7" s="4"/>
      <c r="H7" s="4" t="s">
        <v>23</v>
      </c>
      <c r="I7" s="4"/>
    </row>
    <row r="8" spans="1:9">
      <c r="A8" s="3" t="s">
        <v>24</v>
      </c>
      <c r="B8" s="3"/>
      <c r="C8" s="3"/>
      <c r="D8" s="4" t="s">
        <v>25</v>
      </c>
      <c r="E8" s="4"/>
      <c r="F8" s="4" t="s">
        <v>26</v>
      </c>
      <c r="G8" s="4"/>
      <c r="H8" s="4" t="s">
        <v>27</v>
      </c>
      <c r="I8" s="4"/>
    </row>
    <row r="9" spans="1:9">
      <c r="A9" s="3" t="s">
        <v>28</v>
      </c>
      <c r="B9" s="3"/>
      <c r="C9" s="3"/>
      <c r="D9" s="4">
        <v>7.05</v>
      </c>
      <c r="E9" s="4"/>
      <c r="F9" s="4">
        <v>6.81</v>
      </c>
      <c r="G9" s="4"/>
      <c r="H9" s="4">
        <v>6.29</v>
      </c>
      <c r="I9" s="4"/>
    </row>
    <row r="10" spans="1:9">
      <c r="A10" s="3" t="s">
        <v>29</v>
      </c>
      <c r="B10" s="3"/>
      <c r="C10" s="3"/>
      <c r="D10" s="4" t="s">
        <v>30</v>
      </c>
      <c r="E10" s="4"/>
      <c r="F10" s="4" t="s">
        <v>31</v>
      </c>
      <c r="G10" s="4"/>
      <c r="H10" s="4" t="s">
        <v>32</v>
      </c>
      <c r="I10" s="4"/>
    </row>
    <row r="11" spans="1:9">
      <c r="A11" s="6" t="s">
        <v>33</v>
      </c>
      <c r="B11" s="7"/>
      <c r="C11" s="8"/>
      <c r="D11" s="4" t="s">
        <v>34</v>
      </c>
      <c r="E11" s="4"/>
      <c r="F11" s="4" t="s">
        <v>35</v>
      </c>
      <c r="G11" s="4"/>
      <c r="H11" s="4" t="s">
        <v>36</v>
      </c>
      <c r="I11" s="4"/>
    </row>
    <row r="14" spans="1:9">
      <c r="A14" t="s">
        <v>37</v>
      </c>
    </row>
    <row r="16" spans="1:9">
      <c r="B16" s="9" t="s">
        <v>45</v>
      </c>
      <c r="C16" s="9"/>
      <c r="D16" s="9"/>
      <c r="E16" s="9"/>
      <c r="F16" s="9"/>
      <c r="G16" s="9" t="s">
        <v>46</v>
      </c>
      <c r="H16" s="9"/>
    </row>
    <row r="17" spans="1:8">
      <c r="A17" t="s">
        <v>57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</row>
    <row r="18" spans="1:8"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</row>
    <row r="19" spans="1:8">
      <c r="A19" t="s">
        <v>54</v>
      </c>
      <c r="B19">
        <v>334</v>
      </c>
      <c r="C19">
        <v>226</v>
      </c>
      <c r="D19">
        <v>332</v>
      </c>
      <c r="E19">
        <v>83</v>
      </c>
      <c r="F19">
        <v>25</v>
      </c>
      <c r="G19" t="s">
        <v>58</v>
      </c>
      <c r="H19" t="s">
        <v>58</v>
      </c>
    </row>
    <row r="20" spans="1:8">
      <c r="A20" t="s">
        <v>55</v>
      </c>
      <c r="B20">
        <v>196</v>
      </c>
      <c r="C20">
        <v>217</v>
      </c>
      <c r="D20">
        <v>419</v>
      </c>
      <c r="E20">
        <v>121</v>
      </c>
      <c r="F20">
        <v>47</v>
      </c>
      <c r="G20" t="s">
        <v>58</v>
      </c>
      <c r="H20" t="s">
        <v>58</v>
      </c>
    </row>
    <row r="21" spans="1:8">
      <c r="A21" t="s">
        <v>56</v>
      </c>
      <c r="B21">
        <v>163</v>
      </c>
      <c r="C21">
        <v>216</v>
      </c>
      <c r="D21">
        <v>444</v>
      </c>
      <c r="E21">
        <v>128</v>
      </c>
      <c r="F21">
        <v>50</v>
      </c>
      <c r="G21" t="s">
        <v>58</v>
      </c>
      <c r="H21" t="s">
        <v>58</v>
      </c>
    </row>
  </sheetData>
  <mergeCells count="42">
    <mergeCell ref="A2:C2"/>
    <mergeCell ref="D2:E2"/>
    <mergeCell ref="F2:G2"/>
    <mergeCell ref="H2:I2"/>
    <mergeCell ref="A3:C3"/>
    <mergeCell ref="D3:E3"/>
    <mergeCell ref="F3:G3"/>
    <mergeCell ref="H3:I3"/>
    <mergeCell ref="A4:C4"/>
    <mergeCell ref="D4:E4"/>
    <mergeCell ref="F4:G4"/>
    <mergeCell ref="H4:I4"/>
    <mergeCell ref="A5:C5"/>
    <mergeCell ref="D5:E5"/>
    <mergeCell ref="F5:G5"/>
    <mergeCell ref="H5:I5"/>
    <mergeCell ref="A6:C6"/>
    <mergeCell ref="D6:E6"/>
    <mergeCell ref="F6:G6"/>
    <mergeCell ref="H6:I6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B16:F16"/>
    <mergeCell ref="G16:H16"/>
    <mergeCell ref="A10:C10"/>
    <mergeCell ref="D10:E10"/>
    <mergeCell ref="F10:G10"/>
    <mergeCell ref="H10:I10"/>
    <mergeCell ref="D11:E11"/>
    <mergeCell ref="F11:G11"/>
    <mergeCell ref="H11:I11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30" sqref="B30"/>
    </sheetView>
  </sheetViews>
  <sheetFormatPr baseColWidth="10" defaultRowHeight="15"/>
  <cols>
    <col min="1" max="1" width="23.42578125" customWidth="1"/>
  </cols>
  <sheetData>
    <row r="1" spans="1:8">
      <c r="A1" s="10" t="s">
        <v>59</v>
      </c>
      <c r="B1" s="11" t="s">
        <v>60</v>
      </c>
      <c r="C1" s="11"/>
      <c r="D1" s="12"/>
      <c r="E1" s="13" t="s">
        <v>61</v>
      </c>
      <c r="F1" s="13"/>
      <c r="G1" s="11" t="s">
        <v>62</v>
      </c>
      <c r="H1" s="11"/>
    </row>
    <row r="2" spans="1:8">
      <c r="A2" s="10"/>
      <c r="B2" s="14"/>
      <c r="C2" s="12"/>
      <c r="D2" s="15"/>
      <c r="E2" s="13"/>
      <c r="F2" s="13"/>
      <c r="G2" s="16"/>
      <c r="H2" s="16"/>
    </row>
    <row r="3" spans="1:8">
      <c r="A3" s="10" t="s">
        <v>63</v>
      </c>
      <c r="B3" s="14" t="s">
        <v>64</v>
      </c>
      <c r="C3" s="15"/>
      <c r="D3" s="15"/>
      <c r="E3" s="13" t="s">
        <v>65</v>
      </c>
      <c r="F3" s="13"/>
      <c r="G3" s="16"/>
      <c r="H3" s="16"/>
    </row>
    <row r="4" spans="1:8">
      <c r="A4" s="10" t="s">
        <v>66</v>
      </c>
      <c r="B4" s="14" t="s">
        <v>67</v>
      </c>
      <c r="C4" s="17"/>
      <c r="D4" s="15"/>
      <c r="E4" s="13" t="s">
        <v>68</v>
      </c>
      <c r="F4" s="13"/>
      <c r="G4" s="16" t="s">
        <v>69</v>
      </c>
      <c r="H4" s="16"/>
    </row>
    <row r="5" spans="1:8">
      <c r="A5" s="18"/>
      <c r="B5" s="14"/>
      <c r="C5" s="14"/>
      <c r="D5" s="14"/>
      <c r="E5" s="14"/>
      <c r="F5" s="14"/>
      <c r="G5" s="16"/>
      <c r="H5" s="16"/>
    </row>
    <row r="6" spans="1:8">
      <c r="A6" s="18"/>
      <c r="B6" s="19"/>
      <c r="C6" s="14"/>
      <c r="D6" s="15"/>
      <c r="E6" s="14"/>
      <c r="F6" s="14"/>
      <c r="G6" s="17"/>
      <c r="H6" s="17"/>
    </row>
    <row r="7" spans="1:8">
      <c r="A7" s="20" t="s">
        <v>70</v>
      </c>
      <c r="B7" s="14" t="s">
        <v>71</v>
      </c>
      <c r="C7" s="21" t="s">
        <v>72</v>
      </c>
      <c r="D7" s="21"/>
      <c r="E7" s="22" t="s">
        <v>73</v>
      </c>
      <c r="F7" s="22"/>
      <c r="G7" s="22"/>
      <c r="H7" s="23"/>
    </row>
    <row r="9" spans="1:8">
      <c r="A9" s="24" t="s">
        <v>74</v>
      </c>
      <c r="B9" s="24" t="s">
        <v>75</v>
      </c>
      <c r="C9" s="24" t="s">
        <v>76</v>
      </c>
      <c r="D9" s="24" t="s">
        <v>77</v>
      </c>
      <c r="E9" s="24" t="s">
        <v>78</v>
      </c>
      <c r="F9" s="24" t="s">
        <v>79</v>
      </c>
    </row>
    <row r="10" spans="1:8">
      <c r="A10" s="24" t="s">
        <v>80</v>
      </c>
      <c r="B10" s="24">
        <v>3.12</v>
      </c>
      <c r="C10" s="24">
        <v>16.11</v>
      </c>
      <c r="D10" s="24"/>
      <c r="E10" s="24"/>
      <c r="F10" s="24">
        <v>50.27</v>
      </c>
    </row>
    <row r="11" spans="1:8">
      <c r="A11" s="24" t="s">
        <v>81</v>
      </c>
      <c r="B11" s="24" t="s">
        <v>82</v>
      </c>
      <c r="C11" s="24" t="s">
        <v>83</v>
      </c>
      <c r="D11" s="24" t="s">
        <v>84</v>
      </c>
      <c r="E11" s="24" t="s">
        <v>85</v>
      </c>
      <c r="F11" s="24" t="s">
        <v>86</v>
      </c>
    </row>
    <row r="18" spans="1:8">
      <c r="A18" t="s">
        <v>37</v>
      </c>
    </row>
    <row r="20" spans="1:8">
      <c r="B20" s="9" t="s">
        <v>45</v>
      </c>
      <c r="C20" s="9"/>
      <c r="D20" s="9"/>
      <c r="E20" s="9"/>
      <c r="F20" s="9"/>
      <c r="G20" s="9" t="s">
        <v>46</v>
      </c>
      <c r="H20" s="9"/>
    </row>
    <row r="21" spans="1:8">
      <c r="A21" t="s">
        <v>186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</row>
    <row r="22" spans="1:8"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</row>
    <row r="23" spans="1:8">
      <c r="A23" t="s">
        <v>54</v>
      </c>
      <c r="B23">
        <v>32.4</v>
      </c>
      <c r="C23" s="9">
        <v>54.6</v>
      </c>
      <c r="D23" s="9"/>
      <c r="E23" s="9">
        <v>10.4</v>
      </c>
      <c r="F23" s="9"/>
      <c r="G23" t="s">
        <v>58</v>
      </c>
      <c r="H23" t="s">
        <v>58</v>
      </c>
    </row>
    <row r="24" spans="1:8">
      <c r="A24" t="s">
        <v>55</v>
      </c>
      <c r="B24" t="s">
        <v>58</v>
      </c>
      <c r="C24" t="s">
        <v>58</v>
      </c>
      <c r="D24" t="s">
        <v>58</v>
      </c>
      <c r="E24" t="s">
        <v>58</v>
      </c>
      <c r="F24" t="s">
        <v>58</v>
      </c>
      <c r="G24" t="s">
        <v>58</v>
      </c>
      <c r="H24" t="s">
        <v>58</v>
      </c>
    </row>
    <row r="25" spans="1:8">
      <c r="A25" t="s">
        <v>56</v>
      </c>
      <c r="B25" t="s">
        <v>58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</row>
  </sheetData>
  <mergeCells count="8">
    <mergeCell ref="C23:D23"/>
    <mergeCell ref="E23:F23"/>
    <mergeCell ref="B1:C1"/>
    <mergeCell ref="G1:H1"/>
    <mergeCell ref="C7:D7"/>
    <mergeCell ref="E7:G7"/>
    <mergeCell ref="B20:F20"/>
    <mergeCell ref="G20:H20"/>
  </mergeCells>
  <dataValidations count="7">
    <dataValidation type="list" errorStyle="warning" allowBlank="1" showInputMessage="1" showErrorMessage="1" errorTitle="type de sol" error="Le texte ne correspond pas à un type de sol répertorié dans la liste. Veuillez consulter la liste" promptTitle="type de sol" sqref="B1">
      <formula1>"Argileux (20 à 30% argile),Argileux (&gt; 30% argile),Argilo limoneux calcaire, Argilo limoneux, Calcaire,Crayeux,Limon battant,Limon profond,Limoneux,Sableux"</formula1>
    </dataValidation>
    <dataValidation type="list" allowBlank="1" showInputMessage="1" showErrorMessage="1" sqref="E7:H7">
      <formula1>"enfouies sans azote,enlevées/brûlées"</formula1>
    </dataValidation>
    <dataValidation type="list" allowBlank="1" showInputMessage="1" showErrorMessage="1" sqref="B3">
      <formula1>"Superficiel (=&lt;30 cm),Moyennement profond (30 à 60 cm),Profond(&gt;60 cm)"</formula1>
    </dataValidation>
    <dataValidation type="list" allowBlank="1" showInputMessage="1" showErrorMessage="1" sqref="B7">
      <formula1>"Avoine,Betterave,Blé dur,Blé tendre,Colza,Escourgeon,Maïs grain,Maïs ensilage,Orge de printemps,Orge d'hiver,Pois,Pomme de terre,Seigle,Soja,Tournesol,Triticale,Luzerne,Féverole,Trèfle"</formula1>
    </dataValidation>
    <dataValidation type="list" errorStyle="warning" allowBlank="1" showInputMessage="1" showErrorMessage="1" errorTitle="type de sol" error="Le texte ne correspond pas à un type de sol répertorié dans la liste. Veuillez consulter la liste" promptTitle="type de sol" sqref="B2">
      <formula1>"Argile à silex,Argileux,Argilo calcaire, Argilo limoneux, Calcaire,Crayeux,Limon battant,Limon profond,Limoneux,Sableux"</formula1>
    </dataValidation>
    <dataValidation type="list" allowBlank="1" showInputMessage="1" showErrorMessage="1" sqref="G1:H2 B4">
      <formula1>"Très faible,Faible,Moyen,Elevé,Très élevé"</formula1>
    </dataValidation>
    <dataValidation type="list" allowBlank="1" showInputMessage="1" showErrorMessage="1" sqref="G3:H4">
      <formula1>"Oui,Non"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workbookViewId="0">
      <selection activeCell="F33" sqref="F33"/>
    </sheetView>
  </sheetViews>
  <sheetFormatPr baseColWidth="10" defaultRowHeight="15"/>
  <sheetData>
    <row r="1" spans="1:37" ht="22.5">
      <c r="A1" s="53" t="s">
        <v>139</v>
      </c>
      <c r="B1" s="54" t="s">
        <v>140</v>
      </c>
      <c r="C1" s="55" t="s">
        <v>141</v>
      </c>
      <c r="D1" s="55" t="s">
        <v>142</v>
      </c>
      <c r="E1" s="55" t="s">
        <v>143</v>
      </c>
      <c r="F1" s="55" t="s">
        <v>144</v>
      </c>
      <c r="G1" s="55" t="s">
        <v>145</v>
      </c>
      <c r="H1" s="55" t="s">
        <v>146</v>
      </c>
      <c r="I1" s="55" t="s">
        <v>147</v>
      </c>
      <c r="J1" s="55" t="s">
        <v>148</v>
      </c>
      <c r="K1" s="56" t="s">
        <v>149</v>
      </c>
      <c r="L1" s="55" t="s">
        <v>150</v>
      </c>
      <c r="M1" s="55" t="s">
        <v>151</v>
      </c>
      <c r="N1" s="55" t="s">
        <v>152</v>
      </c>
      <c r="O1" s="55" t="s">
        <v>153</v>
      </c>
      <c r="P1" s="55" t="s">
        <v>154</v>
      </c>
      <c r="Q1" s="55" t="s">
        <v>155</v>
      </c>
      <c r="R1" s="55" t="s">
        <v>156</v>
      </c>
      <c r="S1" s="55" t="s">
        <v>157</v>
      </c>
      <c r="T1" s="55" t="s">
        <v>158</v>
      </c>
      <c r="U1" s="55" t="s">
        <v>159</v>
      </c>
      <c r="V1" s="57" t="s">
        <v>75</v>
      </c>
      <c r="W1" s="58" t="s">
        <v>79</v>
      </c>
      <c r="X1" s="59" t="s">
        <v>160</v>
      </c>
      <c r="Y1" s="60" t="s">
        <v>161</v>
      </c>
      <c r="Z1" s="55" t="s">
        <v>162</v>
      </c>
      <c r="AA1" s="55" t="s">
        <v>47</v>
      </c>
      <c r="AB1" s="55" t="s">
        <v>163</v>
      </c>
      <c r="AC1" s="55" t="s">
        <v>164</v>
      </c>
      <c r="AD1" s="55" t="s">
        <v>165</v>
      </c>
      <c r="AE1" s="55" t="s">
        <v>166</v>
      </c>
      <c r="AF1" s="55" t="s">
        <v>167</v>
      </c>
      <c r="AG1" s="55" t="s">
        <v>168</v>
      </c>
      <c r="AH1" s="55" t="s">
        <v>169</v>
      </c>
      <c r="AI1" s="55" t="s">
        <v>169</v>
      </c>
      <c r="AJ1" s="61"/>
      <c r="AK1" s="62" t="s">
        <v>170</v>
      </c>
    </row>
    <row r="2" spans="1:37" ht="15.75" thickBot="1">
      <c r="A2" s="63"/>
      <c r="B2" s="64" t="s">
        <v>171</v>
      </c>
      <c r="C2" s="65" t="s">
        <v>172</v>
      </c>
      <c r="D2" s="65"/>
      <c r="E2" s="65"/>
      <c r="F2" s="65"/>
      <c r="G2" s="65" t="s">
        <v>173</v>
      </c>
      <c r="H2" s="65"/>
      <c r="I2" s="66" t="s">
        <v>174</v>
      </c>
      <c r="J2" s="65" t="s">
        <v>57</v>
      </c>
      <c r="K2" s="67"/>
      <c r="L2" s="65">
        <v>190</v>
      </c>
      <c r="M2" s="65"/>
      <c r="N2" s="65"/>
      <c r="O2" s="65"/>
      <c r="P2" s="65" t="s">
        <v>175</v>
      </c>
      <c r="Q2" s="65"/>
      <c r="R2" s="65">
        <v>50</v>
      </c>
      <c r="S2" s="65"/>
      <c r="T2" s="65">
        <v>160</v>
      </c>
      <c r="U2" s="65" t="s">
        <v>176</v>
      </c>
      <c r="V2" s="68" t="s">
        <v>177</v>
      </c>
      <c r="W2" s="69"/>
      <c r="X2" s="70" t="s">
        <v>178</v>
      </c>
      <c r="Y2" s="71"/>
      <c r="Z2" s="72"/>
      <c r="AA2" s="72"/>
      <c r="AB2" s="72"/>
      <c r="AC2" s="72"/>
      <c r="AD2" s="72"/>
      <c r="AE2" s="72"/>
      <c r="AF2" s="72"/>
      <c r="AG2" s="72"/>
      <c r="AH2" s="72"/>
      <c r="AI2" s="72" t="s">
        <v>179</v>
      </c>
      <c r="AJ2" s="73"/>
      <c r="AK2" t="s">
        <v>180</v>
      </c>
    </row>
    <row r="3" spans="1:37">
      <c r="A3" s="74" t="s">
        <v>181</v>
      </c>
      <c r="B3" s="75"/>
      <c r="C3" s="76">
        <v>1999</v>
      </c>
      <c r="D3" s="76">
        <v>6.9</v>
      </c>
      <c r="E3" s="76"/>
      <c r="F3" s="76">
        <v>8</v>
      </c>
      <c r="G3" s="76"/>
      <c r="H3" s="76">
        <v>2</v>
      </c>
      <c r="I3" s="76"/>
      <c r="J3" s="76"/>
      <c r="K3" s="77"/>
      <c r="L3" s="76">
        <v>193</v>
      </c>
      <c r="M3" s="76">
        <v>1699</v>
      </c>
      <c r="N3" s="76">
        <v>317</v>
      </c>
      <c r="O3" s="76"/>
      <c r="P3" s="76"/>
      <c r="Q3" s="76"/>
      <c r="R3" s="76"/>
      <c r="S3" s="76"/>
      <c r="T3" s="76">
        <v>180</v>
      </c>
      <c r="U3" s="76"/>
      <c r="V3" s="78"/>
      <c r="W3" s="79"/>
      <c r="X3" s="80"/>
      <c r="Y3" s="81"/>
      <c r="Z3" s="76"/>
      <c r="AA3" s="76"/>
      <c r="AB3" s="76"/>
      <c r="AC3" s="76"/>
      <c r="AD3" s="76"/>
      <c r="AE3" s="76"/>
      <c r="AF3" s="76"/>
      <c r="AG3" s="76"/>
      <c r="AH3" s="78"/>
      <c r="AI3" s="78"/>
      <c r="AJ3" s="73"/>
      <c r="AK3" s="82"/>
    </row>
    <row r="4" spans="1:37" ht="15.75" thickBot="1">
      <c r="A4" s="83"/>
      <c r="B4" s="84"/>
      <c r="C4" s="72">
        <v>2004</v>
      </c>
      <c r="D4" s="72">
        <v>6.8</v>
      </c>
      <c r="E4" s="72">
        <v>6</v>
      </c>
      <c r="F4" s="72">
        <v>6.1</v>
      </c>
      <c r="G4" s="72" t="s">
        <v>182</v>
      </c>
      <c r="H4" s="72">
        <v>1.6</v>
      </c>
      <c r="I4" s="72"/>
      <c r="J4" s="72"/>
      <c r="K4" s="85"/>
      <c r="L4" s="72">
        <v>233</v>
      </c>
      <c r="M4" s="72">
        <v>1490</v>
      </c>
      <c r="N4" s="72">
        <v>120</v>
      </c>
      <c r="O4" s="72">
        <v>14</v>
      </c>
      <c r="P4" s="72">
        <v>10</v>
      </c>
      <c r="Q4" s="72"/>
      <c r="R4" s="72"/>
      <c r="S4" s="72"/>
      <c r="T4" s="86">
        <v>145</v>
      </c>
      <c r="U4" s="72">
        <v>16</v>
      </c>
      <c r="V4" s="87">
        <v>1.9</v>
      </c>
      <c r="W4" s="88">
        <v>12.4</v>
      </c>
      <c r="X4" s="89"/>
      <c r="Y4" s="90"/>
      <c r="Z4" s="72"/>
      <c r="AA4" s="72"/>
      <c r="AB4" s="72"/>
      <c r="AC4" s="72"/>
      <c r="AD4" s="72"/>
      <c r="AE4" s="72"/>
      <c r="AF4" s="72"/>
      <c r="AG4" s="72"/>
      <c r="AH4" s="87"/>
      <c r="AI4" s="87"/>
      <c r="AJ4" s="73"/>
      <c r="AK4" s="82"/>
    </row>
    <row r="5" spans="1:37">
      <c r="A5" s="91" t="s">
        <v>183</v>
      </c>
      <c r="B5" s="92" t="s">
        <v>184</v>
      </c>
      <c r="C5" s="93"/>
      <c r="D5" s="92"/>
      <c r="E5" s="93"/>
      <c r="F5" s="93">
        <v>5.8</v>
      </c>
      <c r="G5" s="93"/>
      <c r="H5" s="93">
        <v>1.65</v>
      </c>
      <c r="I5" s="93"/>
      <c r="J5" s="93"/>
      <c r="K5" s="94"/>
      <c r="L5" s="92">
        <v>150</v>
      </c>
      <c r="M5" s="93"/>
      <c r="N5" s="93">
        <v>50</v>
      </c>
      <c r="O5" s="93"/>
      <c r="P5" s="93"/>
      <c r="Q5" s="93"/>
      <c r="R5" s="93"/>
      <c r="S5" s="93"/>
      <c r="T5" s="92"/>
      <c r="U5" s="93"/>
      <c r="V5" s="95"/>
      <c r="W5" s="96"/>
      <c r="X5" s="97"/>
      <c r="Y5" s="98"/>
      <c r="Z5" s="93"/>
      <c r="AA5" s="93">
        <v>13.8</v>
      </c>
      <c r="AB5" s="93">
        <v>23.9</v>
      </c>
      <c r="AC5" s="93">
        <v>50.9</v>
      </c>
      <c r="AD5" s="93">
        <f>AB5+AC5</f>
        <v>74.8</v>
      </c>
      <c r="AE5" s="93">
        <v>7.9</v>
      </c>
      <c r="AF5" s="93">
        <v>3.5</v>
      </c>
      <c r="AG5" s="93">
        <v>11.4</v>
      </c>
      <c r="AH5" s="95">
        <f>0.1*((AB5/2.7)+(AC5/5.5)+(H5/8)+(AA5/10))</f>
        <v>1.9692647306397306</v>
      </c>
      <c r="AI5" s="95">
        <f>(0.1*((AB5/2.7)+(AC5/5.5)+(H5/8)+(AA5/10)))*50</f>
        <v>98.463236531986524</v>
      </c>
      <c r="AJ5" s="73"/>
      <c r="AK5" s="82"/>
    </row>
    <row r="6" spans="1:37" ht="15.75" thickBot="1">
      <c r="A6" s="83"/>
      <c r="B6" s="84" t="s">
        <v>185</v>
      </c>
      <c r="C6" s="72">
        <v>2008</v>
      </c>
      <c r="D6" s="86">
        <v>6.35</v>
      </c>
      <c r="E6" s="72">
        <v>5.38</v>
      </c>
      <c r="F6" s="72">
        <v>6.6</v>
      </c>
      <c r="G6" s="72"/>
      <c r="H6" s="72">
        <v>2.6324302799999999</v>
      </c>
      <c r="I6" s="72">
        <v>15.2</v>
      </c>
      <c r="J6" s="72">
        <v>1.5</v>
      </c>
      <c r="K6" s="85">
        <v>10.199999999999999</v>
      </c>
      <c r="L6" s="72">
        <v>202</v>
      </c>
      <c r="M6" s="72">
        <v>1380</v>
      </c>
      <c r="N6" s="72">
        <v>94</v>
      </c>
      <c r="O6" s="72">
        <v>22</v>
      </c>
      <c r="P6" s="72"/>
      <c r="Q6" s="72"/>
      <c r="R6" s="72">
        <v>69</v>
      </c>
      <c r="S6" s="72"/>
      <c r="T6" s="86">
        <v>138</v>
      </c>
      <c r="U6" s="72"/>
      <c r="V6" s="87">
        <f>L6/N6</f>
        <v>2.1489361702127661</v>
      </c>
      <c r="W6" s="88">
        <f>M6/N6</f>
        <v>14.680851063829786</v>
      </c>
      <c r="X6" s="89">
        <f>R6/T6</f>
        <v>0.5</v>
      </c>
      <c r="Y6" s="90"/>
      <c r="Z6" s="72"/>
      <c r="AA6" s="72"/>
      <c r="AB6" s="72"/>
      <c r="AC6" s="72"/>
      <c r="AD6" s="72"/>
      <c r="AE6" s="72"/>
      <c r="AF6" s="72"/>
      <c r="AG6" s="72"/>
      <c r="AH6" s="87"/>
      <c r="AI6" s="87"/>
      <c r="AJ6" s="73"/>
      <c r="AK6" s="82"/>
    </row>
    <row r="9" spans="1:37">
      <c r="B9" s="9" t="s">
        <v>45</v>
      </c>
      <c r="C9" s="9"/>
      <c r="D9" s="9"/>
      <c r="E9" s="9"/>
      <c r="F9" s="9"/>
      <c r="G9" s="9" t="s">
        <v>46</v>
      </c>
      <c r="H9" s="9"/>
    </row>
    <row r="10" spans="1:37">
      <c r="A10" t="s">
        <v>186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</row>
    <row r="11" spans="1:37"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</row>
    <row r="12" spans="1:37">
      <c r="A12" t="s">
        <v>54</v>
      </c>
      <c r="B12">
        <v>13.8</v>
      </c>
      <c r="C12">
        <v>23.9</v>
      </c>
      <c r="D12">
        <v>50.9</v>
      </c>
      <c r="E12">
        <v>7.9</v>
      </c>
      <c r="F12">
        <v>3.5</v>
      </c>
      <c r="G12" t="s">
        <v>58</v>
      </c>
      <c r="H12" t="s">
        <v>58</v>
      </c>
    </row>
    <row r="13" spans="1:37">
      <c r="A13" t="s">
        <v>55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</row>
    <row r="14" spans="1:37">
      <c r="A14" t="s">
        <v>56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</row>
  </sheetData>
  <mergeCells count="2">
    <mergeCell ref="B9:F9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19" workbookViewId="0">
      <selection activeCell="B40" sqref="B40"/>
    </sheetView>
  </sheetViews>
  <sheetFormatPr baseColWidth="10" defaultRowHeight="15"/>
  <cols>
    <col min="1" max="1" width="24.28515625" customWidth="1"/>
    <col min="2" max="2" width="26" customWidth="1"/>
    <col min="3" max="3" width="26.42578125" customWidth="1"/>
    <col min="5" max="5" width="21.7109375" customWidth="1"/>
    <col min="7" max="7" width="25.42578125" customWidth="1"/>
  </cols>
  <sheetData>
    <row r="1" spans="1:11">
      <c r="A1" s="25" t="s">
        <v>87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>
      <c r="A2" s="26"/>
      <c r="B2" s="27" t="s">
        <v>88</v>
      </c>
      <c r="C2" s="27" t="s">
        <v>89</v>
      </c>
      <c r="D2" s="26"/>
      <c r="E2" s="26"/>
      <c r="F2" s="26"/>
      <c r="G2" s="26"/>
      <c r="H2" s="26"/>
      <c r="I2" s="26"/>
      <c r="J2" s="26"/>
      <c r="K2" s="26"/>
    </row>
    <row r="3" spans="1:11">
      <c r="A3" s="26" t="s">
        <v>90</v>
      </c>
      <c r="B3" s="28"/>
      <c r="C3" s="28"/>
      <c r="D3" s="26"/>
      <c r="E3" s="26"/>
      <c r="F3" s="26"/>
      <c r="G3" s="26"/>
      <c r="H3" s="26"/>
      <c r="I3" s="26"/>
      <c r="J3" s="26"/>
      <c r="K3" s="26"/>
    </row>
    <row r="4" spans="1:11">
      <c r="A4" s="26" t="s">
        <v>91</v>
      </c>
      <c r="B4" s="28"/>
      <c r="C4" s="28"/>
      <c r="D4" s="26"/>
      <c r="E4" s="26"/>
      <c r="F4" s="29"/>
      <c r="G4" s="29"/>
      <c r="H4" s="29"/>
      <c r="I4" s="29"/>
      <c r="J4" s="30"/>
      <c r="K4" s="26"/>
    </row>
    <row r="5" spans="1:11" ht="15.75" customHeight="1">
      <c r="A5" s="26" t="s">
        <v>92</v>
      </c>
      <c r="B5" s="28" t="s">
        <v>93</v>
      </c>
      <c r="C5" s="28" t="s">
        <v>94</v>
      </c>
      <c r="D5" s="26"/>
      <c r="E5" s="26"/>
      <c r="F5" s="26"/>
      <c r="G5" s="29"/>
      <c r="H5" s="29"/>
      <c r="I5" s="29"/>
      <c r="J5" s="30"/>
      <c r="K5" s="26"/>
    </row>
    <row r="6" spans="1:11" ht="15.75" customHeight="1">
      <c r="A6" s="26" t="s">
        <v>95</v>
      </c>
      <c r="B6" s="28" t="s">
        <v>96</v>
      </c>
      <c r="C6" s="26"/>
      <c r="D6" s="31"/>
      <c r="E6" s="26"/>
      <c r="F6" s="29"/>
      <c r="G6" s="29"/>
      <c r="H6" s="29"/>
      <c r="I6" s="29"/>
      <c r="J6" s="30"/>
      <c r="K6" s="26"/>
    </row>
    <row r="7" spans="1:11">
      <c r="A7" s="32" t="s">
        <v>97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>
      <c r="A8" s="33" t="s">
        <v>98</v>
      </c>
      <c r="B8" s="28" t="s">
        <v>99</v>
      </c>
      <c r="C8" s="33"/>
      <c r="D8" s="33"/>
      <c r="E8" s="33" t="s">
        <v>100</v>
      </c>
      <c r="F8" s="26"/>
      <c r="G8" s="28" t="s">
        <v>101</v>
      </c>
      <c r="H8" s="34"/>
      <c r="I8" s="33"/>
      <c r="J8" s="33"/>
      <c r="K8" s="33"/>
    </row>
    <row r="9" spans="1:11" ht="30">
      <c r="A9" s="33" t="s">
        <v>102</v>
      </c>
      <c r="B9" s="28"/>
      <c r="C9" s="33"/>
      <c r="D9" s="33"/>
      <c r="E9" s="35" t="s">
        <v>103</v>
      </c>
      <c r="F9" s="26"/>
      <c r="G9" s="28" t="s">
        <v>104</v>
      </c>
      <c r="H9" s="36" t="s">
        <v>105</v>
      </c>
      <c r="I9" s="28" t="s">
        <v>106</v>
      </c>
      <c r="J9" s="33"/>
      <c r="K9" s="33"/>
    </row>
    <row r="10" spans="1:11" ht="45">
      <c r="A10" s="33"/>
      <c r="B10" s="33"/>
      <c r="C10" s="33"/>
      <c r="D10" s="33"/>
      <c r="E10" s="26" t="s">
        <v>107</v>
      </c>
      <c r="F10" s="26"/>
      <c r="G10" s="28" t="s">
        <v>108</v>
      </c>
      <c r="H10" s="33"/>
      <c r="I10" s="33"/>
      <c r="J10" s="33"/>
      <c r="K10" s="33"/>
    </row>
    <row r="11" spans="1:11" ht="60">
      <c r="A11" s="37"/>
      <c r="B11" s="37"/>
      <c r="C11" s="33"/>
      <c r="D11" s="33"/>
      <c r="E11" s="26" t="s">
        <v>109</v>
      </c>
      <c r="F11" s="26"/>
      <c r="G11" s="28" t="s">
        <v>110</v>
      </c>
      <c r="H11" s="33"/>
      <c r="I11" s="33"/>
      <c r="J11" s="33"/>
      <c r="K11" s="33"/>
    </row>
    <row r="12" spans="1:11">
      <c r="A12" s="33" t="s">
        <v>111</v>
      </c>
      <c r="B12" s="37"/>
      <c r="C12" s="38">
        <v>120</v>
      </c>
      <c r="D12" s="34"/>
      <c r="E12" s="26"/>
      <c r="F12" s="26"/>
      <c r="G12" s="26"/>
      <c r="H12" s="33"/>
      <c r="I12" s="33"/>
      <c r="J12" s="33"/>
      <c r="K12" s="33"/>
    </row>
    <row r="13" spans="1:11" ht="30">
      <c r="A13" s="33" t="s">
        <v>112</v>
      </c>
      <c r="B13" s="26"/>
      <c r="C13" s="28" t="s">
        <v>113</v>
      </c>
      <c r="D13" s="37"/>
      <c r="E13" s="33" t="s">
        <v>114</v>
      </c>
      <c r="F13" s="39"/>
      <c r="G13" s="26"/>
      <c r="H13" s="26"/>
      <c r="I13" s="26"/>
      <c r="J13" s="26"/>
      <c r="K13" s="26"/>
    </row>
    <row r="14" spans="1:11">
      <c r="A14" s="33" t="s">
        <v>115</v>
      </c>
      <c r="B14" s="40"/>
      <c r="C14" s="38"/>
      <c r="D14" s="40"/>
      <c r="E14" s="33" t="s">
        <v>116</v>
      </c>
      <c r="F14" s="28"/>
      <c r="G14" s="29"/>
      <c r="H14" s="29"/>
      <c r="I14" s="29"/>
      <c r="J14" s="29"/>
      <c r="K14" s="26"/>
    </row>
    <row r="15" spans="1:11">
      <c r="A15" s="26"/>
      <c r="B15" s="26"/>
      <c r="C15" s="26"/>
      <c r="D15" s="40"/>
      <c r="E15" s="40"/>
      <c r="F15" s="40"/>
      <c r="G15" s="29"/>
      <c r="H15" s="29"/>
      <c r="I15" s="29"/>
      <c r="J15" s="29"/>
      <c r="K15" s="26"/>
    </row>
    <row r="16" spans="1:11">
      <c r="A16" s="41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3"/>
    </row>
    <row r="17" spans="1:11" ht="45">
      <c r="A17" s="26" t="s">
        <v>117</v>
      </c>
      <c r="B17" s="44" t="s">
        <v>118</v>
      </c>
      <c r="C17" s="26"/>
      <c r="D17" s="26"/>
      <c r="E17" s="40"/>
      <c r="F17" s="40"/>
      <c r="G17" s="29"/>
      <c r="H17" s="29"/>
      <c r="I17" s="29"/>
      <c r="J17" s="29"/>
      <c r="K17" s="26"/>
    </row>
    <row r="18" spans="1:11">
      <c r="A18" s="33" t="s">
        <v>119</v>
      </c>
      <c r="B18" s="45">
        <v>42030</v>
      </c>
      <c r="C18" s="29"/>
      <c r="D18" s="29"/>
      <c r="E18" s="29"/>
      <c r="F18" s="29"/>
      <c r="G18" s="29"/>
      <c r="H18" s="29"/>
      <c r="I18" s="29"/>
      <c r="J18" s="29"/>
      <c r="K18" s="26"/>
    </row>
    <row r="19" spans="1:11" ht="75">
      <c r="A19" s="46" t="s">
        <v>120</v>
      </c>
      <c r="B19" s="46" t="s">
        <v>121</v>
      </c>
      <c r="C19" s="46" t="s">
        <v>122</v>
      </c>
      <c r="D19" s="46" t="s">
        <v>123</v>
      </c>
      <c r="E19" s="46" t="s">
        <v>124</v>
      </c>
      <c r="F19" s="46" t="s">
        <v>125</v>
      </c>
      <c r="G19" s="46" t="s">
        <v>126</v>
      </c>
      <c r="H19" s="46" t="s">
        <v>127</v>
      </c>
      <c r="I19" s="46" t="s">
        <v>128</v>
      </c>
      <c r="J19" s="29"/>
      <c r="K19" s="29"/>
    </row>
    <row r="20" spans="1:11">
      <c r="A20" s="47">
        <v>1</v>
      </c>
      <c r="B20" s="48">
        <v>30</v>
      </c>
      <c r="C20" s="48">
        <v>0</v>
      </c>
      <c r="D20" s="48"/>
      <c r="E20" s="48">
        <v>14</v>
      </c>
      <c r="F20" s="48">
        <v>31.2</v>
      </c>
      <c r="G20" s="48">
        <v>47</v>
      </c>
      <c r="H20" s="48">
        <v>4.7</v>
      </c>
      <c r="I20" s="48">
        <v>1.7</v>
      </c>
      <c r="J20" s="29"/>
      <c r="K20" s="29"/>
    </row>
    <row r="21" spans="1:11">
      <c r="A21" s="47">
        <v>2</v>
      </c>
      <c r="B21" s="48"/>
      <c r="C21" s="48"/>
      <c r="D21" s="48"/>
      <c r="E21" s="48"/>
      <c r="F21" s="48"/>
      <c r="G21" s="48"/>
      <c r="H21" s="48"/>
      <c r="I21" s="48"/>
      <c r="J21" s="29"/>
      <c r="K21" s="29"/>
    </row>
    <row r="22" spans="1:11">
      <c r="A22" s="47">
        <v>3</v>
      </c>
      <c r="B22" s="48"/>
      <c r="C22" s="48"/>
      <c r="D22" s="48"/>
      <c r="E22" s="48"/>
      <c r="F22" s="48"/>
      <c r="G22" s="48"/>
      <c r="H22" s="48"/>
      <c r="I22" s="48"/>
      <c r="J22" s="29"/>
      <c r="K22" s="29"/>
    </row>
    <row r="23" spans="1:11">
      <c r="A23" s="49"/>
      <c r="B23" s="49"/>
      <c r="C23" s="49"/>
      <c r="D23" s="49"/>
      <c r="E23" s="49"/>
      <c r="F23" s="49"/>
      <c r="G23" s="49"/>
      <c r="H23" s="49"/>
      <c r="I23" s="49"/>
      <c r="J23" s="29"/>
      <c r="K23" s="29"/>
    </row>
    <row r="24" spans="1:11">
      <c r="A24" s="41" t="s">
        <v>129</v>
      </c>
      <c r="B24" s="42"/>
      <c r="C24" s="42"/>
      <c r="D24" s="42"/>
      <c r="E24" s="42"/>
      <c r="F24" s="42"/>
      <c r="G24" s="42"/>
      <c r="H24" s="42"/>
      <c r="I24" s="42"/>
      <c r="J24" s="42"/>
      <c r="K24" s="43"/>
    </row>
    <row r="25" spans="1:11" ht="45">
      <c r="A25" s="49" t="s">
        <v>117</v>
      </c>
      <c r="B25" s="44" t="s">
        <v>118</v>
      </c>
      <c r="C25" s="49"/>
      <c r="D25" s="49"/>
      <c r="E25" s="49"/>
      <c r="F25" s="49"/>
      <c r="G25" s="49"/>
      <c r="H25" s="49"/>
      <c r="I25" s="49"/>
      <c r="J25" s="49"/>
      <c r="K25" s="49"/>
    </row>
    <row r="26" spans="1:11">
      <c r="A26" s="33" t="s">
        <v>119</v>
      </c>
      <c r="B26" s="45">
        <v>42030</v>
      </c>
      <c r="C26" s="33"/>
      <c r="D26" s="50"/>
      <c r="E26" s="50"/>
      <c r="F26" s="49"/>
      <c r="G26" s="49"/>
      <c r="H26" s="49"/>
      <c r="I26" s="49"/>
      <c r="J26" s="49"/>
      <c r="K26" s="49"/>
    </row>
    <row r="27" spans="1:11" ht="90">
      <c r="A27" s="46" t="s">
        <v>120</v>
      </c>
      <c r="B27" s="27" t="s">
        <v>130</v>
      </c>
      <c r="C27" s="46" t="s">
        <v>131</v>
      </c>
      <c r="D27" s="46" t="s">
        <v>132</v>
      </c>
      <c r="E27" s="27" t="s">
        <v>133</v>
      </c>
      <c r="F27" s="27" t="s">
        <v>134</v>
      </c>
      <c r="G27" s="27" t="s">
        <v>135</v>
      </c>
      <c r="H27" s="27" t="s">
        <v>136</v>
      </c>
      <c r="I27" s="33"/>
      <c r="J27" s="33"/>
      <c r="K27" s="33"/>
    </row>
    <row r="28" spans="1:11">
      <c r="A28" s="47">
        <v>1</v>
      </c>
      <c r="B28" s="48">
        <v>7.2</v>
      </c>
      <c r="C28" s="48">
        <v>1.4</v>
      </c>
      <c r="D28" s="48">
        <v>10.6</v>
      </c>
      <c r="E28" s="48">
        <v>74</v>
      </c>
      <c r="F28" s="48">
        <v>292</v>
      </c>
      <c r="G28" s="48">
        <v>2724</v>
      </c>
      <c r="H28" s="48">
        <v>116</v>
      </c>
      <c r="I28" s="26"/>
      <c r="J28" s="26"/>
      <c r="K28" s="26"/>
    </row>
    <row r="29" spans="1:11">
      <c r="A29" s="47">
        <v>2</v>
      </c>
      <c r="B29" s="48"/>
      <c r="C29" s="48"/>
      <c r="D29" s="48"/>
      <c r="E29" s="48"/>
      <c r="F29" s="48"/>
      <c r="G29" s="48"/>
      <c r="H29" s="48"/>
      <c r="I29" s="26"/>
      <c r="J29" s="26"/>
      <c r="K29" s="26"/>
    </row>
    <row r="30" spans="1:11">
      <c r="A30" s="47">
        <v>3</v>
      </c>
      <c r="B30" s="48"/>
      <c r="C30" s="48"/>
      <c r="D30" s="48"/>
      <c r="E30" s="48"/>
      <c r="F30" s="48"/>
      <c r="G30" s="48"/>
      <c r="H30" s="48"/>
      <c r="I30" s="26"/>
      <c r="J30" s="26"/>
      <c r="K30" s="26"/>
    </row>
    <row r="31" spans="1:11">
      <c r="A31" s="51" t="s">
        <v>137</v>
      </c>
      <c r="B31" s="49"/>
      <c r="C31" s="49"/>
      <c r="D31" s="28"/>
      <c r="E31" s="28"/>
      <c r="F31" s="49"/>
      <c r="G31" s="49"/>
      <c r="H31" s="49"/>
      <c r="I31" s="26"/>
      <c r="J31" s="26"/>
      <c r="K31" s="26"/>
    </row>
    <row r="35" spans="1:8">
      <c r="A35" t="s">
        <v>37</v>
      </c>
    </row>
    <row r="37" spans="1:8">
      <c r="B37" s="9" t="s">
        <v>45</v>
      </c>
      <c r="C37" s="9"/>
      <c r="D37" s="9"/>
      <c r="E37" s="9"/>
      <c r="F37" s="9"/>
      <c r="G37" s="9" t="s">
        <v>46</v>
      </c>
      <c r="H37" s="9"/>
    </row>
    <row r="38" spans="1:8">
      <c r="A38" t="s">
        <v>186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</row>
    <row r="39" spans="1:8"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</row>
    <row r="40" spans="1:8">
      <c r="A40" t="s">
        <v>54</v>
      </c>
      <c r="B40">
        <v>14</v>
      </c>
      <c r="C40">
        <v>31.2</v>
      </c>
      <c r="D40">
        <v>47</v>
      </c>
      <c r="E40">
        <v>4.7</v>
      </c>
      <c r="F40">
        <v>1.7</v>
      </c>
      <c r="G40" t="s">
        <v>58</v>
      </c>
      <c r="H40" t="s">
        <v>58</v>
      </c>
    </row>
    <row r="41" spans="1:8">
      <c r="A41" t="s">
        <v>55</v>
      </c>
      <c r="B41" t="s">
        <v>58</v>
      </c>
      <c r="C41" t="s">
        <v>58</v>
      </c>
      <c r="D41" t="s">
        <v>58</v>
      </c>
      <c r="E41" t="s">
        <v>58</v>
      </c>
      <c r="F41" t="s">
        <v>58</v>
      </c>
      <c r="G41" t="s">
        <v>58</v>
      </c>
      <c r="H41" t="s">
        <v>58</v>
      </c>
    </row>
    <row r="42" spans="1:8">
      <c r="A42" t="s">
        <v>56</v>
      </c>
      <c r="B42" t="s">
        <v>58</v>
      </c>
      <c r="C42" t="s">
        <v>58</v>
      </c>
      <c r="D42" t="s">
        <v>58</v>
      </c>
      <c r="E42" t="s">
        <v>58</v>
      </c>
      <c r="F42" t="s">
        <v>58</v>
      </c>
      <c r="G42" t="s">
        <v>58</v>
      </c>
      <c r="H42" t="s">
        <v>58</v>
      </c>
    </row>
  </sheetData>
  <mergeCells count="6">
    <mergeCell ref="A1:K1"/>
    <mergeCell ref="A7:K7"/>
    <mergeCell ref="A16:K16"/>
    <mergeCell ref="A24:K24"/>
    <mergeCell ref="B37:F37"/>
    <mergeCell ref="G37:H37"/>
  </mergeCells>
  <dataValidations count="22">
    <dataValidation type="date" allowBlank="1" showInputMessage="1" showErrorMessage="1" error="Une date sous le format JJ/MM/AAAA est attendue. Elle doit être comprise entre 01/01/2010 et 01/01/2025" prompt="Une date sous le format JJ/MM/AAAA est attendue. Elle doit être comprise entre 01/01/2010 et 01/01/2025" sqref="B26">
      <formula1>40179</formula1>
      <formula2>45658</formula2>
    </dataValidation>
    <dataValidation type="decimal" allowBlank="1" showInputMessage="1" showErrorMessage="1" error="Un numérique est attendu. Il doit être compris entre 0 et 1000000" prompt="Un numérique est attendu. Il doit être compris entre 0 et 1000000" sqref="D28:H30">
      <formula1>0</formula1>
      <formula2>1000000</formula2>
    </dataValidation>
    <dataValidation allowBlank="1" showInputMessage="1" showErrorMessage="1" error="Une date sous le format JJ/MM/AAAA est attendue." prompt="Une date sous le format JJ/MM/AAAA est attendue. " sqref="B18"/>
    <dataValidation type="list" showInputMessage="1" showErrorMessage="1" sqref="F14">
      <formula1>OFFSET(Ref_Methode_RU,0,0,COUNTA(Ref_Methode_RU)+1)</formula1>
    </dataValidation>
    <dataValidation type="list" allowBlank="1" showInputMessage="1" showErrorMessage="1" sqref="C13">
      <formula1>OFFSET(Ref_Obstacle_Racine,0,0,COUNTA(Ref_Obstacle_Racine)+1)</formula1>
    </dataValidation>
    <dataValidation type="list" allowBlank="1" showInputMessage="1" showErrorMessage="1" sqref="I9">
      <formula1>OFFSET(Ref_Oui_Non,0,0,COUNTA(Ref_Oui_Non)+1)</formula1>
    </dataValidation>
    <dataValidation type="list" allowBlank="1" showInputMessage="1" showErrorMessage="1" sqref="B9">
      <formula1>OFFSET(Ref_Texture,0,0,COUNTA(Ref_Texture)+1)</formula1>
    </dataValidation>
    <dataValidation type="list" allowBlank="1" showInputMessage="1" showErrorMessage="1" sqref="B6">
      <formula1>OFFSET(Ref_Interculture,0,0,COUNTA(Ref_Interculture)+1)</formula1>
    </dataValidation>
    <dataValidation type="list" showInputMessage="1" showErrorMessage="1" sqref="B3:B5">
      <formula1>OFFSET(Ref_Ante_Prece,0,0,COUNTA(Ref_Ante_Prece)+1)</formula1>
    </dataValidation>
    <dataValidation type="list" allowBlank="1" showInputMessage="1" showErrorMessage="1" sqref="G10">
      <formula1>OFFSET(Ref_Sensible_Sec,0,0,COUNTA(Ref_Sensible_Sec)+1)</formula1>
    </dataValidation>
    <dataValidation type="list" showInputMessage="1" showErrorMessage="1" sqref="G9">
      <formula1>OFFSET(Ref_Sensible_Eau,0,0,COUNTA(Ref_Sensible_Eau)+1)</formula1>
    </dataValidation>
    <dataValidation type="list" showInputMessage="1" showErrorMessage="1" sqref="G8">
      <formula1>OFFSET(Ref_Sensible_Battance,0,0,COUNTA(Ref_Sensible_Battance)+1)</formula1>
    </dataValidation>
    <dataValidation type="list" showInputMessage="1" showErrorMessage="1" sqref="B25 B17">
      <formula1>OFFSET(Ref_Lieu_Prelev,0,0,COUNTA(Ref_Lieu_Prelev)+1)</formula1>
    </dataValidation>
    <dataValidation type="list" allowBlank="1" showInputMessage="1" showErrorMessage="1" sqref="C3:C5">
      <formula1>OFFSET(Ref_Devenir_Residus,0,0,COUNTA(Ref_Devenir_Residus)+1)</formula1>
    </dataValidation>
    <dataValidation type="list" showInputMessage="1" showErrorMessage="1" sqref="G11">
      <formula1>OFFSET(Ref_Aptitude_Rechauf,0,0,COUNTA(Ref_Aptitude_Rechauf)+1)</formula1>
    </dataValidation>
    <dataValidation type="list" allowBlank="1" showInputMessage="1" showErrorMessage="1" sqref="D31">
      <formula1>OFFSET(Ref_Methode_CEC,0,0,COUNTA(Ref_Methode_CEC)+1)</formula1>
    </dataValidation>
    <dataValidation type="list" allowBlank="1" showInputMessage="1" showErrorMessage="1" sqref="E31">
      <formula1>OFFSET(Ref_Methode_P2O5,0,0,COUNTA(Ref_Methode_P2O5)+1)</formula1>
    </dataValidation>
    <dataValidation type="list" showInputMessage="1" showErrorMessage="1" sqref="B8">
      <formula1>OFFSET(Ref_Nom_Sol,0,0,COUNTA(Ref_Nom_Sol)+1)</formula1>
    </dataValidation>
    <dataValidation type="decimal" allowBlank="1" showInputMessage="1" showErrorMessage="1" error="Un numérique est attendu. Il doit être compris entre 0 et 200" prompt="Un numérique est attendu. Il doit être compris entre 0 et 200" sqref="C12 C14 B20:B22">
      <formula1>0</formula1>
      <formula2>200</formula2>
    </dataValidation>
    <dataValidation type="decimal" allowBlank="1" showInputMessage="1" showErrorMessage="1" error="Un numérique est attendu. Il doit être compris entre 0 et 500" prompt="Un numérique est attendu. Il doit être compris entre 0 et 500" sqref="F13">
      <formula1>0</formula1>
      <formula2>500</formula2>
    </dataValidation>
    <dataValidation type="decimal" allowBlank="1" showInputMessage="1" showErrorMessage="1" error="Un numérique est attendu. Il doit être compris entre 0 et 100" prompt="Un numérique est attendu. Il doit être compris entre 0 et 100" sqref="C20:I22 C28:C30">
      <formula1>0</formula1>
      <formula2>100</formula2>
    </dataValidation>
    <dataValidation type="decimal" allowBlank="1" showInputMessage="1" showErrorMessage="1" error="Un numérique est attendu. Il doit être compris entre 0 et 14" prompt="Un numérique est attendu. Il doit être compris entre 0 et 14" sqref="B28:B30">
      <formula1>0</formula1>
      <formula2>14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7" sqref="H27"/>
    </sheetView>
  </sheetViews>
  <sheetFormatPr baseColWidth="10" defaultRowHeight="15"/>
  <sheetData>
    <row r="1" spans="1:1" ht="15.75">
      <c r="A1" s="52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activeCell="G26" sqref="G26"/>
    </sheetView>
  </sheetViews>
  <sheetFormatPr baseColWidth="10" defaultRowHeight="15"/>
  <cols>
    <col min="1" max="1" width="28.28515625" customWidth="1"/>
    <col min="2" max="2" width="36.28515625" customWidth="1"/>
    <col min="3" max="3" width="41.140625" customWidth="1"/>
  </cols>
  <sheetData>
    <row r="1" spans="1:6">
      <c r="A1" s="99" t="s">
        <v>187</v>
      </c>
      <c r="B1" s="99"/>
      <c r="C1" s="100"/>
      <c r="D1" s="100"/>
      <c r="E1" s="100"/>
      <c r="F1" s="100"/>
    </row>
    <row r="2" spans="1:6" ht="27" customHeight="1">
      <c r="A2" s="24" t="s">
        <v>188</v>
      </c>
      <c r="B2" s="24" t="s">
        <v>189</v>
      </c>
      <c r="C2" s="100"/>
      <c r="D2" s="100"/>
      <c r="E2" s="100"/>
      <c r="F2" s="100"/>
    </row>
    <row r="3" spans="1:6">
      <c r="A3" s="24" t="s">
        <v>190</v>
      </c>
      <c r="B3" s="24" t="s">
        <v>191</v>
      </c>
      <c r="C3" s="100"/>
      <c r="D3" s="100"/>
      <c r="E3" s="100"/>
      <c r="F3" s="100"/>
    </row>
    <row r="4" spans="1:6" ht="22.5" customHeight="1">
      <c r="A4" s="24" t="s">
        <v>4</v>
      </c>
      <c r="B4" s="24" t="s">
        <v>192</v>
      </c>
      <c r="C4" s="100"/>
      <c r="D4" s="100"/>
      <c r="E4" s="100"/>
      <c r="F4" s="100"/>
    </row>
    <row r="5" spans="1:6">
      <c r="A5" s="24" t="s">
        <v>193</v>
      </c>
      <c r="B5" s="24" t="s">
        <v>194</v>
      </c>
      <c r="C5" s="100"/>
      <c r="D5" s="100"/>
      <c r="E5" s="100"/>
      <c r="F5" s="100"/>
    </row>
    <row r="6" spans="1:6">
      <c r="A6" s="24" t="s">
        <v>195</v>
      </c>
      <c r="B6" s="24" t="s">
        <v>196</v>
      </c>
      <c r="C6" s="100"/>
      <c r="D6" s="100"/>
      <c r="E6" s="100"/>
      <c r="F6" s="100"/>
    </row>
    <row r="7" spans="1:6">
      <c r="A7" s="24" t="s">
        <v>197</v>
      </c>
      <c r="B7" s="24" t="s">
        <v>198</v>
      </c>
      <c r="C7" s="100"/>
      <c r="D7" s="100"/>
      <c r="E7" s="100"/>
      <c r="F7" s="100"/>
    </row>
    <row r="8" spans="1:6">
      <c r="A8" s="100"/>
      <c r="B8" s="100"/>
      <c r="C8" s="100"/>
      <c r="D8" s="100"/>
      <c r="E8" s="100"/>
      <c r="F8" s="100"/>
    </row>
    <row r="9" spans="1:6">
      <c r="A9" s="99" t="s">
        <v>199</v>
      </c>
      <c r="B9" s="99"/>
      <c r="C9" s="99"/>
      <c r="D9" s="99"/>
      <c r="E9" s="99"/>
      <c r="F9" s="99"/>
    </row>
    <row r="10" spans="1:6">
      <c r="A10" s="101" t="s">
        <v>200</v>
      </c>
      <c r="B10" s="101" t="s">
        <v>201</v>
      </c>
      <c r="C10" s="101" t="s">
        <v>202</v>
      </c>
      <c r="D10" s="102"/>
      <c r="E10" s="103"/>
      <c r="F10" s="104"/>
    </row>
    <row r="11" spans="1:6">
      <c r="A11" s="24" t="s">
        <v>203</v>
      </c>
      <c r="B11" s="24" t="s">
        <v>204</v>
      </c>
      <c r="C11" s="24" t="s">
        <v>205</v>
      </c>
      <c r="D11" s="105"/>
      <c r="E11" s="106"/>
      <c r="F11" s="107"/>
    </row>
    <row r="12" spans="1:6">
      <c r="A12" s="108" t="s">
        <v>206</v>
      </c>
      <c r="B12" s="108" t="s">
        <v>207</v>
      </c>
      <c r="C12" s="108" t="s">
        <v>208</v>
      </c>
      <c r="D12" s="109"/>
      <c r="E12" s="110"/>
      <c r="F12" s="111"/>
    </row>
    <row r="13" spans="1:6">
      <c r="A13" s="112" t="s">
        <v>209</v>
      </c>
      <c r="B13" s="112"/>
      <c r="C13" s="112"/>
      <c r="D13" s="112"/>
      <c r="E13" s="112"/>
      <c r="F13" s="112"/>
    </row>
    <row r="14" spans="1:6" ht="60">
      <c r="A14" s="113" t="s">
        <v>120</v>
      </c>
      <c r="B14" s="24" t="s">
        <v>210</v>
      </c>
      <c r="C14" s="24" t="s">
        <v>211</v>
      </c>
      <c r="D14" s="114" t="s">
        <v>212</v>
      </c>
      <c r="E14" s="114" t="s">
        <v>213</v>
      </c>
      <c r="F14" s="114" t="s">
        <v>214</v>
      </c>
    </row>
    <row r="15" spans="1:6">
      <c r="A15" s="24">
        <v>1</v>
      </c>
      <c r="B15" s="24" t="s">
        <v>54</v>
      </c>
      <c r="C15" s="24">
        <v>16.899999999999999</v>
      </c>
      <c r="D15" s="24">
        <v>0.6</v>
      </c>
      <c r="E15" s="24">
        <v>22.4</v>
      </c>
      <c r="F15" s="24">
        <v>23</v>
      </c>
    </row>
    <row r="16" spans="1:6">
      <c r="A16" s="24">
        <v>2</v>
      </c>
      <c r="B16" s="24" t="s">
        <v>55</v>
      </c>
      <c r="C16" s="24">
        <v>17.7</v>
      </c>
      <c r="D16" s="24">
        <v>0.3</v>
      </c>
      <c r="E16" s="24">
        <v>8.3000000000000007</v>
      </c>
      <c r="F16" s="24">
        <v>8.6</v>
      </c>
    </row>
    <row r="17" spans="1:7">
      <c r="A17" s="24">
        <v>3</v>
      </c>
      <c r="B17" s="24" t="s">
        <v>56</v>
      </c>
      <c r="C17" s="24">
        <v>15.7</v>
      </c>
      <c r="D17" s="24">
        <v>0.6</v>
      </c>
      <c r="E17" s="24">
        <v>8.4</v>
      </c>
      <c r="F17" s="24">
        <v>9</v>
      </c>
    </row>
    <row r="18" spans="1:7">
      <c r="A18" s="115" t="s">
        <v>215</v>
      </c>
      <c r="B18" s="116"/>
      <c r="C18" s="117"/>
      <c r="D18" s="24">
        <v>1.5</v>
      </c>
      <c r="E18" s="24">
        <v>39.1</v>
      </c>
      <c r="F18" s="24">
        <v>40.6</v>
      </c>
    </row>
    <row r="19" spans="1:7">
      <c r="A19" s="100"/>
      <c r="B19" s="100"/>
      <c r="C19" s="100"/>
      <c r="D19" s="100"/>
      <c r="E19" s="100"/>
      <c r="F19" s="100"/>
    </row>
    <row r="20" spans="1:7">
      <c r="A20" s="100"/>
      <c r="B20" s="100"/>
      <c r="C20" s="100"/>
      <c r="D20" s="100"/>
      <c r="E20" s="100"/>
      <c r="F20" s="100"/>
    </row>
    <row r="21" spans="1:7">
      <c r="A21" s="99" t="s">
        <v>216</v>
      </c>
      <c r="B21" s="99"/>
      <c r="C21" s="99"/>
      <c r="D21" s="99"/>
      <c r="E21" s="99"/>
      <c r="F21" s="99"/>
    </row>
    <row r="22" spans="1:7">
      <c r="A22" s="101" t="s">
        <v>200</v>
      </c>
      <c r="B22" s="101" t="s">
        <v>217</v>
      </c>
      <c r="C22" s="101" t="s">
        <v>202</v>
      </c>
      <c r="D22" s="120" t="s">
        <v>234</v>
      </c>
      <c r="E22" s="121"/>
      <c r="F22" s="122"/>
    </row>
    <row r="23" spans="1:7">
      <c r="A23" s="24" t="s">
        <v>203</v>
      </c>
      <c r="B23" s="24" t="s">
        <v>218</v>
      </c>
      <c r="C23" s="24" t="s">
        <v>219</v>
      </c>
      <c r="D23" s="123"/>
      <c r="E23" s="124"/>
      <c r="F23" s="125"/>
    </row>
    <row r="24" spans="1:7" ht="33" customHeight="1">
      <c r="A24" s="108" t="s">
        <v>206</v>
      </c>
      <c r="B24" s="108" t="s">
        <v>207</v>
      </c>
      <c r="C24" s="108" t="s">
        <v>208</v>
      </c>
      <c r="D24" s="126"/>
      <c r="E24" s="127"/>
      <c r="F24" s="128"/>
      <c r="G24" s="129" t="s">
        <v>235</v>
      </c>
    </row>
    <row r="25" spans="1:7">
      <c r="A25" s="112" t="s">
        <v>220</v>
      </c>
      <c r="B25" s="112"/>
      <c r="C25" s="112"/>
      <c r="D25" s="112"/>
      <c r="E25" s="112"/>
      <c r="F25" s="112"/>
    </row>
    <row r="26" spans="1:7" ht="60">
      <c r="A26" s="113" t="s">
        <v>120</v>
      </c>
      <c r="B26" s="24" t="s">
        <v>210</v>
      </c>
      <c r="C26" s="24" t="s">
        <v>211</v>
      </c>
      <c r="D26" s="114" t="s">
        <v>212</v>
      </c>
      <c r="E26" s="114" t="s">
        <v>213</v>
      </c>
      <c r="F26" s="114" t="s">
        <v>214</v>
      </c>
    </row>
    <row r="27" spans="1:7">
      <c r="A27" s="24">
        <v>1</v>
      </c>
      <c r="B27" s="24" t="s">
        <v>54</v>
      </c>
      <c r="C27" s="24">
        <v>20.399999999999999</v>
      </c>
      <c r="D27" s="24">
        <v>0.9</v>
      </c>
      <c r="E27" s="24">
        <v>5.0999999999999996</v>
      </c>
      <c r="F27" s="24">
        <v>6</v>
      </c>
    </row>
    <row r="28" spans="1:7">
      <c r="A28" s="24">
        <v>2</v>
      </c>
      <c r="B28" s="24" t="s">
        <v>55</v>
      </c>
      <c r="C28" s="24">
        <v>19.399999999999999</v>
      </c>
      <c r="D28" s="24">
        <v>0.7</v>
      </c>
      <c r="E28" s="24">
        <v>4.5</v>
      </c>
      <c r="F28" s="24">
        <v>5.2</v>
      </c>
    </row>
    <row r="29" spans="1:7">
      <c r="A29" s="24">
        <v>3</v>
      </c>
      <c r="B29" s="24" t="s">
        <v>56</v>
      </c>
      <c r="C29" s="24">
        <v>19.600000000000001</v>
      </c>
      <c r="D29" s="24">
        <v>0.3</v>
      </c>
      <c r="E29" s="24">
        <v>3.9</v>
      </c>
      <c r="F29" s="24">
        <v>4.2</v>
      </c>
    </row>
    <row r="30" spans="1:7">
      <c r="A30" s="115" t="s">
        <v>215</v>
      </c>
      <c r="B30" s="116"/>
      <c r="C30" s="117"/>
      <c r="D30" s="24">
        <v>1.9</v>
      </c>
      <c r="E30" s="24">
        <v>13.5</v>
      </c>
      <c r="F30" s="24">
        <v>15.4</v>
      </c>
    </row>
    <row r="31" spans="1:7">
      <c r="A31" s="118" t="s">
        <v>221</v>
      </c>
      <c r="B31" s="118"/>
      <c r="C31" s="118"/>
      <c r="D31" s="118"/>
      <c r="E31" s="118"/>
      <c r="F31" s="24">
        <v>15</v>
      </c>
    </row>
    <row r="32" spans="1:7">
      <c r="A32" s="119" t="s">
        <v>222</v>
      </c>
      <c r="B32" s="119"/>
      <c r="C32" s="119"/>
      <c r="D32" s="119"/>
      <c r="E32" s="119"/>
      <c r="F32" s="119"/>
    </row>
    <row r="33" spans="1:6">
      <c r="A33" s="118" t="s">
        <v>223</v>
      </c>
      <c r="B33" s="118"/>
      <c r="C33" s="118"/>
      <c r="D33" s="118"/>
      <c r="E33" s="118"/>
      <c r="F33" s="24">
        <v>325</v>
      </c>
    </row>
    <row r="34" spans="1:6">
      <c r="A34" s="118" t="s">
        <v>224</v>
      </c>
      <c r="B34" s="118"/>
      <c r="C34" s="118"/>
      <c r="D34" s="118"/>
      <c r="E34" s="118"/>
      <c r="F34" s="24">
        <v>20</v>
      </c>
    </row>
    <row r="35" spans="1:6">
      <c r="A35" s="118" t="s">
        <v>225</v>
      </c>
      <c r="B35" s="118"/>
      <c r="C35" s="118"/>
      <c r="D35" s="118"/>
      <c r="E35" s="118"/>
      <c r="F35" s="24">
        <v>345</v>
      </c>
    </row>
    <row r="36" spans="1:6">
      <c r="A36" s="118" t="s">
        <v>226</v>
      </c>
      <c r="B36" s="118"/>
      <c r="C36" s="118"/>
      <c r="D36" s="118"/>
      <c r="E36" s="118"/>
      <c r="F36" s="24">
        <v>35</v>
      </c>
    </row>
    <row r="37" spans="1:6">
      <c r="A37" s="118" t="s">
        <v>227</v>
      </c>
      <c r="B37" s="118"/>
      <c r="C37" s="118"/>
      <c r="D37" s="118"/>
      <c r="E37" s="118"/>
      <c r="F37" s="24">
        <v>70</v>
      </c>
    </row>
    <row r="38" spans="1:6">
      <c r="A38" s="118" t="s">
        <v>228</v>
      </c>
      <c r="B38" s="118"/>
      <c r="C38" s="118"/>
      <c r="D38" s="118"/>
      <c r="E38" s="118"/>
      <c r="F38" s="24">
        <v>240</v>
      </c>
    </row>
    <row r="39" spans="1:6">
      <c r="A39" s="100"/>
      <c r="B39" s="100"/>
      <c r="C39" s="100"/>
      <c r="D39" s="100"/>
      <c r="E39" s="100"/>
      <c r="F39" s="100"/>
    </row>
    <row r="40" spans="1:6">
      <c r="A40" s="99" t="s">
        <v>229</v>
      </c>
      <c r="B40" s="99"/>
      <c r="C40" s="99"/>
      <c r="D40" s="99"/>
      <c r="E40" s="99"/>
      <c r="F40" s="99"/>
    </row>
    <row r="41" spans="1:6">
      <c r="A41" s="101" t="s">
        <v>200</v>
      </c>
      <c r="B41" s="101" t="s">
        <v>201</v>
      </c>
      <c r="C41" s="101" t="s">
        <v>202</v>
      </c>
      <c r="D41" s="102"/>
      <c r="E41" s="103"/>
      <c r="F41" s="104"/>
    </row>
    <row r="42" spans="1:6">
      <c r="A42" s="24" t="s">
        <v>203</v>
      </c>
      <c r="B42" s="24" t="s">
        <v>204</v>
      </c>
      <c r="C42" s="24" t="s">
        <v>205</v>
      </c>
      <c r="D42" s="105"/>
      <c r="E42" s="106"/>
      <c r="F42" s="107"/>
    </row>
    <row r="43" spans="1:6">
      <c r="A43" s="108" t="s">
        <v>206</v>
      </c>
      <c r="B43" s="108" t="s">
        <v>207</v>
      </c>
      <c r="C43" s="108" t="s">
        <v>208</v>
      </c>
      <c r="D43" s="109"/>
      <c r="E43" s="110"/>
      <c r="F43" s="111"/>
    </row>
    <row r="44" spans="1:6">
      <c r="A44" s="112" t="s">
        <v>230</v>
      </c>
      <c r="B44" s="112"/>
      <c r="C44" s="112"/>
      <c r="D44" s="112"/>
      <c r="E44" s="112"/>
      <c r="F44" s="112"/>
    </row>
    <row r="45" spans="1:6" ht="60">
      <c r="A45" s="113" t="s">
        <v>120</v>
      </c>
      <c r="B45" s="24" t="s">
        <v>210</v>
      </c>
      <c r="C45" s="24" t="s">
        <v>211</v>
      </c>
      <c r="D45" s="114" t="s">
        <v>212</v>
      </c>
      <c r="E45" s="114" t="s">
        <v>231</v>
      </c>
      <c r="F45" s="114" t="s">
        <v>214</v>
      </c>
    </row>
    <row r="46" spans="1:6">
      <c r="A46" s="24">
        <v>1</v>
      </c>
      <c r="B46" s="24" t="s">
        <v>54</v>
      </c>
      <c r="C46" s="24">
        <v>16.399999999999999</v>
      </c>
      <c r="D46" s="24">
        <v>0.3</v>
      </c>
      <c r="E46" s="24">
        <v>18.3</v>
      </c>
      <c r="F46" s="24">
        <v>18.600000000000001</v>
      </c>
    </row>
    <row r="47" spans="1:6">
      <c r="A47" s="24">
        <v>2</v>
      </c>
      <c r="B47" s="24" t="s">
        <v>55</v>
      </c>
      <c r="C47" s="24">
        <v>17.100000000000001</v>
      </c>
      <c r="D47" s="24">
        <v>0.3</v>
      </c>
      <c r="E47" s="24">
        <v>14.5</v>
      </c>
      <c r="F47" s="24">
        <v>14.8</v>
      </c>
    </row>
    <row r="48" spans="1:6">
      <c r="A48" s="24">
        <v>3</v>
      </c>
      <c r="B48" s="24" t="s">
        <v>56</v>
      </c>
      <c r="C48" s="24">
        <v>18.100000000000001</v>
      </c>
      <c r="D48" s="24">
        <v>0.3</v>
      </c>
      <c r="E48" s="24">
        <v>9.1999999999999993</v>
      </c>
      <c r="F48" s="24">
        <v>9.5</v>
      </c>
    </row>
    <row r="49" spans="1:6">
      <c r="A49" s="115" t="s">
        <v>215</v>
      </c>
      <c r="B49" s="116"/>
      <c r="C49" s="117"/>
      <c r="D49" s="24">
        <v>0.9</v>
      </c>
      <c r="E49" s="24">
        <v>42</v>
      </c>
      <c r="F49" s="24">
        <v>42.9</v>
      </c>
    </row>
    <row r="50" spans="1:6">
      <c r="A50" s="100"/>
      <c r="B50" s="100"/>
      <c r="C50" s="100"/>
      <c r="D50" s="100"/>
      <c r="E50" s="100"/>
      <c r="F50" s="100"/>
    </row>
    <row r="51" spans="1:6">
      <c r="A51" s="100"/>
      <c r="B51" s="100"/>
      <c r="C51" s="100"/>
      <c r="D51" s="100"/>
      <c r="E51" s="100"/>
      <c r="F51" s="100"/>
    </row>
    <row r="52" spans="1:6">
      <c r="A52" s="99" t="s">
        <v>232</v>
      </c>
      <c r="B52" s="99"/>
      <c r="C52" s="99"/>
      <c r="D52" s="99"/>
      <c r="E52" s="99"/>
      <c r="F52" s="99"/>
    </row>
    <row r="53" spans="1:6">
      <c r="A53" s="101" t="s">
        <v>200</v>
      </c>
      <c r="B53" s="101" t="s">
        <v>201</v>
      </c>
      <c r="C53" s="101" t="s">
        <v>202</v>
      </c>
      <c r="D53" s="102"/>
      <c r="E53" s="103"/>
      <c r="F53" s="104"/>
    </row>
    <row r="54" spans="1:6">
      <c r="A54" s="24" t="s">
        <v>203</v>
      </c>
      <c r="B54" s="24" t="s">
        <v>204</v>
      </c>
      <c r="C54" s="24" t="s">
        <v>205</v>
      </c>
      <c r="D54" s="105"/>
      <c r="E54" s="106"/>
      <c r="F54" s="107"/>
    </row>
    <row r="55" spans="1:6">
      <c r="A55" s="108" t="s">
        <v>206</v>
      </c>
      <c r="B55" s="108" t="s">
        <v>207</v>
      </c>
      <c r="C55" s="108" t="s">
        <v>208</v>
      </c>
      <c r="D55" s="109"/>
      <c r="E55" s="110"/>
      <c r="F55" s="111"/>
    </row>
    <row r="56" spans="1:6">
      <c r="A56" s="112" t="s">
        <v>233</v>
      </c>
      <c r="B56" s="112"/>
      <c r="C56" s="112"/>
      <c r="D56" s="112"/>
      <c r="E56" s="112"/>
      <c r="F56" s="112"/>
    </row>
    <row r="57" spans="1:6" ht="60">
      <c r="A57" s="113" t="s">
        <v>120</v>
      </c>
      <c r="B57" s="24" t="s">
        <v>210</v>
      </c>
      <c r="C57" s="24" t="s">
        <v>211</v>
      </c>
      <c r="D57" s="114" t="s">
        <v>212</v>
      </c>
      <c r="E57" s="114" t="s">
        <v>231</v>
      </c>
      <c r="F57" s="114" t="s">
        <v>214</v>
      </c>
    </row>
    <row r="58" spans="1:6">
      <c r="A58" s="24">
        <v>1</v>
      </c>
      <c r="B58" s="24" t="s">
        <v>54</v>
      </c>
      <c r="C58" s="24">
        <v>17.2</v>
      </c>
      <c r="D58" s="24">
        <v>0.3</v>
      </c>
      <c r="E58" s="24">
        <v>7.7</v>
      </c>
      <c r="F58" s="24">
        <v>8</v>
      </c>
    </row>
    <row r="59" spans="1:6">
      <c r="A59" s="24">
        <v>2</v>
      </c>
      <c r="B59" s="24" t="s">
        <v>55</v>
      </c>
      <c r="C59" s="24">
        <v>16.899999999999999</v>
      </c>
      <c r="D59" s="24">
        <v>0.3</v>
      </c>
      <c r="E59" s="24">
        <v>16.3</v>
      </c>
      <c r="F59" s="24">
        <v>16.600000000000001</v>
      </c>
    </row>
    <row r="60" spans="1:6">
      <c r="A60" s="24">
        <v>3</v>
      </c>
      <c r="B60" s="24" t="s">
        <v>56</v>
      </c>
      <c r="C60" s="24">
        <v>17.5</v>
      </c>
      <c r="D60" s="24">
        <v>0.3</v>
      </c>
      <c r="E60" s="24">
        <v>28.4</v>
      </c>
      <c r="F60" s="24">
        <v>28.7</v>
      </c>
    </row>
    <row r="61" spans="1:6">
      <c r="A61" s="115" t="s">
        <v>215</v>
      </c>
      <c r="B61" s="116"/>
      <c r="C61" s="117"/>
      <c r="D61" s="24">
        <v>0.9</v>
      </c>
      <c r="E61" s="24">
        <v>52.4</v>
      </c>
      <c r="F61" s="24">
        <v>53.3</v>
      </c>
    </row>
    <row r="63" spans="1:6">
      <c r="A63" t="s">
        <v>37</v>
      </c>
    </row>
    <row r="65" spans="1:8">
      <c r="B65" s="9" t="s">
        <v>45</v>
      </c>
      <c r="C65" s="9"/>
      <c r="D65" s="9"/>
      <c r="E65" s="9"/>
      <c r="F65" s="9"/>
      <c r="G65" s="9" t="s">
        <v>46</v>
      </c>
      <c r="H65" s="9"/>
    </row>
    <row r="66" spans="1:8">
      <c r="A66" t="s">
        <v>57</v>
      </c>
      <c r="B66" t="s">
        <v>38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</row>
    <row r="67" spans="1:8"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</row>
    <row r="68" spans="1:8">
      <c r="A68" t="s">
        <v>54</v>
      </c>
      <c r="B68">
        <v>218</v>
      </c>
      <c r="C68">
        <v>209</v>
      </c>
      <c r="D68">
        <v>366</v>
      </c>
      <c r="E68" s="9">
        <v>207</v>
      </c>
      <c r="F68" s="9"/>
      <c r="G68" t="s">
        <v>58</v>
      </c>
      <c r="H68" t="s">
        <v>58</v>
      </c>
    </row>
    <row r="69" spans="1:8">
      <c r="A69" t="s">
        <v>55</v>
      </c>
      <c r="B69" t="s">
        <v>58</v>
      </c>
      <c r="C69" t="s">
        <v>58</v>
      </c>
      <c r="D69" t="s">
        <v>58</v>
      </c>
      <c r="E69" t="s">
        <v>58</v>
      </c>
      <c r="F69" t="s">
        <v>58</v>
      </c>
      <c r="G69" t="s">
        <v>58</v>
      </c>
      <c r="H69" t="s">
        <v>58</v>
      </c>
    </row>
    <row r="70" spans="1:8">
      <c r="A70" t="s">
        <v>56</v>
      </c>
      <c r="B70" t="s">
        <v>58</v>
      </c>
      <c r="C70" t="s">
        <v>58</v>
      </c>
      <c r="D70" t="s">
        <v>58</v>
      </c>
      <c r="E70" t="s">
        <v>58</v>
      </c>
      <c r="F70" t="s">
        <v>58</v>
      </c>
      <c r="G70" t="s">
        <v>58</v>
      </c>
      <c r="H70" t="s">
        <v>58</v>
      </c>
    </row>
  </sheetData>
  <mergeCells count="25">
    <mergeCell ref="G65:H65"/>
    <mergeCell ref="E68:F68"/>
    <mergeCell ref="D22:F24"/>
    <mergeCell ref="A44:F44"/>
    <mergeCell ref="A49:C49"/>
    <mergeCell ref="A52:F52"/>
    <mergeCell ref="A56:F56"/>
    <mergeCell ref="A61:C61"/>
    <mergeCell ref="B65:F65"/>
    <mergeCell ref="A34:E34"/>
    <mergeCell ref="A35:E35"/>
    <mergeCell ref="A36:E36"/>
    <mergeCell ref="A37:E37"/>
    <mergeCell ref="A38:E38"/>
    <mergeCell ref="A40:F40"/>
    <mergeCell ref="A21:F21"/>
    <mergeCell ref="A25:F25"/>
    <mergeCell ref="A30:C30"/>
    <mergeCell ref="A31:E31"/>
    <mergeCell ref="A32:F32"/>
    <mergeCell ref="A33:E33"/>
    <mergeCell ref="A1:B1"/>
    <mergeCell ref="A9:F9"/>
    <mergeCell ref="A13:F13"/>
    <mergeCell ref="A18:C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D29" sqref="D29"/>
    </sheetView>
  </sheetViews>
  <sheetFormatPr baseColWidth="10" defaultRowHeight="15"/>
  <sheetData>
    <row r="2" spans="1:8">
      <c r="A2" t="s">
        <v>236</v>
      </c>
    </row>
    <row r="5" spans="1:8">
      <c r="A5" t="s">
        <v>37</v>
      </c>
    </row>
    <row r="7" spans="1:8">
      <c r="B7" s="9" t="s">
        <v>45</v>
      </c>
      <c r="C7" s="9"/>
      <c r="D7" s="9"/>
      <c r="E7" s="9"/>
      <c r="F7" s="9"/>
      <c r="G7" s="9" t="s">
        <v>46</v>
      </c>
      <c r="H7" s="9"/>
    </row>
    <row r="8" spans="1:8">
      <c r="A8" t="s">
        <v>237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1:8"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>
      <c r="A10" t="s">
        <v>54</v>
      </c>
      <c r="B10" t="s">
        <v>58</v>
      </c>
      <c r="C10" s="9" t="s">
        <v>58</v>
      </c>
      <c r="D10" s="9"/>
      <c r="E10" s="9" t="s">
        <v>58</v>
      </c>
      <c r="F10" s="9"/>
      <c r="G10" t="s">
        <v>58</v>
      </c>
      <c r="H10" t="s">
        <v>58</v>
      </c>
    </row>
    <row r="11" spans="1:8">
      <c r="A11" t="s">
        <v>55</v>
      </c>
      <c r="B11" t="s">
        <v>58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</row>
    <row r="12" spans="1:8">
      <c r="A12" t="s">
        <v>56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</row>
  </sheetData>
  <mergeCells count="4">
    <mergeCell ref="B7:F7"/>
    <mergeCell ref="G7:H7"/>
    <mergeCell ref="C10:D10"/>
    <mergeCell ref="E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6"/>
  <sheetViews>
    <sheetView topLeftCell="B19" zoomScale="150" zoomScaleNormal="150" workbookViewId="0">
      <selection activeCell="J105" sqref="J105"/>
    </sheetView>
  </sheetViews>
  <sheetFormatPr baseColWidth="10" defaultColWidth="9.140625" defaultRowHeight="15"/>
  <cols>
    <col min="1" max="3" width="9.140625" style="130"/>
    <col min="4" max="4" width="10.7109375" style="130" bestFit="1" customWidth="1"/>
    <col min="5" max="9" width="9.140625" style="130"/>
    <col min="10" max="10" width="12.42578125" style="130" customWidth="1"/>
    <col min="11" max="11" width="16.7109375" style="130" customWidth="1"/>
    <col min="12" max="13" width="9.140625" style="130"/>
    <col min="14" max="14" width="12.7109375" style="130" customWidth="1"/>
    <col min="15" max="16" width="9.140625" style="130"/>
    <col min="17" max="17" width="9.85546875" style="130" bestFit="1" customWidth="1"/>
    <col min="18" max="16384" width="9.140625" style="130"/>
  </cols>
  <sheetData>
    <row r="1" spans="1:22" ht="16.5" thickTop="1" thickBot="1">
      <c r="A1" s="130" t="s">
        <v>238</v>
      </c>
      <c r="J1" s="131" t="s">
        <v>239</v>
      </c>
      <c r="K1" s="132"/>
      <c r="L1" s="132"/>
      <c r="M1" s="132"/>
      <c r="N1" s="132"/>
      <c r="O1" s="132"/>
      <c r="P1" s="132"/>
      <c r="Q1" s="132"/>
      <c r="R1" s="133"/>
    </row>
    <row r="2" spans="1:22" ht="15.75" thickTop="1">
      <c r="C2" s="130" t="s">
        <v>240</v>
      </c>
      <c r="E2" s="130" t="s">
        <v>241</v>
      </c>
      <c r="G2" s="134" t="s">
        <v>242</v>
      </c>
      <c r="H2" s="130" t="s">
        <v>243</v>
      </c>
      <c r="J2" s="135" t="s">
        <v>244</v>
      </c>
      <c r="K2" s="136"/>
      <c r="L2" s="137" t="s">
        <v>245</v>
      </c>
      <c r="M2" s="138"/>
      <c r="N2" s="138"/>
      <c r="O2" s="139"/>
      <c r="P2" s="140"/>
      <c r="Q2" s="140"/>
      <c r="R2" s="141"/>
    </row>
    <row r="3" spans="1:22" ht="15.75" thickBot="1">
      <c r="C3" s="130" t="s">
        <v>246</v>
      </c>
      <c r="E3" s="130" t="s">
        <v>247</v>
      </c>
      <c r="G3" s="134" t="s">
        <v>242</v>
      </c>
      <c r="H3" s="130" t="s">
        <v>248</v>
      </c>
      <c r="J3" s="135" t="s">
        <v>249</v>
      </c>
      <c r="K3" s="136"/>
      <c r="L3" s="142" t="s">
        <v>250</v>
      </c>
      <c r="M3" s="143"/>
      <c r="N3" s="143"/>
      <c r="O3" s="144"/>
      <c r="P3" s="145"/>
      <c r="Q3" s="140"/>
      <c r="R3" s="141"/>
    </row>
    <row r="4" spans="1:22" ht="16.5" thickTop="1">
      <c r="G4" s="134"/>
      <c r="J4" s="146" t="s">
        <v>251</v>
      </c>
      <c r="K4" s="147" t="s">
        <v>252</v>
      </c>
      <c r="L4" s="148"/>
      <c r="M4" s="149"/>
      <c r="N4" s="150"/>
      <c r="O4" s="151"/>
      <c r="P4" s="152" t="s">
        <v>253</v>
      </c>
      <c r="Q4" s="153" t="s">
        <v>254</v>
      </c>
      <c r="R4" s="154" t="s">
        <v>255</v>
      </c>
    </row>
    <row r="5" spans="1:22" ht="16.5" thickBot="1">
      <c r="G5" s="134"/>
      <c r="J5" s="155"/>
      <c r="K5" s="156" t="s">
        <v>256</v>
      </c>
      <c r="L5" s="157" t="s">
        <v>257</v>
      </c>
      <c r="M5" s="149"/>
      <c r="N5" s="150"/>
      <c r="O5" s="140"/>
      <c r="P5" s="158"/>
      <c r="Q5" s="159" t="s">
        <v>258</v>
      </c>
      <c r="R5" s="160"/>
      <c r="U5" s="161"/>
      <c r="V5" s="161"/>
    </row>
    <row r="6" spans="1:22" ht="16.5" thickTop="1">
      <c r="A6" s="130" t="s">
        <v>259</v>
      </c>
      <c r="G6" s="134"/>
      <c r="J6" s="155"/>
      <c r="K6" s="156" t="s">
        <v>260</v>
      </c>
      <c r="L6" s="157"/>
      <c r="M6" s="149"/>
      <c r="N6" s="150"/>
      <c r="O6" s="140"/>
      <c r="P6" s="162"/>
      <c r="Q6" s="159" t="s">
        <v>261</v>
      </c>
      <c r="R6" s="160"/>
      <c r="U6" s="161"/>
      <c r="V6" s="161"/>
    </row>
    <row r="7" spans="1:22" ht="16.5" thickBot="1">
      <c r="C7" s="130" t="s">
        <v>240</v>
      </c>
      <c r="E7" s="130" t="s">
        <v>241</v>
      </c>
      <c r="G7" s="134" t="s">
        <v>242</v>
      </c>
      <c r="H7" s="130" t="s">
        <v>262</v>
      </c>
      <c r="J7" s="163"/>
      <c r="K7" s="156" t="s">
        <v>263</v>
      </c>
      <c r="L7" s="164"/>
      <c r="M7" s="165"/>
      <c r="N7" s="150"/>
      <c r="O7" s="140"/>
      <c r="P7" s="162"/>
      <c r="Q7" s="166" t="s">
        <v>264</v>
      </c>
      <c r="R7" s="167"/>
      <c r="U7" s="161"/>
      <c r="V7" s="161"/>
    </row>
    <row r="8" spans="1:22" ht="15.75" thickTop="1">
      <c r="C8" s="130" t="s">
        <v>246</v>
      </c>
      <c r="E8" s="130" t="s">
        <v>247</v>
      </c>
      <c r="G8" s="134" t="s">
        <v>242</v>
      </c>
      <c r="H8" s="130" t="s">
        <v>265</v>
      </c>
      <c r="J8" s="135" t="s">
        <v>266</v>
      </c>
      <c r="K8" s="168"/>
      <c r="L8" s="169" t="s">
        <v>267</v>
      </c>
      <c r="M8" s="170"/>
      <c r="N8" s="171"/>
      <c r="O8" s="172"/>
      <c r="P8" s="173"/>
      <c r="Q8" s="172"/>
      <c r="R8" s="174"/>
      <c r="U8" s="161"/>
      <c r="V8" s="161"/>
    </row>
    <row r="9" spans="1:22">
      <c r="J9" s="175" t="s">
        <v>268</v>
      </c>
      <c r="K9" s="176"/>
      <c r="L9" s="169" t="s">
        <v>269</v>
      </c>
      <c r="M9" s="177"/>
      <c r="N9" s="177"/>
      <c r="O9" s="178"/>
      <c r="P9" s="178"/>
      <c r="Q9" s="178"/>
      <c r="R9" s="179"/>
    </row>
    <row r="10" spans="1:22" ht="15.75" thickBot="1">
      <c r="J10" s="175" t="s">
        <v>270</v>
      </c>
      <c r="K10" s="180"/>
      <c r="L10" s="181" t="s">
        <v>271</v>
      </c>
      <c r="M10" s="182"/>
      <c r="N10" s="183"/>
      <c r="O10" s="184"/>
      <c r="P10" s="184"/>
      <c r="Q10" s="184"/>
      <c r="R10" s="185"/>
    </row>
    <row r="11" spans="1:22" ht="15.75" thickTop="1">
      <c r="J11" s="186" t="s">
        <v>272</v>
      </c>
      <c r="K11" s="187"/>
      <c r="L11" s="188" t="s">
        <v>273</v>
      </c>
      <c r="M11" s="189"/>
      <c r="N11" s="190" t="s">
        <v>274</v>
      </c>
      <c r="P11" s="145"/>
      <c r="Q11" s="140"/>
      <c r="R11" s="141"/>
    </row>
    <row r="12" spans="1:22" ht="16.5" thickBot="1">
      <c r="J12" s="191"/>
      <c r="K12" s="192"/>
      <c r="L12" s="193" t="s">
        <v>275</v>
      </c>
      <c r="M12" s="194"/>
      <c r="N12" s="195"/>
      <c r="O12" s="196"/>
      <c r="P12" s="197"/>
      <c r="Q12" s="197"/>
      <c r="R12" s="198"/>
    </row>
    <row r="13" spans="1:22" ht="15.75" thickTop="1"/>
    <row r="136" spans="4:4">
      <c r="D136" s="199"/>
    </row>
  </sheetData>
  <protectedRanges>
    <protectedRange password="DF17" sqref="K3 R1:R4 J6 N6 N11 L1:M1 J11:M12 P11:R12 N12:O12" name="Range1"/>
  </protectedRanges>
  <mergeCells count="12">
    <mergeCell ref="J8:K8"/>
    <mergeCell ref="J9:K9"/>
    <mergeCell ref="J10:K10"/>
    <mergeCell ref="J11:K12"/>
    <mergeCell ref="L11:M11"/>
    <mergeCell ref="L12:M12"/>
    <mergeCell ref="J1:Q1"/>
    <mergeCell ref="J2:K2"/>
    <mergeCell ref="L2:O2"/>
    <mergeCell ref="J3:K3"/>
    <mergeCell ref="L3:O3"/>
    <mergeCell ref="P4:P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B8" sqref="B8"/>
    </sheetView>
  </sheetViews>
  <sheetFormatPr baseColWidth="10" defaultRowHeight="15"/>
  <sheetData>
    <row r="2" spans="1:1">
      <c r="A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BGA15</vt:lpstr>
      <vt:lpstr>EUR14</vt:lpstr>
      <vt:lpstr>INRA15</vt:lpstr>
      <vt:lpstr>LIM15</vt:lpstr>
      <vt:lpstr>MAD14</vt:lpstr>
      <vt:lpstr>RAGT14</vt:lpstr>
      <vt:lpstr>RAGT15</vt:lpstr>
      <vt:lpstr>SYN_15</vt:lpstr>
      <vt:lpstr>SYN14</vt:lpstr>
    </vt:vector>
  </TitlesOfParts>
  <Company>INRA UMRSAS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Erwan Corlouer</cp:lastModifiedBy>
  <dcterms:created xsi:type="dcterms:W3CDTF">2016-10-10T07:07:03Z</dcterms:created>
  <dcterms:modified xsi:type="dcterms:W3CDTF">2016-10-10T11:39:24Z</dcterms:modified>
</cp:coreProperties>
</file>