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200" windowHeight="11445" firstSheet="1" activeTab="5"/>
  </bookViews>
  <sheets>
    <sheet name="READ_ME" sheetId="1" r:id="rId1"/>
    <sheet name="TRIAL" sheetId="2" r:id="rId2"/>
    <sheet name="Field Map" sheetId="9" r:id="rId3"/>
    <sheet name="Parcellaire_Data" sheetId="4" r:id="rId4"/>
    <sheet name="Plant_Material" sheetId="3" r:id="rId5"/>
    <sheet name="SOIL_DATA" sheetId="5" r:id="rId6"/>
    <sheet name="INN_DATA" sheetId="6" r:id="rId7"/>
    <sheet name="PHENO_DATA" sheetId="7" r:id="rId8"/>
    <sheet name="METEO_DATA" sheetId="8" r:id="rId9"/>
  </sheets>
  <definedNames>
    <definedName name="_xlnm._FilterDatabase" localSheetId="7" hidden="1">PHENO_DATA!$A$1:$AD$49</definedName>
  </definedNames>
  <calcPr calcId="145621"/>
</workbook>
</file>

<file path=xl/calcChain.xml><?xml version="1.0" encoding="utf-8"?>
<calcChain xmlns="http://schemas.openxmlformats.org/spreadsheetml/2006/main">
  <c r="P2" i="2" l="1"/>
  <c r="AB3" i="7" l="1"/>
  <c r="AB4" i="7"/>
  <c r="AB5" i="7"/>
  <c r="AB6" i="7"/>
  <c r="AB7" i="7"/>
  <c r="AB8" i="7"/>
  <c r="AB9" i="7"/>
  <c r="AB10" i="7"/>
  <c r="AB11" i="7"/>
  <c r="AB12" i="7"/>
  <c r="AB13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2" i="7"/>
  <c r="AB33" i="7"/>
  <c r="AB34" i="7"/>
  <c r="AB35" i="7"/>
  <c r="AB36" i="7"/>
  <c r="AB37" i="7"/>
  <c r="AB38" i="7"/>
  <c r="AB40" i="7"/>
  <c r="AB41" i="7"/>
  <c r="AB42" i="7"/>
  <c r="AB43" i="7"/>
  <c r="AB44" i="7"/>
  <c r="AB45" i="7"/>
  <c r="AB46" i="7"/>
  <c r="AB47" i="7"/>
  <c r="AB48" i="7"/>
  <c r="AB49" i="7"/>
  <c r="AB2" i="7"/>
  <c r="P3" i="7" l="1"/>
  <c r="P4" i="7"/>
  <c r="P5" i="7"/>
  <c r="P6" i="7"/>
  <c r="P7" i="7"/>
  <c r="P8" i="7"/>
  <c r="P9" i="7"/>
  <c r="P10" i="7"/>
  <c r="P11" i="7"/>
  <c r="P12" i="7"/>
  <c r="P13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2" i="7"/>
  <c r="P33" i="7"/>
  <c r="P34" i="7"/>
  <c r="P35" i="7"/>
  <c r="P36" i="7"/>
  <c r="P37" i="7"/>
  <c r="P38" i="7"/>
  <c r="P40" i="7"/>
  <c r="P41" i="7"/>
  <c r="P42" i="7"/>
  <c r="P43" i="7"/>
  <c r="P44" i="7"/>
  <c r="P45" i="7"/>
  <c r="P46" i="7"/>
  <c r="P47" i="7"/>
  <c r="P48" i="7"/>
  <c r="P49" i="7"/>
  <c r="P2" i="7"/>
  <c r="R3" i="7" l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AA10" i="6" l="1"/>
  <c r="AA9" i="6"/>
  <c r="AA4" i="6"/>
  <c r="AA3" i="6"/>
  <c r="U10" i="6"/>
  <c r="V10" i="6" s="1"/>
  <c r="T10" i="6"/>
  <c r="T9" i="6"/>
  <c r="U9" i="6" s="1"/>
  <c r="V9" i="6" s="1"/>
  <c r="T4" i="6"/>
  <c r="U4" i="6" s="1"/>
  <c r="V4" i="6" s="1"/>
  <c r="T3" i="6"/>
  <c r="U3" i="6" s="1"/>
  <c r="V3" i="6" s="1"/>
  <c r="L10" i="6"/>
  <c r="L9" i="6"/>
  <c r="L4" i="6"/>
  <c r="L3" i="6"/>
  <c r="S10" i="6"/>
  <c r="S9" i="6"/>
  <c r="S4" i="6"/>
  <c r="S3" i="6"/>
  <c r="R2" i="7"/>
</calcChain>
</file>

<file path=xl/comments1.xml><?xml version="1.0" encoding="utf-8"?>
<comments xmlns="http://schemas.openxmlformats.org/spreadsheetml/2006/main">
  <authors>
    <author>younous</author>
  </authors>
  <commentList>
    <comment ref="H1" authorId="0">
      <text>
        <r>
          <rPr>
            <b/>
            <sz val="9"/>
            <color indexed="81"/>
            <rFont val="Tahoma"/>
            <family val="2"/>
          </rPr>
          <t xml:space="preserve">N + ou N - 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Témoin ou génotype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 xml:space="preserve">taille de la parcelle récoltée
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 xml:space="preserve">Rendement à 0% d'humidité)
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rendement aux normes (9%)</t>
        </r>
      </text>
    </comment>
    <comment ref="R1" authorId="0">
      <text>
        <r>
          <rPr>
            <b/>
            <sz val="9"/>
            <color indexed="81"/>
            <rFont val="Tahoma"/>
            <family val="2"/>
          </rPr>
          <t>Peuplement parcellaire</t>
        </r>
      </text>
    </comment>
    <comment ref="T1" authorId="0">
      <text>
        <r>
          <rPr>
            <b/>
            <sz val="9"/>
            <color indexed="81"/>
            <rFont val="Tahoma"/>
            <family val="2"/>
          </rPr>
          <t>Mesure de vigeur sortie hiver</t>
        </r>
      </text>
    </comment>
    <comment ref="U1" authorId="0">
      <text>
        <r>
          <rPr>
            <b/>
            <sz val="9"/>
            <color indexed="81"/>
            <rFont val="Tahoma"/>
            <family val="2"/>
          </rPr>
          <t>DTF en nombre de jour</t>
        </r>
      </text>
    </comment>
    <comment ref="V1" authorId="0">
      <text>
        <r>
          <rPr>
            <b/>
            <sz val="9"/>
            <color indexed="81"/>
            <rFont val="Tahoma"/>
            <family val="2"/>
          </rPr>
          <t>Hauteur Plante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>Fin Floraison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Biomasse fraîche des grains récoltés</t>
        </r>
      </text>
    </comment>
    <comment ref="Y1" authorId="0">
      <text>
        <r>
          <rPr>
            <b/>
            <sz val="9"/>
            <color indexed="81"/>
            <rFont val="Tahoma"/>
            <family val="2"/>
          </rPr>
          <t>teneur en eau du grain à la récolte</t>
        </r>
      </text>
    </comment>
    <comment ref="Z1" authorId="0">
      <text>
        <r>
          <rPr>
            <b/>
            <sz val="9"/>
            <color indexed="81"/>
            <rFont val="Tahoma"/>
            <family val="2"/>
          </rPr>
          <t>Teneur en huile des grains</t>
        </r>
      </text>
    </comment>
    <comment ref="AA1" authorId="0">
      <text>
        <r>
          <rPr>
            <b/>
            <sz val="9"/>
            <color indexed="81"/>
            <rFont val="Tahoma"/>
            <family val="2"/>
          </rPr>
          <t>Teneur en protéines des grains</t>
        </r>
      </text>
    </comment>
    <comment ref="AB1" authorId="0">
      <text>
        <r>
          <rPr>
            <b/>
            <sz val="9"/>
            <color indexed="81"/>
            <rFont val="Tahoma"/>
            <family val="2"/>
          </rPr>
          <t>Teneur en protéine de la graine deshuilée</t>
        </r>
      </text>
    </comment>
    <comment ref="AC1" authorId="0">
      <text>
        <r>
          <rPr>
            <b/>
            <sz val="9"/>
            <color indexed="81"/>
            <rFont val="Tahoma"/>
            <family val="2"/>
          </rPr>
          <t>Teneur en glucosinolate</t>
        </r>
      </text>
    </comment>
    <comment ref="AD1" authorId="0">
      <text>
        <r>
          <rPr>
            <sz val="9"/>
            <color indexed="81"/>
            <rFont val="Tahoma"/>
            <family val="2"/>
          </rPr>
          <t>Poids de 1000 grains</t>
        </r>
      </text>
    </comment>
  </commentList>
</comments>
</file>

<file path=xl/sharedStrings.xml><?xml version="1.0" encoding="utf-8"?>
<sst xmlns="http://schemas.openxmlformats.org/spreadsheetml/2006/main" count="894" uniqueCount="607">
  <si>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</si>
  <si>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</si>
  <si>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</si>
  <si>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</si>
  <si>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</si>
  <si>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</si>
  <si>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</si>
  <si>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</si>
  <si>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</si>
  <si>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</si>
  <si>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</si>
  <si>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</si>
  <si>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</si>
  <si>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</si>
  <si>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</si>
  <si>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</si>
  <si>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</si>
  <si>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</si>
  <si>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</si>
  <si>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</si>
  <si>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</si>
  <si>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</si>
  <si>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</si>
  <si>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</si>
  <si>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</si>
  <si>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</si>
  <si>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</si>
  <si>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</si>
  <si>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</si>
  <si>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</si>
  <si>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</si>
  <si>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</si>
  <si>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</si>
  <si>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</si>
  <si>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</si>
  <si>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</si>
  <si>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</si>
  <si>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</si>
  <si>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</si>
  <si>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</si>
  <si>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</si>
  <si>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</si>
  <si>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</si>
  <si>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</si>
  <si>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</si>
  <si>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</si>
  <si>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</si>
  <si>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</si>
  <si>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</si>
  <si>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</si>
  <si>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</si>
  <si>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</si>
  <si>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</si>
  <si>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</si>
  <si>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</si>
  <si>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</si>
  <si>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</si>
  <si>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</si>
  <si>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</si>
  <si>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</si>
  <si>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</si>
  <si>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</si>
  <si>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</si>
  <si>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</si>
  <si>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</si>
  <si>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</si>
  <si>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</si>
  <si>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</si>
  <si>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</si>
  <si>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</si>
  <si>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</si>
  <si>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</si>
  <si>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</si>
  <si>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</si>
  <si>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</si>
  <si>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</si>
  <si>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</si>
  <si>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</si>
  <si>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</si>
  <si>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</si>
  <si>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</si>
  <si>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</si>
  <si>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</si>
  <si>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</si>
  <si>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</si>
  <si>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</si>
  <si>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</si>
  <si>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</si>
  <si>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</si>
  <si>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</si>
  <si>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</si>
  <si>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</si>
  <si>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</si>
  <si>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Texture</t>
  </si>
  <si>
    <t>Annee</t>
  </si>
  <si>
    <t>Partenaire</t>
  </si>
  <si>
    <t>Lieu</t>
  </si>
  <si>
    <t>Jour_semis</t>
  </si>
  <si>
    <t>Jour_levee</t>
  </si>
  <si>
    <t>Jour_recolte</t>
  </si>
  <si>
    <t>YYXXX</t>
  </si>
  <si>
    <t>Code_RAPSO</t>
  </si>
  <si>
    <t>Statut</t>
  </si>
  <si>
    <t>Plot Size </t>
  </si>
  <si>
    <t>Objectif rendement</t>
  </si>
  <si>
    <t>Relicat post récolte</t>
  </si>
  <si>
    <t>besoins culture (7)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</si>
  <si>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</si>
  <si>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</si>
  <si>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</si>
  <si>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</si>
  <si>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</si>
  <si>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</si>
  <si>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</si>
  <si>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</si>
  <si>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quantité N apporté</t>
  </si>
  <si>
    <t>SY</t>
  </si>
  <si>
    <t>VIGH</t>
  </si>
  <si>
    <t>End of flowering time (BBCH 69)</t>
  </si>
  <si>
    <t>SdMoist</t>
  </si>
  <si>
    <t>SdProt</t>
  </si>
  <si>
    <t>PNRD</t>
  </si>
  <si>
    <t>SdGLS</t>
  </si>
  <si>
    <t>TSW</t>
  </si>
  <si>
    <t>Répétition</t>
  </si>
  <si>
    <t>N° Entrée</t>
  </si>
  <si>
    <t>Numéro de lot</t>
  </si>
  <si>
    <t>INN 3</t>
  </si>
  <si>
    <t>Plantdens</t>
  </si>
  <si>
    <t>F1/FLO</t>
  </si>
  <si>
    <t>Plantsize</t>
  </si>
  <si>
    <t>PGF</t>
  </si>
  <si>
    <t>OIL</t>
  </si>
  <si>
    <r>
      <t xml:space="preserve">SY </t>
    </r>
    <r>
      <rPr>
        <b/>
        <vertAlign val="subscript"/>
        <sz val="10"/>
        <color indexed="10"/>
        <rFont val="Calibri"/>
        <family val="2"/>
      </rPr>
      <t xml:space="preserve">9%_ </t>
    </r>
  </si>
  <si>
    <t>Bilan</t>
  </si>
  <si>
    <t>N+</t>
  </si>
  <si>
    <t>N-</t>
  </si>
  <si>
    <t>Liverdy</t>
  </si>
  <si>
    <t>Aplha</t>
  </si>
  <si>
    <t>Gen code</t>
  </si>
  <si>
    <t>Génotype</t>
  </si>
  <si>
    <t>RAPSO_318</t>
  </si>
  <si>
    <t>RAPSO_472</t>
  </si>
  <si>
    <t>RAPSO_330</t>
  </si>
  <si>
    <t>RAPSO_305</t>
  </si>
  <si>
    <t>RAPSO_302</t>
  </si>
  <si>
    <t>RAPSO_325</t>
  </si>
  <si>
    <t>RAPSO_312</t>
  </si>
  <si>
    <t>RAPSO_315</t>
  </si>
  <si>
    <t>RAPSO_316</t>
  </si>
  <si>
    <t>RAPSO_294</t>
  </si>
  <si>
    <t>AVISO</t>
  </si>
  <si>
    <t>MONTEGO</t>
  </si>
  <si>
    <t>Modalité N-</t>
  </si>
  <si>
    <t>AR--</t>
  </si>
  <si>
    <t>Rep 1</t>
  </si>
  <si>
    <t>Rep 2</t>
  </si>
  <si>
    <t>Modalité N+</t>
  </si>
  <si>
    <t>DR--</t>
  </si>
  <si>
    <t>2018_VRLI_WP4_DATA</t>
  </si>
  <si>
    <t>VRLI</t>
  </si>
  <si>
    <t>E</t>
  </si>
  <si>
    <t>INN3</t>
  </si>
  <si>
    <t>11</t>
  </si>
  <si>
    <t>07</t>
  </si>
  <si>
    <t>02</t>
  </si>
  <si>
    <t>10</t>
  </si>
  <si>
    <t>01</t>
  </si>
  <si>
    <t>09</t>
  </si>
  <si>
    <t>04</t>
  </si>
  <si>
    <t>06</t>
  </si>
  <si>
    <t>Taux MS</t>
  </si>
  <si>
    <t>Biomasse sèche</t>
  </si>
  <si>
    <t>MF Tot</t>
  </si>
  <si>
    <t>07017</t>
  </si>
  <si>
    <t>10021</t>
  </si>
  <si>
    <t>09009</t>
  </si>
  <si>
    <t>07020</t>
  </si>
  <si>
    <t>11019</t>
  </si>
  <si>
    <t>04009</t>
  </si>
  <si>
    <t>08018</t>
  </si>
  <si>
    <t>04003</t>
  </si>
  <si>
    <t>03018</t>
  </si>
  <si>
    <t>06004</t>
  </si>
  <si>
    <t>04013</t>
  </si>
  <si>
    <t>05016</t>
  </si>
  <si>
    <t>04008</t>
  </si>
  <si>
    <t>02019</t>
  </si>
  <si>
    <t>06002</t>
  </si>
  <si>
    <t>09017</t>
  </si>
  <si>
    <t>11012</t>
  </si>
  <si>
    <t>02010</t>
  </si>
  <si>
    <t>10017</t>
  </si>
  <si>
    <t>+N-</t>
  </si>
  <si>
    <t>Inbred line</t>
  </si>
  <si>
    <t>Témoin</t>
  </si>
  <si>
    <t>11011</t>
  </si>
  <si>
    <t>02014</t>
  </si>
  <si>
    <t>04010</t>
  </si>
  <si>
    <t>06015</t>
  </si>
  <si>
    <t>12021</t>
  </si>
  <si>
    <t>07009</t>
  </si>
  <si>
    <t>03006</t>
  </si>
  <si>
    <t>06012</t>
  </si>
  <si>
    <t>06010</t>
  </si>
  <si>
    <t>05012</t>
  </si>
  <si>
    <t>07002</t>
  </si>
  <si>
    <t>02020</t>
  </si>
  <si>
    <t>05011</t>
  </si>
  <si>
    <t>08007</t>
  </si>
  <si>
    <t>04015</t>
  </si>
  <si>
    <t>01009</t>
  </si>
  <si>
    <t>04006</t>
  </si>
  <si>
    <t>10015</t>
  </si>
  <si>
    <t>+N+</t>
  </si>
  <si>
    <t>DEMARQUILLY Emilie</t>
  </si>
  <si>
    <t>emilie.demarquilly@gmail.com</t>
  </si>
  <si>
    <t>T4</t>
  </si>
  <si>
    <t>Partenaire Limagrain Europe</t>
  </si>
  <si>
    <t>Essai Azote N+ et N- Liverdy</t>
  </si>
  <si>
    <t>Essai Azote moins</t>
  </si>
  <si>
    <t>Demarquilly</t>
  </si>
  <si>
    <t>0642226958</t>
  </si>
  <si>
    <t>Solar Radiation Dgt [J/m2]</t>
  </si>
  <si>
    <t>Precipitation [mm]</t>
  </si>
  <si>
    <t>Wind Speed [m/sec]</t>
  </si>
  <si>
    <t>Battery Voltage [mV]</t>
  </si>
  <si>
    <t>HC Air Temperature [°C]</t>
  </si>
  <si>
    <t>HC Relative Humidity [%]</t>
  </si>
  <si>
    <t>Dew Point [°C]</t>
  </si>
  <si>
    <t>ETo [mm]</t>
  </si>
  <si>
    <t>moyenne</t>
  </si>
  <si>
    <t>somme</t>
  </si>
  <si>
    <t>max</t>
  </si>
  <si>
    <t>dernier</t>
  </si>
  <si>
    <t>min</t>
  </si>
  <si>
    <t>2017-09-02 00:00:00</t>
  </si>
  <si>
    <t>2017-09-03 00:00:00</t>
  </si>
  <si>
    <t>2017-09-04 00:00:00</t>
  </si>
  <si>
    <t>2017-09-05 00:00:00</t>
  </si>
  <si>
    <t>2017-09-06 00:00:00</t>
  </si>
  <si>
    <t>2017-09-07 00:00:00</t>
  </si>
  <si>
    <t>2017-09-08 00:00:00</t>
  </si>
  <si>
    <t>2017-09-09 00:00:00</t>
  </si>
  <si>
    <t>2017-09-10 00:00:00</t>
  </si>
  <si>
    <t>2017-09-11 00:00:00</t>
  </si>
  <si>
    <t>2017-09-12 00:00:00</t>
  </si>
  <si>
    <t>2017-09-13 00:00:00</t>
  </si>
  <si>
    <t>2017-09-14 00:00:00</t>
  </si>
  <si>
    <t>2017-09-15 00:00:00</t>
  </si>
  <si>
    <t>2017-09-16 00:00:00</t>
  </si>
  <si>
    <t>2017-09-17 00:00:00</t>
  </si>
  <si>
    <t>2017-09-18 00:00:00</t>
  </si>
  <si>
    <t>2017-09-19 00:00:00</t>
  </si>
  <si>
    <t>2017-09-20 00:00:00</t>
  </si>
  <si>
    <t>2017-09-21 00:00:00</t>
  </si>
  <si>
    <t>2017-09-22 00:00:00</t>
  </si>
  <si>
    <t>2017-09-23 00:00:00</t>
  </si>
  <si>
    <t>2017-09-24 00:00:00</t>
  </si>
  <si>
    <t>2017-09-25 00:00:00</t>
  </si>
  <si>
    <t>2017-09-26 00:00:00</t>
  </si>
  <si>
    <t>2017-09-27 00:00:00</t>
  </si>
  <si>
    <t>2017-09-28 00:00:00</t>
  </si>
  <si>
    <t>2017-09-29 00:00:00</t>
  </si>
  <si>
    <t>2017-09-30 00:00:00</t>
  </si>
  <si>
    <t>2017-10-01 00:00:00</t>
  </si>
  <si>
    <t>2017-10-02 00:00:00</t>
  </si>
  <si>
    <t>2017-10-03 00:00:00</t>
  </si>
  <si>
    <t>2017-10-04 00:00:00</t>
  </si>
  <si>
    <t>2017-10-05 00:00:00</t>
  </si>
  <si>
    <t>2017-10-06 00:00:00</t>
  </si>
  <si>
    <t>2017-10-07 00:00:00</t>
  </si>
  <si>
    <t>2017-10-08 00:00:00</t>
  </si>
  <si>
    <t>2017-10-09 00:00:00</t>
  </si>
  <si>
    <t>2017-10-10 00:00:00</t>
  </si>
  <si>
    <t>2017-10-11 00:00:00</t>
  </si>
  <si>
    <t>2017-10-12 00:00:00</t>
  </si>
  <si>
    <t>2017-10-13 00:00:00</t>
  </si>
  <si>
    <t>2017-10-14 00:00:00</t>
  </si>
  <si>
    <t>2017-10-15 00:00:00</t>
  </si>
  <si>
    <t>2017-10-16 00:00:00</t>
  </si>
  <si>
    <t>2017-10-17 00:00:00</t>
  </si>
  <si>
    <t>2017-10-18 00:00:00</t>
  </si>
  <si>
    <t>2017-10-19 00:00:00</t>
  </si>
  <si>
    <t>2017-10-20 00:00:00</t>
  </si>
  <si>
    <t>2017-10-21 00:00:00</t>
  </si>
  <si>
    <t>2017-10-22 00:00:00</t>
  </si>
  <si>
    <t>2017-10-23 00:00:00</t>
  </si>
  <si>
    <t>2017-10-24 00:00:00</t>
  </si>
  <si>
    <t>2017-10-25 00:00:00</t>
  </si>
  <si>
    <t>2017-10-26 00:00:00</t>
  </si>
  <si>
    <t>2017-10-27 00:00:00</t>
  </si>
  <si>
    <t>2017-10-28 00:00:00</t>
  </si>
  <si>
    <t>2017-10-29 00:00:00</t>
  </si>
  <si>
    <t>2017-10-30 00:00:00</t>
  </si>
  <si>
    <t>2017-10-31 00:00:00</t>
  </si>
  <si>
    <t>2017-11-01 00:00:00</t>
  </si>
  <si>
    <t>2017-11-02 00:00:00</t>
  </si>
  <si>
    <t>2017-11-03 00:00:00</t>
  </si>
  <si>
    <t>2017-11-04 00:00:00</t>
  </si>
  <si>
    <t>2017-11-05 00:00:00</t>
  </si>
  <si>
    <t>2017-11-06 00:00:00</t>
  </si>
  <si>
    <t>2017-11-07 00:00:00</t>
  </si>
  <si>
    <t>2017-11-08 00:00:00</t>
  </si>
  <si>
    <t>2017-11-09 00:00:00</t>
  </si>
  <si>
    <t>2017-11-10 00:00:00</t>
  </si>
  <si>
    <t>2017-11-11 00:00:00</t>
  </si>
  <si>
    <t>2017-11-12 00:00:00</t>
  </si>
  <si>
    <t>2017-11-13 00:00:00</t>
  </si>
  <si>
    <t>2017-11-14 00:00:00</t>
  </si>
  <si>
    <t>2017-11-15 00:00:00</t>
  </si>
  <si>
    <t>2017-11-16 00:00:00</t>
  </si>
  <si>
    <t>2017-11-17 00:00:00</t>
  </si>
  <si>
    <t>2017-11-18 00:00:00</t>
  </si>
  <si>
    <t>2017-11-19 00:00:00</t>
  </si>
  <si>
    <t>2017-11-20 00:00:00</t>
  </si>
  <si>
    <t>2017-11-21 00:00:00</t>
  </si>
  <si>
    <t>2017-11-22 00:00:00</t>
  </si>
  <si>
    <t>2017-11-23 00:00:00</t>
  </si>
  <si>
    <t>2017-11-24 00:00:00</t>
  </si>
  <si>
    <t>2017-11-25 00:00:00</t>
  </si>
  <si>
    <t>2017-11-26 00:00:00</t>
  </si>
  <si>
    <t>2017-11-27 00:00:00</t>
  </si>
  <si>
    <t>2017-11-28 00:00:00</t>
  </si>
  <si>
    <t>2017-11-29 00:00:00</t>
  </si>
  <si>
    <t>2017-11-30 00:00:00</t>
  </si>
  <si>
    <t>2017-12-01 00:00:00</t>
  </si>
  <si>
    <t>2017-12-02 00:00:00</t>
  </si>
  <si>
    <t>2017-12-03 00:00:00</t>
  </si>
  <si>
    <t>2017-12-04 00:00:00</t>
  </si>
  <si>
    <t>2017-12-05 00:00:00</t>
  </si>
  <si>
    <t>2017-12-06 00:00:00</t>
  </si>
  <si>
    <t>2017-12-07 00:00:00</t>
  </si>
  <si>
    <t>2017-12-08 00:00:00</t>
  </si>
  <si>
    <t>2017-12-09 00:00:00</t>
  </si>
  <si>
    <t>2017-12-10 00:00:00</t>
  </si>
  <si>
    <t>2017-12-11 00:00:00</t>
  </si>
  <si>
    <t>2017-12-12 00:00:00</t>
  </si>
  <si>
    <t>2017-12-13 00:00:00</t>
  </si>
  <si>
    <t>2017-12-14 00:00:00</t>
  </si>
  <si>
    <t>2017-12-15 00:00:00</t>
  </si>
  <si>
    <t>2017-12-16 00:00:00</t>
  </si>
  <si>
    <t>2017-12-17 00:00:00</t>
  </si>
  <si>
    <t>2017-12-18 00:00:00</t>
  </si>
  <si>
    <t>2017-12-19 00:00:00</t>
  </si>
  <si>
    <t>2017-12-20 00:00:00</t>
  </si>
  <si>
    <t>2017-12-21 00:00:00</t>
  </si>
  <si>
    <t>2017-12-22 00:00:00</t>
  </si>
  <si>
    <t>2017-12-23 00:00:00</t>
  </si>
  <si>
    <t>2017-12-24 00:00:00</t>
  </si>
  <si>
    <t>2017-12-25 00:00:00</t>
  </si>
  <si>
    <t>2017-12-26 00:00:00</t>
  </si>
  <si>
    <t>2017-12-27 00:00:00</t>
  </si>
  <si>
    <t>2017-12-28 00:00:00</t>
  </si>
  <si>
    <t>2017-12-29 00:00:00</t>
  </si>
  <si>
    <t>2017-12-30 00:00:00</t>
  </si>
  <si>
    <t>2017-12-31 00:00:00</t>
  </si>
  <si>
    <t>2018-01-01 00:00:00</t>
  </si>
  <si>
    <t>2018-01-02 00:00:00</t>
  </si>
  <si>
    <t>2018-01-03 00:00:00</t>
  </si>
  <si>
    <t>2018-01-04 00:00:00</t>
  </si>
  <si>
    <t>2018-01-05 00:00:00</t>
  </si>
  <si>
    <t>2018-01-06 00:00:00</t>
  </si>
  <si>
    <t>2018-01-07 00:00:00</t>
  </si>
  <si>
    <t>2018-01-08 00:00:00</t>
  </si>
  <si>
    <t>2018-01-09 00:00:00</t>
  </si>
  <si>
    <t>2018-01-10 00:00:00</t>
  </si>
  <si>
    <t>2018-01-11 00:00:00</t>
  </si>
  <si>
    <t>2018-01-12 00:00:00</t>
  </si>
  <si>
    <t>2018-01-13 00:00:00</t>
  </si>
  <si>
    <t>2018-01-14 00:00:00</t>
  </si>
  <si>
    <t>2018-01-15 00:00:00</t>
  </si>
  <si>
    <t>2018-01-16 00:00:00</t>
  </si>
  <si>
    <t>2018-01-17 00:00:00</t>
  </si>
  <si>
    <t>2018-01-18 00:00:00</t>
  </si>
  <si>
    <t>2018-01-19 00:00:00</t>
  </si>
  <si>
    <t>2018-01-20 00:00:00</t>
  </si>
  <si>
    <t>2018-01-21 00:00:00</t>
  </si>
  <si>
    <t>2018-01-22 00:00:00</t>
  </si>
  <si>
    <t>2018-01-23 00:00:00</t>
  </si>
  <si>
    <t>2018-01-24 00:00:00</t>
  </si>
  <si>
    <t>2018-01-25 00:00:00</t>
  </si>
  <si>
    <t>2018-01-26 00:00:00</t>
  </si>
  <si>
    <t>2018-01-27 00:00:00</t>
  </si>
  <si>
    <t>2018-01-28 00:00:00</t>
  </si>
  <si>
    <t>2018-01-29 00:00:00</t>
  </si>
  <si>
    <t>2018-01-30 00:00:00</t>
  </si>
  <si>
    <t>2018-01-31 00:00:00</t>
  </si>
  <si>
    <t>2018-02-01 00:00:00</t>
  </si>
  <si>
    <t>2018-02-02 00:00:00</t>
  </si>
  <si>
    <t>2018-02-03 00:00:00</t>
  </si>
  <si>
    <t>2018-02-04 00:00:00</t>
  </si>
  <si>
    <t>2018-02-05 00:00:00</t>
  </si>
  <si>
    <t>2018-02-06 00:00:00</t>
  </si>
  <si>
    <t>2018-02-07 00:00:00</t>
  </si>
  <si>
    <t>2018-02-08 00:00:00</t>
  </si>
  <si>
    <t>2018-02-09 00:00:00</t>
  </si>
  <si>
    <t>2018-02-10 00:00:00</t>
  </si>
  <si>
    <t>2018-02-11 00:00:00</t>
  </si>
  <si>
    <t>2018-02-12 00:00:00</t>
  </si>
  <si>
    <t>2018-02-13 00:00:00</t>
  </si>
  <si>
    <t>2018-02-14 00:00:00</t>
  </si>
  <si>
    <t>2018-02-15 00:00:00</t>
  </si>
  <si>
    <t>2018-02-16 00:00:00</t>
  </si>
  <si>
    <t>2018-02-17 00:00:00</t>
  </si>
  <si>
    <t>2018-02-18 00:00:00</t>
  </si>
  <si>
    <t>2018-02-19 00:00:00</t>
  </si>
  <si>
    <t>2018-02-20 00:00:00</t>
  </si>
  <si>
    <t>2018-02-21 00:00:00</t>
  </si>
  <si>
    <t>2018-02-22 00:00:00</t>
  </si>
  <si>
    <t>2018-02-23 00:00:00</t>
  </si>
  <si>
    <t>2018-02-24 00:00:00</t>
  </si>
  <si>
    <t>2018-02-25 00:00:00</t>
  </si>
  <si>
    <t>2018-02-26 00:00:00</t>
  </si>
  <si>
    <t>2018-02-27 00:00:00</t>
  </si>
  <si>
    <t>2018-02-28 00:00:00</t>
  </si>
  <si>
    <t>2018-03-01 00:00:00</t>
  </si>
  <si>
    <t>2018-03-02 00:00:00</t>
  </si>
  <si>
    <t>2018-03-03 00:00:00</t>
  </si>
  <si>
    <t>2018-03-04 00:00:00</t>
  </si>
  <si>
    <t>2018-03-05 00:00:00</t>
  </si>
  <si>
    <t>2018-03-06 00:00:00</t>
  </si>
  <si>
    <t>2018-03-07 00:00:00</t>
  </si>
  <si>
    <t>2018-03-08 00:00:00</t>
  </si>
  <si>
    <t>2018-03-09 00:00:00</t>
  </si>
  <si>
    <t>2018-03-10 00:00:00</t>
  </si>
  <si>
    <t>2018-03-11 00:00:00</t>
  </si>
  <si>
    <t>2018-03-12 00:00:00</t>
  </si>
  <si>
    <t>2018-03-13 00:00:00</t>
  </si>
  <si>
    <t>2018-03-14 00:00:00</t>
  </si>
  <si>
    <t>2018-03-15 00:00:00</t>
  </si>
  <si>
    <t>2018-03-16 00:00:00</t>
  </si>
  <si>
    <t>2018-03-17 00:00:00</t>
  </si>
  <si>
    <t>2018-03-18 00:00:00</t>
  </si>
  <si>
    <t>2018-03-19 00:00:00</t>
  </si>
  <si>
    <t>2018-03-20 00:00:00</t>
  </si>
  <si>
    <t>2018-03-21 00:00:00</t>
  </si>
  <si>
    <t>2018-03-22 00:00:00</t>
  </si>
  <si>
    <t>2018-03-23 00:00:00</t>
  </si>
  <si>
    <t>2018-03-24 00:00:00</t>
  </si>
  <si>
    <t>2018-03-25 00:00:00</t>
  </si>
  <si>
    <t>2018-03-26 00:00:00</t>
  </si>
  <si>
    <t>2018-03-27 00:00:00</t>
  </si>
  <si>
    <t>2018-03-28 00:00:00</t>
  </si>
  <si>
    <t>2018-03-29 00:00:00</t>
  </si>
  <si>
    <t>2018-03-30 00:00:00</t>
  </si>
  <si>
    <t>2018-03-31 00:00:00</t>
  </si>
  <si>
    <t>2018-04-01 00:00:00</t>
  </si>
  <si>
    <t>2018-04-02 00:00:00</t>
  </si>
  <si>
    <t>2018-04-03 00:00:00</t>
  </si>
  <si>
    <t>2018-04-04 00:00:00</t>
  </si>
  <si>
    <t>2018-04-05 00:00:00</t>
  </si>
  <si>
    <t>2018-04-06 00:00:00</t>
  </si>
  <si>
    <t>2018-04-07 00:00:00</t>
  </si>
  <si>
    <t>2018-04-08 00:00:00</t>
  </si>
  <si>
    <t>2018-04-09 00:00:00</t>
  </si>
  <si>
    <t>2018-04-10 00:00:00</t>
  </si>
  <si>
    <t>2018-04-11 00:00:00</t>
  </si>
  <si>
    <t>2018-04-12 00:00:00</t>
  </si>
  <si>
    <t>2018-04-13 00:00:00</t>
  </si>
  <si>
    <t>2018-04-14 00:00:00</t>
  </si>
  <si>
    <t>2018-04-15 00:00:00</t>
  </si>
  <si>
    <t>2018-04-16 00:00:00</t>
  </si>
  <si>
    <t>2018-04-17 00:00:00</t>
  </si>
  <si>
    <t>2018-04-18 00:00:00</t>
  </si>
  <si>
    <t>2018-04-19 00:00:00</t>
  </si>
  <si>
    <t>2018-04-20 00:00:00</t>
  </si>
  <si>
    <t>2018-04-21 00:00:00</t>
  </si>
  <si>
    <t>2018-04-22 00:00:00</t>
  </si>
  <si>
    <t>2018-04-23 00:00:00</t>
  </si>
  <si>
    <t>2018-04-24 00:00:00</t>
  </si>
  <si>
    <t>2018-04-25 00:00:00</t>
  </si>
  <si>
    <t>2018-04-26 00:00:00</t>
  </si>
  <si>
    <t>2018-04-27 00:00:00</t>
  </si>
  <si>
    <t>2018-04-28 00:00:00</t>
  </si>
  <si>
    <t>2018-04-29 00:00:00</t>
  </si>
  <si>
    <t>2018-04-30 00:00:00</t>
  </si>
  <si>
    <t>2018-05-01 00:00:00</t>
  </si>
  <si>
    <t>2018-05-02 00:00:00</t>
  </si>
  <si>
    <t>2018-05-03 00:00:00</t>
  </si>
  <si>
    <t>2018-05-04 00:00:00</t>
  </si>
  <si>
    <t>2018-05-05 00:00:00</t>
  </si>
  <si>
    <t>2018-05-06 00:00:00</t>
  </si>
  <si>
    <t>2018-05-07 00:00:00</t>
  </si>
  <si>
    <t>2018-05-08 00:00:00</t>
  </si>
  <si>
    <t>2018-05-09 00:00:00</t>
  </si>
  <si>
    <t>2018-05-10 00:00:00</t>
  </si>
  <si>
    <t>2018-05-11 00:00:00</t>
  </si>
  <si>
    <t>2018-05-12 00:00:00</t>
  </si>
  <si>
    <t>2018-05-13 00:00:00</t>
  </si>
  <si>
    <t>2018-05-14 00:00:00</t>
  </si>
  <si>
    <t>2018-05-15 00:00:00</t>
  </si>
  <si>
    <t>2018-05-16 00:00:00</t>
  </si>
  <si>
    <t>2018-05-17 00:00:00</t>
  </si>
  <si>
    <t>2018-05-18 00:00:00</t>
  </si>
  <si>
    <t>2018-05-19 00:00:00</t>
  </si>
  <si>
    <t>2018-05-20 00:00:00</t>
  </si>
  <si>
    <t>2018-05-21 00:00:00</t>
  </si>
  <si>
    <t>2018-05-22 00:00:00</t>
  </si>
  <si>
    <t>2018-05-23 00:00:00</t>
  </si>
  <si>
    <t>2018-05-24 00:00:00</t>
  </si>
  <si>
    <t>2018-05-25 00:00:00</t>
  </si>
  <si>
    <t>2018-05-26 00:00:00</t>
  </si>
  <si>
    <t>2018-05-27 00:00:00</t>
  </si>
  <si>
    <t>2018-05-28 00:00:00</t>
  </si>
  <si>
    <t>2018-05-29 00:00:00</t>
  </si>
  <si>
    <t>2018-05-30 00:00:00</t>
  </si>
  <si>
    <t>2018-05-31 00:00:00</t>
  </si>
  <si>
    <t>2018-06-01 00:00:00</t>
  </si>
  <si>
    <t>2018-06-02 00:00:00</t>
  </si>
  <si>
    <t>2018-06-03 00:00:00</t>
  </si>
  <si>
    <t>2018-06-04 00:00:00</t>
  </si>
  <si>
    <t>2018-06-05 00:00:00</t>
  </si>
  <si>
    <t>2018-06-06 00:00:00</t>
  </si>
  <si>
    <t>2018-06-07 00:00:00</t>
  </si>
  <si>
    <t>2018-06-08 00:00:00</t>
  </si>
  <si>
    <t>2018-06-09 00:00:00</t>
  </si>
  <si>
    <t>2018-06-10 00:00:00</t>
  </si>
  <si>
    <t>2018-06-11 00:00:00</t>
  </si>
  <si>
    <t>2018-06-12 00:00:00</t>
  </si>
  <si>
    <t>2018-06-13 00:00:00</t>
  </si>
  <si>
    <t>2018-06-14 00:00:00</t>
  </si>
  <si>
    <t>2018-06-15 00:00:00</t>
  </si>
  <si>
    <t>2018-06-16 00:00:00</t>
  </si>
  <si>
    <t>2018-06-17 00:00:00</t>
  </si>
  <si>
    <t>2018-06-18 00:00:00</t>
  </si>
  <si>
    <t>2018-06-19 00:00:00</t>
  </si>
  <si>
    <t>2018-06-20 00:00:00</t>
  </si>
  <si>
    <t>2018-06-21 00:00:00</t>
  </si>
  <si>
    <t>2018-06-22 00:00:00</t>
  </si>
  <si>
    <t>2018-06-23 00:00:00</t>
  </si>
  <si>
    <t>2018-06-24 00:00:00</t>
  </si>
  <si>
    <t>2018-06-25 00:00:00</t>
  </si>
  <si>
    <t>2018-06-26 00:00:00</t>
  </si>
  <si>
    <t>2018-06-27 00:00:00</t>
  </si>
  <si>
    <t>2018-06-28 00:00:00</t>
  </si>
  <si>
    <t>2018-06-29 00:00:00</t>
  </si>
  <si>
    <t>2018-06-30 00:00:00</t>
  </si>
  <si>
    <t>2018-07-01 00:00:00</t>
  </si>
  <si>
    <t>2018-07-02 00:00:00</t>
  </si>
  <si>
    <t>2018-07-03 00:00:00</t>
  </si>
  <si>
    <t>2018-07-04 00:00:00</t>
  </si>
  <si>
    <t>2018-07-05 00:00:00</t>
  </si>
  <si>
    <t>2018-07-06 00:00:00</t>
  </si>
  <si>
    <t>2018-07-07 00:00:00</t>
  </si>
  <si>
    <t>2018-07-08 00:00:00</t>
  </si>
  <si>
    <t>2018-07-09 00:00:00</t>
  </si>
  <si>
    <t>2018-07-10 00:00:00</t>
  </si>
  <si>
    <t>2018-07-11 00:00:00</t>
  </si>
  <si>
    <t>2018-07-12 00:00:00</t>
  </si>
  <si>
    <t>2018-07-13 00:00:00</t>
  </si>
  <si>
    <t>2018-07-14 00:00:00</t>
  </si>
  <si>
    <t>2018-07-15 00:00:00</t>
  </si>
  <si>
    <t>2018-07-16 00:00:00</t>
  </si>
  <si>
    <t>2018-07-17 00:00:00</t>
  </si>
  <si>
    <t>2018-07-18 00:00:00</t>
  </si>
  <si>
    <t>2018-07-19 00:00:00</t>
  </si>
  <si>
    <t>2018-07-20 00:00:00</t>
  </si>
  <si>
    <t>2018-07-21 00:00:00</t>
  </si>
  <si>
    <t>2018-07-22 00:00:00</t>
  </si>
  <si>
    <t>2018-07-23 00:00:00</t>
  </si>
  <si>
    <t>2018-07-24 00:00:00</t>
  </si>
  <si>
    <t>2018-07-25 00:00:00</t>
  </si>
  <si>
    <t>2018-07-26 00:00:00</t>
  </si>
  <si>
    <t>2018-07-27 00:00:00</t>
  </si>
  <si>
    <t>2018-07-28 00:00:00</t>
  </si>
  <si>
    <t>2018-07-29 00:00:00</t>
  </si>
  <si>
    <t>2018-07-30 00:00:00</t>
  </si>
  <si>
    <t>2018-07-31 00:00:00</t>
  </si>
  <si>
    <t>2018-08-01 00:00:00</t>
  </si>
  <si>
    <t>2018-08-02 00:00:00</t>
  </si>
  <si>
    <t>2018-08-03 00:00:00</t>
  </si>
  <si>
    <t>2018-08-04 00:00:00</t>
  </si>
  <si>
    <t>2018-08-05 00:00:00</t>
  </si>
  <si>
    <t>2018-08-06 00:00:00</t>
  </si>
  <si>
    <t>2018-08-07 00:00:00</t>
  </si>
  <si>
    <t>2018-08-08 00:00:00</t>
  </si>
  <si>
    <t>2018-08-09 00:00:00</t>
  </si>
  <si>
    <t>2018-08-10 00:00:00</t>
  </si>
  <si>
    <t>2018-08-11 00:00:00</t>
  </si>
  <si>
    <t>2018-08-12 00:00:00</t>
  </si>
  <si>
    <t>2018-08-13 00:00:00</t>
  </si>
  <si>
    <t>2018-08-14 00:00:00</t>
  </si>
  <si>
    <t>2018-08-15 00:00:00</t>
  </si>
  <si>
    <t>2018-08-16 00:00:00</t>
  </si>
  <si>
    <t>2018-08-17 00:00:00</t>
  </si>
  <si>
    <t>2018-08-18 00:00:00</t>
  </si>
  <si>
    <t>2018-08-19 00:00:00</t>
  </si>
  <si>
    <t>2018-08-20 00:00:00</t>
  </si>
  <si>
    <t>2018-08-21 00:00:00</t>
  </si>
  <si>
    <t>2018-08-22 00:00:00</t>
  </si>
  <si>
    <t>2018-08-23 00:00:00</t>
  </si>
  <si>
    <t>2018-08-24 00:00:00</t>
  </si>
  <si>
    <t>2018-08-25 00:00:00</t>
  </si>
  <si>
    <t>2018-08-26 00:00:00</t>
  </si>
  <si>
    <t>2018-08-27 00:00:00</t>
  </si>
  <si>
    <t>2018-08-28 00:00:00</t>
  </si>
  <si>
    <t>2018-08-29 00:00:00</t>
  </si>
  <si>
    <t>2018-08-30 00:00:00</t>
  </si>
  <si>
    <t>2018-08-31 00:00:00</t>
  </si>
  <si>
    <t>2018-09-01 00:00:00</t>
  </si>
  <si>
    <t>2018-09-02 00:00:00</t>
  </si>
  <si>
    <t>LE</t>
  </si>
  <si>
    <t>Moyen (60cm)</t>
  </si>
  <si>
    <t>Limons sablo-argileux</t>
  </si>
  <si>
    <t>EME</t>
  </si>
  <si>
    <t>estimation texture ss sol : Limon sableux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</si>
</sst>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000"/>
    <numFmt numFmtId="165" formatCode="_(\$* #,##0.00_);_(\$* \(#,##0.00\);_(\$* \-??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indexed="10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">
    <xf numFmtId="0" fontId="0" fillId="0" borderId="0"/>
    <xf numFmtId="0" fontId="1" fillId="0" borderId="0"/>
    <xf numFmtId="0" fontId="11" fillId="0" borderId="0"/>
    <xf numFmtId="0" fontId="13" fillId="0" borderId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3" fillId="62" borderId="63" applyNumberFormat="0" applyAlignment="0" applyProtection="0"/>
    <xf numFmtId="0" fontId="33" fillId="62" borderId="63" applyNumberFormat="0" applyAlignment="0" applyProtection="0"/>
    <xf numFmtId="0" fontId="28" fillId="0" borderId="0" applyNumberFormat="0" applyFill="0" applyBorder="0" applyAlignment="0" applyProtection="0"/>
    <xf numFmtId="0" fontId="34" fillId="62" borderId="64" applyNumberFormat="0" applyAlignment="0" applyProtection="0"/>
    <xf numFmtId="0" fontId="34" fillId="62" borderId="64" applyNumberFormat="0" applyAlignment="0" applyProtection="0"/>
    <xf numFmtId="0" fontId="25" fillId="16" borderId="57" applyNumberFormat="0" applyAlignment="0" applyProtection="0"/>
    <xf numFmtId="0" fontId="26" fillId="0" borderId="59" applyNumberFormat="0" applyFill="0" applyAlignment="0" applyProtection="0"/>
    <xf numFmtId="0" fontId="31" fillId="18" borderId="61" applyNumberFormat="0" applyFont="0" applyAlignment="0" applyProtection="0"/>
    <xf numFmtId="165" fontId="31" fillId="0" borderId="0" applyFill="0" applyBorder="0" applyAlignment="0" applyProtection="0"/>
    <xf numFmtId="0" fontId="35" fillId="49" borderId="64" applyNumberFormat="0" applyAlignment="0" applyProtection="0"/>
    <xf numFmtId="0" fontId="35" fillId="49" borderId="64" applyNumberFormat="0" applyAlignment="0" applyProtection="0"/>
    <xf numFmtId="0" fontId="33" fillId="62" borderId="63" applyNumberFormat="0" applyAlignment="0" applyProtection="0"/>
    <xf numFmtId="0" fontId="33" fillId="62" borderId="63" applyNumberFormat="0" applyAlignment="0" applyProtection="0"/>
    <xf numFmtId="0" fontId="36" fillId="46" borderId="0" applyNumberFormat="0" applyBorder="0" applyAlignment="0" applyProtection="0"/>
    <xf numFmtId="0" fontId="35" fillId="49" borderId="64" applyNumberFormat="0" applyAlignment="0" applyProtection="0"/>
    <xf numFmtId="0" fontId="35" fillId="49" borderId="64" applyNumberFormat="0" applyAlignment="0" applyProtection="0"/>
    <xf numFmtId="0" fontId="23" fillId="15" borderId="57" applyNumberFormat="0" applyAlignment="0" applyProtection="0"/>
    <xf numFmtId="0" fontId="37" fillId="0" borderId="65" applyNumberFormat="0" applyFill="0" applyAlignment="0" applyProtection="0"/>
    <xf numFmtId="0" fontId="37" fillId="0" borderId="65" applyNumberFormat="0" applyFill="0" applyAlignment="0" applyProtection="0"/>
    <xf numFmtId="0" fontId="38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21" fillId="13" borderId="0" applyNumberFormat="0" applyBorder="0" applyAlignment="0" applyProtection="0"/>
    <xf numFmtId="0" fontId="39" fillId="0" borderId="66" applyNumberFormat="0" applyFill="0" applyAlignment="0" applyProtection="0"/>
    <xf numFmtId="0" fontId="40" fillId="63" borderId="67" applyNumberFormat="0" applyAlignment="0" applyProtection="0"/>
    <xf numFmtId="0" fontId="11" fillId="0" borderId="0"/>
    <xf numFmtId="0" fontId="11" fillId="0" borderId="0"/>
    <xf numFmtId="0" fontId="41" fillId="0" borderId="68" applyNumberFormat="0" applyFill="0" applyAlignment="0" applyProtection="0"/>
    <xf numFmtId="0" fontId="42" fillId="0" borderId="69" applyNumberFormat="0" applyFill="0" applyAlignment="0" applyProtection="0"/>
    <xf numFmtId="0" fontId="43" fillId="0" borderId="70" applyNumberFormat="0" applyFill="0" applyAlignment="0" applyProtection="0"/>
    <xf numFmtId="0" fontId="43" fillId="0" borderId="0" applyNumberFormat="0" applyFill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5" fillId="0" borderId="0"/>
    <xf numFmtId="0" fontId="45" fillId="0" borderId="0"/>
    <xf numFmtId="0" fontId="46" fillId="0" borderId="0"/>
    <xf numFmtId="0" fontId="11" fillId="0" borderId="0"/>
    <xf numFmtId="0" fontId="47" fillId="0" borderId="0"/>
    <xf numFmtId="0" fontId="11" fillId="0" borderId="0"/>
    <xf numFmtId="0" fontId="46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65" borderId="71" applyNumberFormat="0" applyFont="0" applyAlignment="0" applyProtection="0"/>
    <xf numFmtId="0" fontId="31" fillId="65" borderId="71" applyNumberFormat="0" applyFont="0" applyAlignment="0" applyProtection="0"/>
    <xf numFmtId="0" fontId="34" fillId="62" borderId="64" applyNumberFormat="0" applyAlignment="0" applyProtection="0"/>
    <xf numFmtId="0" fontId="34" fillId="62" borderId="64" applyNumberFormat="0" applyAlignment="0" applyProtection="0"/>
    <xf numFmtId="0" fontId="20" fillId="12" borderId="0" applyNumberFormat="0" applyBorder="0" applyAlignment="0" applyProtection="0"/>
    <xf numFmtId="0" fontId="48" fillId="45" borderId="0" applyNumberFormat="0" applyBorder="0" applyAlignment="0" applyProtection="0"/>
    <xf numFmtId="0" fontId="24" fillId="16" borderId="58" applyNumberFormat="0" applyAlignment="0" applyProtection="0"/>
    <xf numFmtId="0" fontId="37" fillId="0" borderId="65" applyNumberFormat="0" applyFill="0" applyAlignment="0" applyProtection="0"/>
    <xf numFmtId="0" fontId="37" fillId="0" borderId="65" applyNumberFormat="0" applyFill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4" applyNumberFormat="0" applyFill="0" applyAlignment="0" applyProtection="0"/>
    <xf numFmtId="0" fontId="18" fillId="0" borderId="55" applyNumberFormat="0" applyFill="0" applyAlignment="0" applyProtection="0"/>
    <xf numFmtId="0" fontId="19" fillId="0" borderId="56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62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0" borderId="68" applyNumberFormat="0" applyFill="0" applyAlignment="0" applyProtection="0"/>
    <xf numFmtId="0" fontId="42" fillId="0" borderId="69" applyNumberFormat="0" applyFill="0" applyAlignment="0" applyProtection="0"/>
    <xf numFmtId="0" fontId="43" fillId="0" borderId="70" applyNumberFormat="0" applyFill="0" applyAlignment="0" applyProtection="0"/>
    <xf numFmtId="0" fontId="43" fillId="0" borderId="0" applyNumberFormat="0" applyFill="0" applyBorder="0" applyAlignment="0" applyProtection="0"/>
    <xf numFmtId="0" fontId="31" fillId="65" borderId="71" applyNumberFormat="0" applyFont="0" applyAlignment="0" applyProtection="0"/>
    <xf numFmtId="0" fontId="31" fillId="65" borderId="71" applyNumberFormat="0" applyFont="0" applyAlignment="0" applyProtection="0"/>
    <xf numFmtId="0" fontId="27" fillId="17" borderId="60" applyNumberFormat="0" applyAlignment="0" applyProtection="0"/>
    <xf numFmtId="0" fontId="39" fillId="0" borderId="66" applyNumberFormat="0" applyFill="0" applyAlignment="0" applyProtection="0"/>
    <xf numFmtId="0" fontId="49" fillId="0" borderId="0" applyNumberFormat="0" applyFill="0" applyBorder="0" applyAlignment="0" applyProtection="0"/>
    <xf numFmtId="0" fontId="40" fillId="63" borderId="67" applyNumberFormat="0" applyAlignment="0" applyProtection="0"/>
    <xf numFmtId="0" fontId="48" fillId="45" borderId="0" applyNumberFormat="0" applyBorder="0" applyAlignment="0" applyProtection="0"/>
    <xf numFmtId="0" fontId="51" fillId="0" borderId="0"/>
    <xf numFmtId="0" fontId="52" fillId="0" borderId="0"/>
    <xf numFmtId="0" fontId="60" fillId="0" borderId="0" applyNumberFormat="0" applyFill="0" applyBorder="0" applyAlignment="0" applyProtection="0"/>
    <xf numFmtId="0" fontId="61" fillId="0" borderId="0"/>
  </cellStyleXfs>
  <cellXfs count="171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1" fillId="0" borderId="31" xfId="2" applyBorder="1" applyAlignment="1">
      <alignment horizontal="center"/>
    </xf>
    <xf numFmtId="0" fontId="11" fillId="0" borderId="34" xfId="2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1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164" fontId="13" fillId="0" borderId="33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6" xfId="2" applyBorder="1" applyAlignment="1">
      <alignment horizontal="center"/>
    </xf>
    <xf numFmtId="0" fontId="11" fillId="0" borderId="38" xfId="2" applyBorder="1" applyAlignment="1">
      <alignment horizontal="center"/>
    </xf>
    <xf numFmtId="164" fontId="13" fillId="0" borderId="36" xfId="3" applyNumberFormat="1" applyBorder="1" applyAlignment="1">
      <alignment horizontal="center"/>
    </xf>
    <xf numFmtId="164" fontId="13" fillId="0" borderId="37" xfId="3" applyNumberFormat="1" applyBorder="1" applyAlignment="1">
      <alignment horizontal="center"/>
    </xf>
    <xf numFmtId="0" fontId="11" fillId="0" borderId="39" xfId="2" applyBorder="1" applyAlignment="1">
      <alignment horizontal="center"/>
    </xf>
    <xf numFmtId="0" fontId="11" fillId="0" borderId="42" xfId="2" applyBorder="1" applyAlignment="1">
      <alignment horizontal="center"/>
    </xf>
    <xf numFmtId="0" fontId="11" fillId="0" borderId="43" xfId="2" applyBorder="1" applyAlignment="1">
      <alignment horizontal="center"/>
    </xf>
    <xf numFmtId="2" fontId="11" fillId="0" borderId="39" xfId="2" applyNumberFormat="1" applyBorder="1" applyAlignment="1">
      <alignment horizontal="center"/>
    </xf>
    <xf numFmtId="164" fontId="13" fillId="0" borderId="42" xfId="3" applyNumberFormat="1" applyBorder="1" applyAlignment="1">
      <alignment horizontal="center"/>
    </xf>
    <xf numFmtId="164" fontId="13" fillId="0" borderId="41" xfId="3" applyNumberFormat="1" applyBorder="1" applyAlignment="1">
      <alignment horizontal="center"/>
    </xf>
    <xf numFmtId="0" fontId="15" fillId="0" borderId="36" xfId="0" applyFont="1" applyFill="1" applyBorder="1" applyAlignment="1">
      <alignment horizontal="center" vertical="center"/>
    </xf>
    <xf numFmtId="0" fontId="11" fillId="0" borderId="37" xfId="2" applyBorder="1" applyAlignment="1">
      <alignment horizontal="center"/>
    </xf>
    <xf numFmtId="2" fontId="11" fillId="0" borderId="36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1" fillId="0" borderId="46" xfId="2" applyBorder="1" applyAlignment="1">
      <alignment horizontal="center"/>
    </xf>
    <xf numFmtId="0" fontId="11" fillId="0" borderId="48" xfId="2" applyBorder="1" applyAlignment="1">
      <alignment horizontal="center"/>
    </xf>
    <xf numFmtId="2" fontId="11" fillId="0" borderId="46" xfId="2" applyNumberFormat="1" applyBorder="1" applyAlignment="1">
      <alignment horizontal="center"/>
    </xf>
    <xf numFmtId="164" fontId="13" fillId="0" borderId="46" xfId="3" applyNumberFormat="1" applyBorder="1" applyAlignment="1">
      <alignment horizontal="center"/>
    </xf>
    <xf numFmtId="164" fontId="13" fillId="0" borderId="48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0" fontId="11" fillId="0" borderId="30" xfId="2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2" fontId="11" fillId="0" borderId="42" xfId="2" applyNumberFormat="1" applyBorder="1" applyAlignment="1">
      <alignment horizontal="center"/>
    </xf>
    <xf numFmtId="0" fontId="15" fillId="0" borderId="42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2" xfId="0" applyFill="1" applyBorder="1"/>
    <xf numFmtId="43" fontId="55" fillId="6" borderId="0" xfId="4" applyFont="1" applyFill="1" applyAlignment="1">
      <alignment horizontal="center" vertical="center" wrapText="1"/>
    </xf>
    <xf numFmtId="0" fontId="55" fillId="66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 textRotation="45"/>
    </xf>
    <xf numFmtId="0" fontId="56" fillId="43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2" fontId="58" fillId="0" borderId="0" xfId="0" applyNumberFormat="1" applyFont="1" applyAlignment="1">
      <alignment horizontal="center" vertical="center"/>
    </xf>
    <xf numFmtId="0" fontId="55" fillId="68" borderId="0" xfId="0" applyFont="1" applyFill="1" applyAlignment="1">
      <alignment horizontal="center" vertical="center"/>
    </xf>
    <xf numFmtId="0" fontId="59" fillId="0" borderId="0" xfId="0" applyFont="1"/>
    <xf numFmtId="0" fontId="55" fillId="67" borderId="4" xfId="0" applyFont="1" applyFill="1" applyBorder="1" applyAlignment="1">
      <alignment horizontal="center" vertical="center" wrapText="1"/>
    </xf>
    <xf numFmtId="0" fontId="55" fillId="69" borderId="4" xfId="0" applyFont="1" applyFill="1" applyBorder="1" applyAlignment="1">
      <alignment horizontal="center" vertical="center" wrapText="1"/>
    </xf>
    <xf numFmtId="0" fontId="55" fillId="7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0" fontId="2" fillId="2" borderId="74" xfId="0" applyFont="1" applyFill="1" applyBorder="1"/>
    <xf numFmtId="0" fontId="0" fillId="0" borderId="75" xfId="0" applyBorder="1"/>
    <xf numFmtId="0" fontId="2" fillId="2" borderId="76" xfId="0" applyFont="1" applyFill="1" applyBorder="1"/>
    <xf numFmtId="0" fontId="0" fillId="0" borderId="77" xfId="0" applyBorder="1"/>
    <xf numFmtId="0" fontId="0" fillId="0" borderId="0" xfId="0" applyBorder="1"/>
    <xf numFmtId="0" fontId="0" fillId="0" borderId="72" xfId="0" applyBorder="1"/>
    <xf numFmtId="0" fontId="0" fillId="0" borderId="79" xfId="0" applyBorder="1"/>
    <xf numFmtId="0" fontId="2" fillId="2" borderId="79" xfId="0" applyFont="1" applyFill="1" applyBorder="1"/>
    <xf numFmtId="0" fontId="0" fillId="0" borderId="73" xfId="0" applyBorder="1"/>
    <xf numFmtId="0" fontId="0" fillId="0" borderId="74" xfId="0" applyBorder="1"/>
    <xf numFmtId="0" fontId="2" fillId="2" borderId="0" xfId="0" applyFont="1" applyFill="1" applyBorder="1"/>
    <xf numFmtId="0" fontId="2" fillId="2" borderId="75" xfId="0" applyFont="1" applyFill="1" applyBorder="1"/>
    <xf numFmtId="0" fontId="0" fillId="0" borderId="76" xfId="0" applyBorder="1"/>
    <xf numFmtId="0" fontId="0" fillId="0" borderId="78" xfId="0" applyBorder="1"/>
    <xf numFmtId="0" fontId="2" fillId="2" borderId="73" xfId="0" applyFont="1" applyFill="1" applyBorder="1"/>
    <xf numFmtId="0" fontId="2" fillId="2" borderId="78" xfId="0" applyFont="1" applyFill="1" applyBorder="1"/>
    <xf numFmtId="14" fontId="0" fillId="9" borderId="4" xfId="0" applyNumberFormat="1" applyFill="1" applyBorder="1"/>
    <xf numFmtId="49" fontId="12" fillId="5" borderId="0" xfId="2" applyNumberFormat="1" applyFont="1" applyFill="1" applyBorder="1" applyAlignment="1">
      <alignment horizontal="center"/>
    </xf>
    <xf numFmtId="0" fontId="11" fillId="0" borderId="80" xfId="2" applyBorder="1" applyAlignment="1">
      <alignment horizontal="center"/>
    </xf>
    <xf numFmtId="0" fontId="11" fillId="0" borderId="81" xfId="2" applyBorder="1" applyAlignment="1">
      <alignment horizontal="center"/>
    </xf>
    <xf numFmtId="0" fontId="7" fillId="6" borderId="1" xfId="2" applyFont="1" applyFill="1" applyBorder="1" applyAlignment="1">
      <alignment horizontal="center"/>
    </xf>
    <xf numFmtId="2" fontId="11" fillId="0" borderId="82" xfId="2" applyNumberFormat="1" applyBorder="1" applyAlignment="1">
      <alignment horizontal="center"/>
    </xf>
    <xf numFmtId="14" fontId="0" fillId="0" borderId="0" xfId="0" applyNumberFormat="1"/>
    <xf numFmtId="0" fontId="60" fillId="11" borderId="1" xfId="158" applyFill="1" applyBorder="1"/>
    <xf numFmtId="0" fontId="0" fillId="9" borderId="4" xfId="0" quotePrefix="1" applyFill="1" applyBorder="1"/>
    <xf numFmtId="0" fontId="60" fillId="9" borderId="4" xfId="158" applyFill="1" applyBorder="1"/>
    <xf numFmtId="0" fontId="62" fillId="0" borderId="83" xfId="159" applyFont="1" applyBorder="1" applyAlignment="1">
      <alignment horizontal="center"/>
    </xf>
    <xf numFmtId="0" fontId="61" fillId="0" borderId="83" xfId="159" applyBorder="1"/>
    <xf numFmtId="0" fontId="61" fillId="0" borderId="83" xfId="159" applyBorder="1" applyAlignment="1">
      <alignment wrapText="1"/>
    </xf>
    <xf numFmtId="0" fontId="0" fillId="0" borderId="0" xfId="0" applyNumberFormat="1"/>
    <xf numFmtId="0" fontId="2" fillId="10" borderId="4" xfId="0" applyFont="1" applyFill="1" applyBorder="1" applyAlignment="1">
      <alignment horizontal="center"/>
    </xf>
    <xf numFmtId="0" fontId="0" fillId="0" borderId="78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6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62" fillId="0" borderId="83" xfId="159" applyFont="1" applyBorder="1" applyAlignment="1">
      <alignment horizontal="center"/>
    </xf>
  </cellXfs>
  <cellStyles count="160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78"/>
    <cellStyle name="Avertissement 2" xfId="79"/>
    <cellStyle name="Berechnung" xfId="80"/>
    <cellStyle name="Berechnung 2" xfId="81"/>
    <cellStyle name="Calcul 2" xfId="82"/>
    <cellStyle name="Cellule liée 2" xfId="83"/>
    <cellStyle name="Commentaire 2" xfId="84"/>
    <cellStyle name="Currency 2" xfId="85"/>
    <cellStyle name="Dane wejściowe" xfId="86"/>
    <cellStyle name="Dane wejściowe 2" xfId="87"/>
    <cellStyle name="Dane wyjściowe" xfId="88"/>
    <cellStyle name="Dane wyjściowe 2" xfId="89"/>
    <cellStyle name="Dobry" xfId="90"/>
    <cellStyle name="Eingabe" xfId="91"/>
    <cellStyle name="Eingabe 2" xfId="92"/>
    <cellStyle name="Entrée 2" xfId="93"/>
    <cellStyle name="Ergebnis" xfId="94"/>
    <cellStyle name="Ergebnis 2" xfId="95"/>
    <cellStyle name="Erklärender Text" xfId="96"/>
    <cellStyle name="Gut" xfId="97"/>
    <cellStyle name="Insatisfaisant 2" xfId="98"/>
    <cellStyle name="Komórka połączona" xfId="99"/>
    <cellStyle name="Komórka zaznaczona" xfId="100"/>
    <cellStyle name="Lien hypertexte" xfId="158" builtinId="8"/>
    <cellStyle name="Milliers" xfId="4" builtinId="3"/>
    <cellStyle name="N1" xfId="101"/>
    <cellStyle name="N1 2" xfId="102"/>
    <cellStyle name="N1_TRIAL" xfId="156"/>
    <cellStyle name="Nagłówek 1" xfId="103"/>
    <cellStyle name="Nagłówek 2" xfId="104"/>
    <cellStyle name="Nagłówek 3" xfId="105"/>
    <cellStyle name="Nagłówek 4" xfId="106"/>
    <cellStyle name="Neutral" xfId="107"/>
    <cellStyle name="Neutralny" xfId="108"/>
    <cellStyle name="Neutre 2" xfId="109"/>
    <cellStyle name="Normal" xfId="0" builtinId="0"/>
    <cellStyle name="Normal 2" xfId="110"/>
    <cellStyle name="Normal 2 2" xfId="2"/>
    <cellStyle name="Normal 2 3" xfId="111"/>
    <cellStyle name="Normal 2 4" xfId="112"/>
    <cellStyle name="Normal 2 4 2" xfId="113"/>
    <cellStyle name="Normal 2 4 3" xfId="114"/>
    <cellStyle name="Normal 2 4_TRIAL" xfId="157"/>
    <cellStyle name="Normal 2_Bilan N" xfId="115"/>
    <cellStyle name="Normal 3" xfId="116"/>
    <cellStyle name="Normal 3 2" xfId="117"/>
    <cellStyle name="Normal 3 3" xfId="118"/>
    <cellStyle name="Normal 3_Bilan N" xfId="119"/>
    <cellStyle name="Normal 4" xfId="120"/>
    <cellStyle name="Normal 4 2" xfId="121"/>
    <cellStyle name="Normal 5" xfId="122"/>
    <cellStyle name="Normal 5 2" xfId="123"/>
    <cellStyle name="Normal 5_Feuil3" xfId="124"/>
    <cellStyle name="Normal 6" xfId="3"/>
    <cellStyle name="Normal 7" xfId="159"/>
    <cellStyle name="Normal 8 2 3" xfId="1"/>
    <cellStyle name="Notiz" xfId="125"/>
    <cellStyle name="Notiz 2" xfId="126"/>
    <cellStyle name="Obliczenia" xfId="127"/>
    <cellStyle name="Obliczenia 2" xfId="128"/>
    <cellStyle name="Satisfaisant 2" xfId="129"/>
    <cellStyle name="Schlecht" xfId="130"/>
    <cellStyle name="Sortie 2" xfId="131"/>
    <cellStyle name="Suma" xfId="132"/>
    <cellStyle name="Suma 2" xfId="133"/>
    <cellStyle name="Tekst objaśnienia" xfId="134"/>
    <cellStyle name="Tekst ostrzeżenia" xfId="135"/>
    <cellStyle name="Texte explicatif 2" xfId="136"/>
    <cellStyle name="Titre 2" xfId="137"/>
    <cellStyle name="Titre 1 2" xfId="138"/>
    <cellStyle name="Titre 2 2" xfId="139"/>
    <cellStyle name="Titre 3 2" xfId="140"/>
    <cellStyle name="Titre 4 2" xfId="141"/>
    <cellStyle name="Total 2" xfId="142"/>
    <cellStyle name="Tytuł" xfId="143"/>
    <cellStyle name="Überschrift" xfId="144"/>
    <cellStyle name="Überschrift 1" xfId="145"/>
    <cellStyle name="Überschrift 2" xfId="146"/>
    <cellStyle name="Überschrift 3" xfId="147"/>
    <cellStyle name="Überschrift 4" xfId="148"/>
    <cellStyle name="Uwaga" xfId="149"/>
    <cellStyle name="Uwaga 2" xfId="150"/>
    <cellStyle name="Vérification 2" xfId="151"/>
    <cellStyle name="Verknüpfte Zelle" xfId="152"/>
    <cellStyle name="Warnender Text" xfId="153"/>
    <cellStyle name="Zelle überprüfen" xfId="154"/>
    <cellStyle name="Zły" xfId="1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36571</xdr:colOff>
      <xdr:row>32</xdr:row>
      <xdr:rowOff>104000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80925C9-8D0E-4A24-9697-21890367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28571" cy="6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milie.demarquilly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ilie.demarquilly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5" sqref="B15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82" t="s">
        <v>215</v>
      </c>
    </row>
    <row r="4" spans="1:2" ht="15.75" thickBot="1">
      <c r="A4" s="9" t="s">
        <v>10</v>
      </c>
      <c r="B4" s="122" t="s">
        <v>216</v>
      </c>
    </row>
    <row r="5" spans="1:2" ht="15.75" thickBot="1">
      <c r="A5" s="9" t="s">
        <v>2</v>
      </c>
      <c r="B5" s="10" t="s">
        <v>159</v>
      </c>
    </row>
    <row r="6" spans="1:2" ht="15.75" thickBot="1">
      <c r="A6" s="9" t="s">
        <v>3</v>
      </c>
      <c r="B6" s="11">
        <v>43378</v>
      </c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83" t="s">
        <v>217</v>
      </c>
    </row>
    <row r="10" spans="1:2" ht="15.75" thickBot="1">
      <c r="A10" s="2"/>
    </row>
    <row r="11" spans="1:2" ht="15.75" thickBot="1">
      <c r="A11" s="6" t="s">
        <v>7</v>
      </c>
      <c r="B11" s="5" t="s">
        <v>219</v>
      </c>
    </row>
    <row r="12" spans="1:2" ht="15.75" thickBot="1">
      <c r="A12" s="6" t="s">
        <v>8</v>
      </c>
      <c r="B12" s="7" t="s">
        <v>218</v>
      </c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23"/>
  <sheetViews>
    <sheetView zoomScale="85" zoomScaleNormal="85" workbookViewId="0">
      <selection activeCell="D19" sqref="D19"/>
    </sheetView>
  </sheetViews>
  <sheetFormatPr baseColWidth="10" defaultRowHeight="15"/>
  <cols>
    <col min="1" max="1" width="20.140625" bestFit="1" customWidth="1"/>
    <col min="2" max="2" width="33.5703125" customWidth="1"/>
    <col min="3" max="3" width="13.7109375" customWidth="1"/>
    <col min="4" max="4" width="16.7109375" customWidth="1"/>
    <col min="5" max="5" width="16.7109375" bestFit="1" customWidth="1"/>
    <col min="6" max="6" width="16.42578125" bestFit="1" customWidth="1"/>
    <col min="7" max="7" width="13.140625" bestFit="1" customWidth="1"/>
    <col min="9" max="9" width="9.42578125" bestFit="1" customWidth="1"/>
    <col min="10" max="10" width="12.28515625" bestFit="1" customWidth="1"/>
    <col min="11" max="11" width="12.5703125" bestFit="1" customWidth="1"/>
    <col min="12" max="12" width="9.7109375" bestFit="1" customWidth="1"/>
    <col min="13" max="13" width="10.28515625" bestFit="1" customWidth="1"/>
    <col min="14" max="14" width="11.85546875" bestFit="1" customWidth="1"/>
    <col min="15" max="16" width="9.42578125" bestFit="1" customWidth="1"/>
  </cols>
  <sheetData>
    <row r="1" spans="1:16" ht="38.25">
      <c r="A1" s="129" t="s">
        <v>17</v>
      </c>
      <c r="B1" s="129"/>
      <c r="D1" s="96" t="s">
        <v>134</v>
      </c>
      <c r="E1" s="94" t="s">
        <v>104</v>
      </c>
      <c r="F1" s="94" t="s">
        <v>105</v>
      </c>
      <c r="G1" s="94" t="s">
        <v>106</v>
      </c>
      <c r="H1" s="95" t="s">
        <v>107</v>
      </c>
      <c r="I1" s="95" t="s">
        <v>108</v>
      </c>
      <c r="J1" s="95" t="s">
        <v>109</v>
      </c>
      <c r="K1" s="95" t="s">
        <v>110</v>
      </c>
      <c r="L1" s="95" t="s">
        <v>111</v>
      </c>
      <c r="M1" s="95" t="s">
        <v>112</v>
      </c>
      <c r="N1" s="95" t="s">
        <v>113</v>
      </c>
      <c r="O1" s="95" t="s">
        <v>114</v>
      </c>
      <c r="P1" s="93" t="s">
        <v>115</v>
      </c>
    </row>
    <row r="2" spans="1:16">
      <c r="A2" s="80" t="s">
        <v>13</v>
      </c>
      <c r="B2" s="81" t="s">
        <v>5</v>
      </c>
      <c r="D2" t="s">
        <v>135</v>
      </c>
      <c r="E2" s="13">
        <v>39.299999999999997</v>
      </c>
      <c r="F2" s="13">
        <v>119</v>
      </c>
      <c r="G2" s="13">
        <v>295</v>
      </c>
      <c r="H2" s="13">
        <v>34</v>
      </c>
      <c r="I2" s="13">
        <v>20</v>
      </c>
      <c r="J2" s="13">
        <v>74</v>
      </c>
      <c r="K2" s="13">
        <v>60</v>
      </c>
      <c r="L2" s="13">
        <v>0</v>
      </c>
      <c r="M2" s="13">
        <v>0</v>
      </c>
      <c r="N2" s="13">
        <v>148</v>
      </c>
      <c r="O2" s="13">
        <v>147</v>
      </c>
      <c r="P2" s="13">
        <f>57+90</f>
        <v>147</v>
      </c>
    </row>
    <row r="3" spans="1:16">
      <c r="A3" s="80" t="s">
        <v>14</v>
      </c>
      <c r="B3" s="81">
        <v>2017</v>
      </c>
      <c r="D3" t="s">
        <v>136</v>
      </c>
      <c r="E3" s="13">
        <v>23.6</v>
      </c>
      <c r="F3" s="13">
        <v>36</v>
      </c>
      <c r="G3" s="13">
        <v>185</v>
      </c>
      <c r="H3" s="13">
        <v>26</v>
      </c>
      <c r="I3" s="13">
        <v>20</v>
      </c>
      <c r="J3" s="13">
        <v>82</v>
      </c>
      <c r="K3" s="13">
        <v>60</v>
      </c>
      <c r="L3" s="13">
        <v>0</v>
      </c>
      <c r="M3" s="13">
        <v>0</v>
      </c>
      <c r="N3" s="13">
        <v>148</v>
      </c>
      <c r="O3" s="13">
        <v>37</v>
      </c>
      <c r="P3" s="13">
        <v>40</v>
      </c>
    </row>
    <row r="4" spans="1:16">
      <c r="A4" s="80" t="s">
        <v>15</v>
      </c>
      <c r="B4" s="81">
        <v>2018</v>
      </c>
    </row>
    <row r="5" spans="1:16">
      <c r="A5" s="80" t="s">
        <v>16</v>
      </c>
      <c r="B5" s="81" t="s">
        <v>220</v>
      </c>
    </row>
    <row r="6" spans="1:16">
      <c r="A6" s="80" t="s">
        <v>23</v>
      </c>
      <c r="B6" s="80" t="s">
        <v>221</v>
      </c>
    </row>
    <row r="7" spans="1:16">
      <c r="A7" s="80" t="s">
        <v>24</v>
      </c>
      <c r="B7" s="123" t="s">
        <v>222</v>
      </c>
    </row>
    <row r="8" spans="1:16">
      <c r="A8" s="80" t="s">
        <v>25</v>
      </c>
      <c r="B8" s="124" t="s">
        <v>216</v>
      </c>
    </row>
    <row r="10" spans="1:16">
      <c r="A10" s="129" t="s">
        <v>18</v>
      </c>
      <c r="B10" s="129"/>
    </row>
    <row r="11" spans="1:16">
      <c r="A11" s="80" t="s">
        <v>19</v>
      </c>
      <c r="B11" s="80" t="s">
        <v>137</v>
      </c>
    </row>
    <row r="12" spans="1:16">
      <c r="A12" s="80" t="s">
        <v>20</v>
      </c>
      <c r="B12" s="80">
        <v>48.741981000000003</v>
      </c>
    </row>
    <row r="13" spans="1:16">
      <c r="A13" s="80" t="s">
        <v>21</v>
      </c>
      <c r="B13" s="80">
        <v>2.8036129999999999</v>
      </c>
    </row>
    <row r="15" spans="1:16">
      <c r="A15" s="129" t="s">
        <v>22</v>
      </c>
      <c r="B15" s="129"/>
    </row>
    <row r="16" spans="1:16">
      <c r="A16" s="80" t="s">
        <v>26</v>
      </c>
      <c r="B16" s="80"/>
    </row>
    <row r="17" spans="1:2">
      <c r="A17" s="80" t="s">
        <v>27</v>
      </c>
      <c r="B17" s="80"/>
    </row>
    <row r="18" spans="1:2">
      <c r="A18" s="80" t="s">
        <v>28</v>
      </c>
      <c r="B18" s="80" t="s">
        <v>138</v>
      </c>
    </row>
    <row r="19" spans="1:2">
      <c r="A19" s="80" t="s">
        <v>29</v>
      </c>
      <c r="B19" s="115">
        <v>42977</v>
      </c>
    </row>
    <row r="20" spans="1:2">
      <c r="A20" s="80" t="s">
        <v>30</v>
      </c>
      <c r="B20" s="115">
        <v>43157</v>
      </c>
    </row>
    <row r="21" spans="1:2">
      <c r="A21" s="80" t="s">
        <v>31</v>
      </c>
      <c r="B21" s="115">
        <v>43180</v>
      </c>
    </row>
    <row r="22" spans="1:2">
      <c r="A22" s="80" t="s">
        <v>32</v>
      </c>
      <c r="B22" s="80"/>
    </row>
    <row r="23" spans="1:2">
      <c r="A23" s="80" t="s">
        <v>33</v>
      </c>
      <c r="B23" s="115">
        <v>43291</v>
      </c>
    </row>
  </sheetData>
  <mergeCells count="3">
    <mergeCell ref="A1:B1"/>
    <mergeCell ref="A10:B10"/>
    <mergeCell ref="A15:B15"/>
  </mergeCells>
  <hyperlinks>
    <hyperlink ref="B8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workbookViewId="0">
      <selection activeCell="D36" sqref="D36"/>
    </sheetView>
  </sheetViews>
  <sheetFormatPr baseColWidth="10"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45"/>
  <sheetViews>
    <sheetView workbookViewId="0">
      <selection activeCell="B1" sqref="B1"/>
    </sheetView>
  </sheetViews>
  <sheetFormatPr baseColWidth="10" defaultRowHeight="15"/>
  <cols>
    <col min="1" max="1" width="4.85546875" bestFit="1" customWidth="1"/>
    <col min="2" max="2" width="2" bestFit="1" customWidth="1"/>
    <col min="3" max="3" width="9.28515625" bestFit="1" customWidth="1"/>
    <col min="4" max="4" width="11" bestFit="1" customWidth="1"/>
    <col min="5" max="5" width="8.42578125" bestFit="1" customWidth="1"/>
    <col min="6" max="6" width="7.42578125" bestFit="1" customWidth="1"/>
    <col min="7" max="22" width="8.42578125" bestFit="1" customWidth="1"/>
    <col min="23" max="23" width="4.85546875" bestFit="1" customWidth="1"/>
  </cols>
  <sheetData>
    <row r="1" spans="1:23">
      <c r="C1" s="97" t="s">
        <v>139</v>
      </c>
      <c r="D1" s="98" t="s">
        <v>140</v>
      </c>
    </row>
    <row r="2" spans="1:23">
      <c r="C2" s="99">
        <v>109</v>
      </c>
      <c r="D2" s="100" t="s">
        <v>141</v>
      </c>
    </row>
    <row r="3" spans="1:23">
      <c r="C3" s="99">
        <v>110</v>
      </c>
      <c r="D3" s="100" t="s">
        <v>142</v>
      </c>
    </row>
    <row r="4" spans="1:23">
      <c r="C4" s="99">
        <v>111</v>
      </c>
      <c r="D4" s="100" t="s">
        <v>143</v>
      </c>
    </row>
    <row r="5" spans="1:23">
      <c r="C5" s="99">
        <v>112</v>
      </c>
      <c r="D5" s="100" t="s">
        <v>144</v>
      </c>
    </row>
    <row r="6" spans="1:23">
      <c r="C6" s="99">
        <v>113</v>
      </c>
      <c r="D6" s="100" t="s">
        <v>145</v>
      </c>
    </row>
    <row r="7" spans="1:23">
      <c r="C7" s="99">
        <v>114</v>
      </c>
      <c r="D7" s="100" t="s">
        <v>146</v>
      </c>
    </row>
    <row r="8" spans="1:23">
      <c r="C8" s="99">
        <v>115</v>
      </c>
      <c r="D8" s="100" t="s">
        <v>147</v>
      </c>
    </row>
    <row r="9" spans="1:23">
      <c r="C9" s="99">
        <v>116</v>
      </c>
      <c r="D9" s="100" t="s">
        <v>148</v>
      </c>
    </row>
    <row r="10" spans="1:23">
      <c r="C10" s="99">
        <v>117</v>
      </c>
      <c r="D10" s="100" t="s">
        <v>149</v>
      </c>
    </row>
    <row r="11" spans="1:23">
      <c r="C11" s="99">
        <v>118</v>
      </c>
      <c r="D11" s="100" t="s">
        <v>150</v>
      </c>
    </row>
    <row r="12" spans="1:23">
      <c r="C12" s="99">
        <v>119</v>
      </c>
      <c r="D12" s="100" t="s">
        <v>151</v>
      </c>
    </row>
    <row r="13" spans="1:23" ht="15.75" thickBot="1">
      <c r="C13" s="101">
        <v>120</v>
      </c>
      <c r="D13" s="102" t="s">
        <v>152</v>
      </c>
    </row>
    <row r="14" spans="1:23">
      <c r="C14" s="103"/>
      <c r="D14" s="103"/>
    </row>
    <row r="15" spans="1:23">
      <c r="C15" s="131" t="s">
        <v>153</v>
      </c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</row>
    <row r="16" spans="1:23" ht="15.75" thickBot="1">
      <c r="A16" t="s">
        <v>154</v>
      </c>
      <c r="C16" s="130" t="s">
        <v>155</v>
      </c>
      <c r="D16" s="130"/>
      <c r="E16" s="130"/>
      <c r="F16" s="130"/>
      <c r="G16" s="130"/>
      <c r="H16" s="130"/>
      <c r="I16" s="130"/>
      <c r="J16" s="130"/>
      <c r="K16" s="130"/>
      <c r="L16" s="130"/>
      <c r="M16" s="130" t="s">
        <v>156</v>
      </c>
      <c r="N16" s="130"/>
      <c r="O16" s="130"/>
      <c r="P16" s="130"/>
      <c r="Q16" s="130"/>
      <c r="R16" s="130"/>
      <c r="S16" s="130"/>
      <c r="T16" s="130"/>
      <c r="U16" s="130"/>
      <c r="V16" s="130"/>
      <c r="W16" t="s">
        <v>154</v>
      </c>
    </row>
    <row r="17" spans="1:23">
      <c r="A17">
        <v>12</v>
      </c>
      <c r="C17" s="104">
        <v>6</v>
      </c>
      <c r="D17" s="105">
        <v>96</v>
      </c>
      <c r="E17" s="106">
        <v>110</v>
      </c>
      <c r="F17" s="105">
        <v>53</v>
      </c>
      <c r="G17" s="105">
        <v>40</v>
      </c>
      <c r="H17" s="105">
        <v>68</v>
      </c>
      <c r="I17" s="105">
        <v>48</v>
      </c>
      <c r="J17" s="105">
        <v>5</v>
      </c>
      <c r="K17" s="105">
        <v>55</v>
      </c>
      <c r="L17" s="107">
        <v>12</v>
      </c>
      <c r="M17" s="104">
        <v>101</v>
      </c>
      <c r="N17" s="105">
        <v>37</v>
      </c>
      <c r="O17" s="105">
        <v>106</v>
      </c>
      <c r="P17" s="105">
        <v>30</v>
      </c>
      <c r="Q17" s="105">
        <v>6</v>
      </c>
      <c r="R17" s="105">
        <v>4</v>
      </c>
      <c r="S17" s="105">
        <v>92</v>
      </c>
      <c r="T17" s="105">
        <v>89</v>
      </c>
      <c r="U17" s="105">
        <v>39</v>
      </c>
      <c r="V17" s="107">
        <v>88</v>
      </c>
      <c r="W17">
        <v>12</v>
      </c>
    </row>
    <row r="18" spans="1:23">
      <c r="A18">
        <v>11</v>
      </c>
      <c r="C18" s="108">
        <v>49</v>
      </c>
      <c r="D18" s="109">
        <v>116</v>
      </c>
      <c r="E18" s="103">
        <v>70</v>
      </c>
      <c r="F18" s="103">
        <v>26</v>
      </c>
      <c r="G18" s="103">
        <v>10</v>
      </c>
      <c r="H18" s="109">
        <v>119</v>
      </c>
      <c r="I18" s="103">
        <v>59</v>
      </c>
      <c r="J18" s="109">
        <v>109</v>
      </c>
      <c r="K18" s="103">
        <v>99</v>
      </c>
      <c r="L18" s="100">
        <v>52</v>
      </c>
      <c r="M18" s="99">
        <v>119</v>
      </c>
      <c r="N18" s="103">
        <v>10</v>
      </c>
      <c r="O18" s="103">
        <v>76</v>
      </c>
      <c r="P18" s="103">
        <v>124</v>
      </c>
      <c r="Q18" s="103">
        <v>29</v>
      </c>
      <c r="R18" s="103">
        <v>87</v>
      </c>
      <c r="S18" s="103">
        <v>132</v>
      </c>
      <c r="T18" s="109">
        <v>112</v>
      </c>
      <c r="U18" s="103">
        <v>38</v>
      </c>
      <c r="V18" s="100">
        <v>44</v>
      </c>
      <c r="W18">
        <v>11</v>
      </c>
    </row>
    <row r="19" spans="1:23">
      <c r="A19">
        <v>10</v>
      </c>
      <c r="C19" s="108">
        <v>58</v>
      </c>
      <c r="D19" s="103">
        <v>124</v>
      </c>
      <c r="E19" s="103">
        <v>123</v>
      </c>
      <c r="F19" s="103">
        <v>33</v>
      </c>
      <c r="G19" s="103">
        <v>104</v>
      </c>
      <c r="H19" s="109">
        <v>112</v>
      </c>
      <c r="I19" s="103">
        <v>79</v>
      </c>
      <c r="J19" s="103">
        <v>34</v>
      </c>
      <c r="K19" s="103">
        <v>102</v>
      </c>
      <c r="L19" s="100">
        <v>23</v>
      </c>
      <c r="M19" s="108">
        <v>50</v>
      </c>
      <c r="N19" s="103">
        <v>58</v>
      </c>
      <c r="O19" s="103">
        <v>56</v>
      </c>
      <c r="P19" s="103">
        <v>13</v>
      </c>
      <c r="Q19" s="103">
        <v>59</v>
      </c>
      <c r="R19" s="109">
        <v>120</v>
      </c>
      <c r="S19" s="103">
        <v>42</v>
      </c>
      <c r="T19" s="103">
        <v>77</v>
      </c>
      <c r="U19" s="103">
        <v>73</v>
      </c>
      <c r="V19" s="110">
        <v>110</v>
      </c>
      <c r="W19">
        <v>10</v>
      </c>
    </row>
    <row r="20" spans="1:23">
      <c r="A20">
        <v>9</v>
      </c>
      <c r="C20" s="108">
        <v>20</v>
      </c>
      <c r="D20" s="103">
        <v>85</v>
      </c>
      <c r="E20" s="103">
        <v>100</v>
      </c>
      <c r="F20" s="103">
        <v>73</v>
      </c>
      <c r="G20" s="103">
        <v>11</v>
      </c>
      <c r="H20" s="103">
        <v>36</v>
      </c>
      <c r="I20" s="103">
        <v>132</v>
      </c>
      <c r="J20" s="109">
        <v>111</v>
      </c>
      <c r="K20" s="103">
        <v>69</v>
      </c>
      <c r="L20" s="100">
        <v>63</v>
      </c>
      <c r="M20" s="108">
        <v>60</v>
      </c>
      <c r="N20" s="103">
        <v>49</v>
      </c>
      <c r="O20" s="103">
        <v>70</v>
      </c>
      <c r="P20" s="103">
        <v>41</v>
      </c>
      <c r="Q20" s="103">
        <v>36</v>
      </c>
      <c r="R20" s="109">
        <v>118</v>
      </c>
      <c r="S20" s="103">
        <v>107</v>
      </c>
      <c r="T20" s="103">
        <v>72</v>
      </c>
      <c r="U20" s="103">
        <v>21</v>
      </c>
      <c r="V20" s="100">
        <v>97</v>
      </c>
      <c r="W20">
        <v>9</v>
      </c>
    </row>
    <row r="21" spans="1:23">
      <c r="A21">
        <v>8</v>
      </c>
      <c r="C21" s="108">
        <v>29</v>
      </c>
      <c r="D21" s="103">
        <v>47</v>
      </c>
      <c r="E21" s="103">
        <v>35</v>
      </c>
      <c r="F21" s="103">
        <v>14</v>
      </c>
      <c r="G21" s="103">
        <v>56</v>
      </c>
      <c r="H21" s="103">
        <v>87</v>
      </c>
      <c r="I21" s="103">
        <v>43</v>
      </c>
      <c r="J21" s="103">
        <v>57</v>
      </c>
      <c r="K21" s="103">
        <v>93</v>
      </c>
      <c r="L21" s="100">
        <v>84</v>
      </c>
      <c r="M21" s="108">
        <v>94</v>
      </c>
      <c r="N21" s="103">
        <v>61</v>
      </c>
      <c r="O21" s="103">
        <v>14</v>
      </c>
      <c r="P21" s="103">
        <v>16</v>
      </c>
      <c r="Q21" s="103">
        <v>55</v>
      </c>
      <c r="R21" s="103">
        <v>26</v>
      </c>
      <c r="S21" s="103">
        <v>113</v>
      </c>
      <c r="T21" s="103">
        <v>78</v>
      </c>
      <c r="U21" s="103">
        <v>104</v>
      </c>
      <c r="V21" s="100">
        <v>69</v>
      </c>
      <c r="W21">
        <v>8</v>
      </c>
    </row>
    <row r="22" spans="1:23">
      <c r="A22">
        <v>7</v>
      </c>
      <c r="C22" s="108">
        <v>50</v>
      </c>
      <c r="D22" s="103">
        <v>83</v>
      </c>
      <c r="E22" s="103">
        <v>44</v>
      </c>
      <c r="F22" s="103">
        <v>37</v>
      </c>
      <c r="G22" s="103">
        <v>27</v>
      </c>
      <c r="H22" s="103">
        <v>91</v>
      </c>
      <c r="I22" s="103">
        <v>121</v>
      </c>
      <c r="J22" s="103">
        <v>107</v>
      </c>
      <c r="K22" s="103">
        <v>22</v>
      </c>
      <c r="L22" s="100">
        <v>77</v>
      </c>
      <c r="M22" s="108">
        <v>64</v>
      </c>
      <c r="N22" s="103">
        <v>122</v>
      </c>
      <c r="O22" s="103">
        <v>103</v>
      </c>
      <c r="P22" s="103">
        <v>91</v>
      </c>
      <c r="Q22" s="103">
        <v>35</v>
      </c>
      <c r="R22" s="109">
        <v>109</v>
      </c>
      <c r="S22" s="103">
        <v>63</v>
      </c>
      <c r="T22" s="103">
        <v>108</v>
      </c>
      <c r="U22" s="103">
        <v>111</v>
      </c>
      <c r="V22" s="100">
        <v>98</v>
      </c>
      <c r="W22">
        <v>7</v>
      </c>
    </row>
    <row r="23" spans="1:23">
      <c r="A23">
        <v>6</v>
      </c>
      <c r="C23" s="99">
        <v>118</v>
      </c>
      <c r="D23" s="103">
        <v>75</v>
      </c>
      <c r="E23" s="109">
        <v>115</v>
      </c>
      <c r="F23" s="103">
        <v>30</v>
      </c>
      <c r="G23" s="103">
        <v>89</v>
      </c>
      <c r="H23" s="103">
        <v>108</v>
      </c>
      <c r="I23" s="103">
        <v>46</v>
      </c>
      <c r="J23" s="103">
        <v>19</v>
      </c>
      <c r="K23" s="103">
        <v>103</v>
      </c>
      <c r="L23" s="100">
        <v>65</v>
      </c>
      <c r="M23" s="108">
        <v>24</v>
      </c>
      <c r="N23" s="103">
        <v>22</v>
      </c>
      <c r="O23" s="103">
        <v>67</v>
      </c>
      <c r="P23" s="103">
        <v>15</v>
      </c>
      <c r="Q23" s="103">
        <v>62</v>
      </c>
      <c r="R23" s="103">
        <v>47</v>
      </c>
      <c r="S23" s="103">
        <v>99</v>
      </c>
      <c r="T23" s="103">
        <v>32</v>
      </c>
      <c r="U23" s="103">
        <v>66</v>
      </c>
      <c r="V23" s="100">
        <v>85</v>
      </c>
      <c r="W23">
        <v>6</v>
      </c>
    </row>
    <row r="24" spans="1:23">
      <c r="A24">
        <v>5</v>
      </c>
      <c r="C24" s="108">
        <v>42</v>
      </c>
      <c r="D24" s="103">
        <v>90</v>
      </c>
      <c r="E24" s="103">
        <v>66</v>
      </c>
      <c r="F24" s="103">
        <v>78</v>
      </c>
      <c r="G24" s="103">
        <v>106</v>
      </c>
      <c r="H24" s="103">
        <v>18</v>
      </c>
      <c r="I24" s="103">
        <v>71</v>
      </c>
      <c r="J24" s="103">
        <v>13</v>
      </c>
      <c r="K24" s="103">
        <v>94</v>
      </c>
      <c r="L24" s="100">
        <v>17</v>
      </c>
      <c r="M24" s="108">
        <v>79</v>
      </c>
      <c r="N24" s="103">
        <v>48</v>
      </c>
      <c r="O24" s="103">
        <v>90</v>
      </c>
      <c r="P24" s="103">
        <v>34</v>
      </c>
      <c r="Q24" s="109">
        <v>116</v>
      </c>
      <c r="R24" s="103">
        <v>45</v>
      </c>
      <c r="S24" s="103">
        <v>17</v>
      </c>
      <c r="T24" s="103">
        <v>93</v>
      </c>
      <c r="U24" s="103">
        <v>100</v>
      </c>
      <c r="V24" s="100">
        <v>125</v>
      </c>
      <c r="W24">
        <v>5</v>
      </c>
    </row>
    <row r="25" spans="1:23">
      <c r="A25">
        <v>4</v>
      </c>
      <c r="C25" s="108">
        <v>31</v>
      </c>
      <c r="D25" s="109">
        <v>114</v>
      </c>
      <c r="E25" s="103">
        <v>60</v>
      </c>
      <c r="F25" s="103">
        <v>98</v>
      </c>
      <c r="G25" s="103">
        <v>39</v>
      </c>
      <c r="H25" s="103">
        <v>125</v>
      </c>
      <c r="I25" s="109">
        <v>117</v>
      </c>
      <c r="J25" s="109">
        <v>113</v>
      </c>
      <c r="K25" s="103">
        <v>80</v>
      </c>
      <c r="L25" s="100">
        <v>95</v>
      </c>
      <c r="M25" s="108">
        <v>123</v>
      </c>
      <c r="N25" s="109">
        <v>115</v>
      </c>
      <c r="O25" s="103">
        <v>53</v>
      </c>
      <c r="P25" s="103">
        <v>40</v>
      </c>
      <c r="Q25" s="103">
        <v>84</v>
      </c>
      <c r="R25" s="103">
        <v>27</v>
      </c>
      <c r="S25" s="103">
        <v>51</v>
      </c>
      <c r="T25" s="103">
        <v>75</v>
      </c>
      <c r="U25" s="103">
        <v>57</v>
      </c>
      <c r="V25" s="100">
        <v>5</v>
      </c>
      <c r="W25">
        <v>4</v>
      </c>
    </row>
    <row r="26" spans="1:23">
      <c r="A26">
        <v>3</v>
      </c>
      <c r="C26" s="108">
        <v>67</v>
      </c>
      <c r="D26" s="103">
        <v>62</v>
      </c>
      <c r="E26" s="103">
        <v>72</v>
      </c>
      <c r="F26" s="103">
        <v>74</v>
      </c>
      <c r="G26" s="103">
        <v>41</v>
      </c>
      <c r="H26" s="103">
        <v>101</v>
      </c>
      <c r="I26" s="103">
        <v>92</v>
      </c>
      <c r="J26" s="103">
        <v>24</v>
      </c>
      <c r="K26" s="103">
        <v>61</v>
      </c>
      <c r="L26" s="100">
        <v>82</v>
      </c>
      <c r="M26" s="108">
        <v>74</v>
      </c>
      <c r="N26" s="103">
        <v>25</v>
      </c>
      <c r="O26" s="103">
        <v>33</v>
      </c>
      <c r="P26" s="103">
        <v>105</v>
      </c>
      <c r="Q26" s="103">
        <v>54</v>
      </c>
      <c r="R26" s="103">
        <v>11</v>
      </c>
      <c r="S26" s="109">
        <v>114</v>
      </c>
      <c r="T26" s="103">
        <v>71</v>
      </c>
      <c r="U26" s="103">
        <v>96</v>
      </c>
      <c r="V26" s="100">
        <v>31</v>
      </c>
      <c r="W26">
        <v>3</v>
      </c>
    </row>
    <row r="27" spans="1:23">
      <c r="A27">
        <v>2</v>
      </c>
      <c r="C27" s="108">
        <v>81</v>
      </c>
      <c r="D27" s="103">
        <v>86</v>
      </c>
      <c r="E27" s="103">
        <v>105</v>
      </c>
      <c r="F27" s="103">
        <v>88</v>
      </c>
      <c r="G27" s="103">
        <v>4</v>
      </c>
      <c r="H27" s="103">
        <v>76</v>
      </c>
      <c r="I27" s="103">
        <v>32</v>
      </c>
      <c r="J27" s="103">
        <v>21</v>
      </c>
      <c r="K27" s="109">
        <v>120</v>
      </c>
      <c r="L27" s="100">
        <v>64</v>
      </c>
      <c r="M27" s="108">
        <v>121</v>
      </c>
      <c r="N27" s="103">
        <v>43</v>
      </c>
      <c r="O27" s="103">
        <v>65</v>
      </c>
      <c r="P27" s="103">
        <v>80</v>
      </c>
      <c r="Q27" s="103">
        <v>102</v>
      </c>
      <c r="R27" s="103">
        <v>81</v>
      </c>
      <c r="S27" s="103">
        <v>95</v>
      </c>
      <c r="T27" s="109">
        <v>117</v>
      </c>
      <c r="U27" s="103">
        <v>86</v>
      </c>
      <c r="V27" s="100">
        <v>23</v>
      </c>
      <c r="W27">
        <v>2</v>
      </c>
    </row>
    <row r="28" spans="1:23" ht="15.75" thickBot="1">
      <c r="A28">
        <v>1</v>
      </c>
      <c r="C28" s="111">
        <v>51</v>
      </c>
      <c r="D28" s="112">
        <v>15</v>
      </c>
      <c r="E28" s="112">
        <v>97</v>
      </c>
      <c r="F28" s="112">
        <v>54</v>
      </c>
      <c r="G28" s="112">
        <v>28</v>
      </c>
      <c r="H28" s="112">
        <v>25</v>
      </c>
      <c r="I28" s="112">
        <v>16</v>
      </c>
      <c r="J28" s="112">
        <v>38</v>
      </c>
      <c r="K28" s="112">
        <v>45</v>
      </c>
      <c r="L28" s="102">
        <v>122</v>
      </c>
      <c r="M28" s="111">
        <v>20</v>
      </c>
      <c r="N28" s="112">
        <v>12</v>
      </c>
      <c r="O28" s="112">
        <v>68</v>
      </c>
      <c r="P28" s="112">
        <v>18</v>
      </c>
      <c r="Q28" s="112">
        <v>52</v>
      </c>
      <c r="R28" s="112">
        <v>82</v>
      </c>
      <c r="S28" s="112">
        <v>19</v>
      </c>
      <c r="T28" s="112">
        <v>83</v>
      </c>
      <c r="U28" s="112">
        <v>28</v>
      </c>
      <c r="V28" s="102">
        <v>46</v>
      </c>
      <c r="W28">
        <v>1</v>
      </c>
    </row>
    <row r="29" spans="1:23">
      <c r="A29" t="s">
        <v>154</v>
      </c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  <c r="H29">
        <v>7</v>
      </c>
      <c r="I29">
        <v>8</v>
      </c>
      <c r="J29">
        <v>9</v>
      </c>
      <c r="K29">
        <v>10</v>
      </c>
      <c r="L29">
        <v>11</v>
      </c>
      <c r="M29">
        <v>12</v>
      </c>
      <c r="N29">
        <v>13</v>
      </c>
      <c r="O29">
        <v>14</v>
      </c>
      <c r="P29">
        <v>15</v>
      </c>
      <c r="Q29">
        <v>16</v>
      </c>
      <c r="R29">
        <v>17</v>
      </c>
      <c r="S29">
        <v>18</v>
      </c>
      <c r="T29">
        <v>19</v>
      </c>
      <c r="U29">
        <v>20</v>
      </c>
      <c r="V29">
        <v>21</v>
      </c>
      <c r="W29" t="s">
        <v>154</v>
      </c>
    </row>
    <row r="31" spans="1:23">
      <c r="C31" s="132" t="s">
        <v>157</v>
      </c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</row>
    <row r="32" spans="1:23" ht="15.75" thickBot="1">
      <c r="A32" t="s">
        <v>158</v>
      </c>
      <c r="C32" s="130" t="s">
        <v>155</v>
      </c>
      <c r="D32" s="130"/>
      <c r="E32" s="130"/>
      <c r="F32" s="130"/>
      <c r="G32" s="130"/>
      <c r="H32" s="130"/>
      <c r="I32" s="130"/>
      <c r="J32" s="130"/>
      <c r="K32" s="130"/>
      <c r="L32" s="130"/>
      <c r="M32" s="130" t="s">
        <v>156</v>
      </c>
      <c r="N32" s="130"/>
      <c r="O32" s="130"/>
      <c r="P32" s="130"/>
      <c r="Q32" s="130"/>
      <c r="R32" s="130"/>
      <c r="S32" s="130"/>
      <c r="T32" s="130"/>
      <c r="U32" s="130"/>
      <c r="V32" s="130"/>
      <c r="W32" t="s">
        <v>158</v>
      </c>
    </row>
    <row r="33" spans="1:23">
      <c r="A33">
        <v>12</v>
      </c>
      <c r="C33" s="104">
        <v>12</v>
      </c>
      <c r="D33" s="105">
        <v>42</v>
      </c>
      <c r="E33" s="105">
        <v>53</v>
      </c>
      <c r="F33" s="105">
        <v>55</v>
      </c>
      <c r="G33" s="105">
        <v>100</v>
      </c>
      <c r="H33" s="106">
        <v>114</v>
      </c>
      <c r="I33" s="105">
        <v>37</v>
      </c>
      <c r="J33" s="105">
        <v>101</v>
      </c>
      <c r="K33" s="105">
        <v>107</v>
      </c>
      <c r="L33" s="107">
        <v>93</v>
      </c>
      <c r="M33" s="104">
        <v>104</v>
      </c>
      <c r="N33" s="105">
        <v>79</v>
      </c>
      <c r="O33" s="105">
        <v>61</v>
      </c>
      <c r="P33" s="105">
        <v>122</v>
      </c>
      <c r="Q33" s="105">
        <v>28</v>
      </c>
      <c r="R33" s="105">
        <v>56</v>
      </c>
      <c r="S33" s="105">
        <v>91</v>
      </c>
      <c r="T33" s="105">
        <v>15</v>
      </c>
      <c r="U33" s="105">
        <v>45</v>
      </c>
      <c r="V33" s="113">
        <v>111</v>
      </c>
      <c r="W33">
        <v>12</v>
      </c>
    </row>
    <row r="34" spans="1:23">
      <c r="A34">
        <v>11</v>
      </c>
      <c r="C34" s="108">
        <v>91</v>
      </c>
      <c r="D34" s="103">
        <v>92</v>
      </c>
      <c r="E34" s="103">
        <v>84</v>
      </c>
      <c r="F34" s="103">
        <v>45</v>
      </c>
      <c r="G34" s="103">
        <v>54</v>
      </c>
      <c r="H34" s="103">
        <v>32</v>
      </c>
      <c r="I34" s="103">
        <v>24</v>
      </c>
      <c r="J34" s="103">
        <v>56</v>
      </c>
      <c r="K34" s="103">
        <v>82</v>
      </c>
      <c r="L34" s="110">
        <v>109</v>
      </c>
      <c r="M34" s="108">
        <v>80</v>
      </c>
      <c r="N34" s="103">
        <v>40</v>
      </c>
      <c r="O34" s="103">
        <v>6</v>
      </c>
      <c r="P34" s="103">
        <v>99</v>
      </c>
      <c r="Q34" s="103">
        <v>94</v>
      </c>
      <c r="R34" s="103">
        <v>29</v>
      </c>
      <c r="S34" s="103">
        <v>83</v>
      </c>
      <c r="T34" s="109">
        <v>113</v>
      </c>
      <c r="U34" s="103">
        <v>121</v>
      </c>
      <c r="V34" s="100">
        <v>50</v>
      </c>
      <c r="W34">
        <v>11</v>
      </c>
    </row>
    <row r="35" spans="1:23">
      <c r="A35">
        <v>10</v>
      </c>
      <c r="C35" s="108">
        <v>60</v>
      </c>
      <c r="D35" s="109">
        <v>111</v>
      </c>
      <c r="E35" s="103">
        <v>50</v>
      </c>
      <c r="F35" s="103">
        <v>76</v>
      </c>
      <c r="G35" s="103">
        <v>17</v>
      </c>
      <c r="H35" s="103">
        <v>74</v>
      </c>
      <c r="I35" s="103">
        <v>51</v>
      </c>
      <c r="J35" s="103">
        <v>28</v>
      </c>
      <c r="K35" s="103">
        <v>72</v>
      </c>
      <c r="L35" s="100">
        <v>16</v>
      </c>
      <c r="M35" s="108">
        <v>73</v>
      </c>
      <c r="N35" s="103">
        <v>89</v>
      </c>
      <c r="O35" s="103">
        <v>11</v>
      </c>
      <c r="P35" s="109">
        <v>120</v>
      </c>
      <c r="Q35" s="103">
        <v>16</v>
      </c>
      <c r="R35" s="103">
        <v>23</v>
      </c>
      <c r="S35" s="103">
        <v>41</v>
      </c>
      <c r="T35" s="103">
        <v>92</v>
      </c>
      <c r="U35" s="103">
        <v>24</v>
      </c>
      <c r="V35" s="100">
        <v>74</v>
      </c>
      <c r="W35">
        <v>10</v>
      </c>
    </row>
    <row r="36" spans="1:23">
      <c r="A36">
        <v>9</v>
      </c>
      <c r="C36" s="108">
        <v>132</v>
      </c>
      <c r="D36" s="103">
        <v>70</v>
      </c>
      <c r="E36" s="103">
        <v>122</v>
      </c>
      <c r="F36" s="103">
        <v>62</v>
      </c>
      <c r="G36" s="103">
        <v>105</v>
      </c>
      <c r="H36" s="103">
        <v>44</v>
      </c>
      <c r="I36" s="103">
        <v>75</v>
      </c>
      <c r="J36" s="103">
        <v>26</v>
      </c>
      <c r="K36" s="103">
        <v>96</v>
      </c>
      <c r="L36" s="100">
        <v>47</v>
      </c>
      <c r="M36" s="108">
        <v>42</v>
      </c>
      <c r="N36" s="103">
        <v>87</v>
      </c>
      <c r="O36" s="103">
        <v>63</v>
      </c>
      <c r="P36" s="103">
        <v>53</v>
      </c>
      <c r="Q36" s="103">
        <v>132</v>
      </c>
      <c r="R36" s="103">
        <v>69</v>
      </c>
      <c r="S36" s="103">
        <v>102</v>
      </c>
      <c r="T36" s="103">
        <v>22</v>
      </c>
      <c r="U36" s="103">
        <v>14</v>
      </c>
      <c r="V36" s="100">
        <v>46</v>
      </c>
      <c r="W36">
        <v>9</v>
      </c>
    </row>
    <row r="37" spans="1:23">
      <c r="A37">
        <v>8</v>
      </c>
      <c r="C37" s="108">
        <v>95</v>
      </c>
      <c r="D37" s="103">
        <v>23</v>
      </c>
      <c r="E37" s="103">
        <v>69</v>
      </c>
      <c r="F37" s="103">
        <v>27</v>
      </c>
      <c r="G37" s="103">
        <v>78</v>
      </c>
      <c r="H37" s="109">
        <v>118</v>
      </c>
      <c r="I37" s="103">
        <v>71</v>
      </c>
      <c r="J37" s="103">
        <v>15</v>
      </c>
      <c r="K37" s="103">
        <v>25</v>
      </c>
      <c r="L37" s="100">
        <v>83</v>
      </c>
      <c r="M37" s="108">
        <v>35</v>
      </c>
      <c r="N37" s="103">
        <v>65</v>
      </c>
      <c r="O37" s="103">
        <v>60</v>
      </c>
      <c r="P37" s="103">
        <v>4</v>
      </c>
      <c r="Q37" s="103">
        <v>101</v>
      </c>
      <c r="R37" s="103">
        <v>71</v>
      </c>
      <c r="S37" s="103">
        <v>90</v>
      </c>
      <c r="T37" s="103">
        <v>38</v>
      </c>
      <c r="U37" s="103">
        <v>68</v>
      </c>
      <c r="V37" s="100">
        <v>13</v>
      </c>
      <c r="W37">
        <v>8</v>
      </c>
    </row>
    <row r="38" spans="1:23">
      <c r="A38">
        <v>7</v>
      </c>
      <c r="C38" s="99">
        <v>116</v>
      </c>
      <c r="D38" s="103">
        <v>11</v>
      </c>
      <c r="E38" s="103">
        <v>86</v>
      </c>
      <c r="F38" s="103">
        <v>52</v>
      </c>
      <c r="G38" s="103">
        <v>29</v>
      </c>
      <c r="H38" s="103">
        <v>5</v>
      </c>
      <c r="I38" s="103">
        <v>90</v>
      </c>
      <c r="J38" s="109">
        <v>112</v>
      </c>
      <c r="K38" s="103">
        <v>19</v>
      </c>
      <c r="L38" s="100">
        <v>64</v>
      </c>
      <c r="M38" s="108">
        <v>34</v>
      </c>
      <c r="N38" s="103">
        <v>32</v>
      </c>
      <c r="O38" s="103">
        <v>57</v>
      </c>
      <c r="P38" s="103">
        <v>39</v>
      </c>
      <c r="Q38" s="103">
        <v>124</v>
      </c>
      <c r="R38" s="109">
        <v>112</v>
      </c>
      <c r="S38" s="103">
        <v>54</v>
      </c>
      <c r="T38" s="103">
        <v>76</v>
      </c>
      <c r="U38" s="103">
        <v>44</v>
      </c>
      <c r="V38" s="100">
        <v>96</v>
      </c>
      <c r="W38">
        <v>7</v>
      </c>
    </row>
    <row r="39" spans="1:23">
      <c r="A39">
        <v>6</v>
      </c>
      <c r="C39" s="108">
        <v>68</v>
      </c>
      <c r="D39" s="103">
        <v>46</v>
      </c>
      <c r="E39" s="103">
        <v>4</v>
      </c>
      <c r="F39" s="103">
        <v>58</v>
      </c>
      <c r="G39" s="103">
        <v>108</v>
      </c>
      <c r="H39" s="103">
        <v>61</v>
      </c>
      <c r="I39" s="103">
        <v>123</v>
      </c>
      <c r="J39" s="103">
        <v>14</v>
      </c>
      <c r="K39" s="109">
        <v>115</v>
      </c>
      <c r="L39" s="100">
        <v>77</v>
      </c>
      <c r="M39" s="99">
        <v>114</v>
      </c>
      <c r="N39" s="103">
        <v>88</v>
      </c>
      <c r="O39" s="103">
        <v>105</v>
      </c>
      <c r="P39" s="109">
        <v>110</v>
      </c>
      <c r="Q39" s="103">
        <v>78</v>
      </c>
      <c r="R39" s="103">
        <v>77</v>
      </c>
      <c r="S39" s="103">
        <v>48</v>
      </c>
      <c r="T39" s="103">
        <v>84</v>
      </c>
      <c r="U39" s="103">
        <v>21</v>
      </c>
      <c r="V39" s="100">
        <v>72</v>
      </c>
      <c r="W39">
        <v>6</v>
      </c>
    </row>
    <row r="40" spans="1:23">
      <c r="A40">
        <v>5</v>
      </c>
      <c r="C40" s="108">
        <v>13</v>
      </c>
      <c r="D40" s="103">
        <v>22</v>
      </c>
      <c r="E40" s="103">
        <v>59</v>
      </c>
      <c r="F40" s="103">
        <v>104</v>
      </c>
      <c r="G40" s="103">
        <v>18</v>
      </c>
      <c r="H40" s="103">
        <v>49</v>
      </c>
      <c r="I40" s="103">
        <v>20</v>
      </c>
      <c r="J40" s="103">
        <v>94</v>
      </c>
      <c r="K40" s="103">
        <v>102</v>
      </c>
      <c r="L40" s="110">
        <v>117</v>
      </c>
      <c r="M40" s="99">
        <v>115</v>
      </c>
      <c r="N40" s="103">
        <v>95</v>
      </c>
      <c r="O40" s="103">
        <v>70</v>
      </c>
      <c r="P40" s="103">
        <v>43</v>
      </c>
      <c r="Q40" s="103">
        <v>93</v>
      </c>
      <c r="R40" s="103">
        <v>58</v>
      </c>
      <c r="S40" s="103">
        <v>85</v>
      </c>
      <c r="T40" s="103">
        <v>30</v>
      </c>
      <c r="U40" s="103">
        <v>86</v>
      </c>
      <c r="V40" s="100">
        <v>81</v>
      </c>
      <c r="W40">
        <v>5</v>
      </c>
    </row>
    <row r="41" spans="1:23">
      <c r="A41">
        <v>4</v>
      </c>
      <c r="C41" s="108">
        <v>124</v>
      </c>
      <c r="D41" s="103">
        <v>40</v>
      </c>
      <c r="E41" s="103">
        <v>30</v>
      </c>
      <c r="F41" s="103">
        <v>48</v>
      </c>
      <c r="G41" s="109">
        <v>120</v>
      </c>
      <c r="H41" s="103">
        <v>125</v>
      </c>
      <c r="I41" s="103">
        <v>106</v>
      </c>
      <c r="J41" s="103">
        <v>67</v>
      </c>
      <c r="K41" s="109">
        <v>110</v>
      </c>
      <c r="L41" s="100">
        <v>103</v>
      </c>
      <c r="M41" s="108">
        <v>100</v>
      </c>
      <c r="N41" s="109">
        <v>117</v>
      </c>
      <c r="O41" s="103">
        <v>20</v>
      </c>
      <c r="P41" s="109">
        <v>118</v>
      </c>
      <c r="Q41" s="103">
        <v>59</v>
      </c>
      <c r="R41" s="103">
        <v>26</v>
      </c>
      <c r="S41" s="103">
        <v>55</v>
      </c>
      <c r="T41" s="103">
        <v>47</v>
      </c>
      <c r="U41" s="103">
        <v>108</v>
      </c>
      <c r="V41" s="100">
        <v>98</v>
      </c>
      <c r="W41">
        <v>4</v>
      </c>
    </row>
    <row r="42" spans="1:23">
      <c r="A42">
        <v>3</v>
      </c>
      <c r="C42" s="108">
        <v>57</v>
      </c>
      <c r="D42" s="103">
        <v>97</v>
      </c>
      <c r="E42" s="103">
        <v>121</v>
      </c>
      <c r="F42" s="103">
        <v>38</v>
      </c>
      <c r="G42" s="109">
        <v>113</v>
      </c>
      <c r="H42" s="103">
        <v>66</v>
      </c>
      <c r="I42" s="103">
        <v>63</v>
      </c>
      <c r="J42" s="103">
        <v>6</v>
      </c>
      <c r="K42" s="103">
        <v>21</v>
      </c>
      <c r="L42" s="100">
        <v>73</v>
      </c>
      <c r="M42" s="108">
        <v>51</v>
      </c>
      <c r="N42" s="103">
        <v>66</v>
      </c>
      <c r="O42" s="103">
        <v>25</v>
      </c>
      <c r="P42" s="103">
        <v>27</v>
      </c>
      <c r="Q42" s="103">
        <v>33</v>
      </c>
      <c r="R42" s="103">
        <v>106</v>
      </c>
      <c r="S42" s="109">
        <v>119</v>
      </c>
      <c r="T42" s="103">
        <v>19</v>
      </c>
      <c r="U42" s="103">
        <v>125</v>
      </c>
      <c r="V42" s="100">
        <v>107</v>
      </c>
      <c r="W42">
        <v>3</v>
      </c>
    </row>
    <row r="43" spans="1:23">
      <c r="A43">
        <v>2</v>
      </c>
      <c r="C43" s="108">
        <v>85</v>
      </c>
      <c r="D43" s="103">
        <v>88</v>
      </c>
      <c r="E43" s="103">
        <v>10</v>
      </c>
      <c r="F43" s="103">
        <v>35</v>
      </c>
      <c r="G43" s="103">
        <v>99</v>
      </c>
      <c r="H43" s="103">
        <v>39</v>
      </c>
      <c r="I43" s="103">
        <v>41</v>
      </c>
      <c r="J43" s="103">
        <v>34</v>
      </c>
      <c r="K43" s="103">
        <v>43</v>
      </c>
      <c r="L43" s="100">
        <v>65</v>
      </c>
      <c r="M43" s="108">
        <v>62</v>
      </c>
      <c r="N43" s="103">
        <v>52</v>
      </c>
      <c r="O43" s="109">
        <v>109</v>
      </c>
      <c r="P43" s="103">
        <v>49</v>
      </c>
      <c r="Q43" s="103">
        <v>97</v>
      </c>
      <c r="R43" s="103">
        <v>103</v>
      </c>
      <c r="S43" s="103">
        <v>75</v>
      </c>
      <c r="T43" s="103">
        <v>37</v>
      </c>
      <c r="U43" s="109">
        <v>116</v>
      </c>
      <c r="V43" s="100">
        <v>36</v>
      </c>
      <c r="W43">
        <v>2</v>
      </c>
    </row>
    <row r="44" spans="1:23" ht="15.75" thickBot="1">
      <c r="A44">
        <v>1</v>
      </c>
      <c r="C44" s="111">
        <v>79</v>
      </c>
      <c r="D44" s="112">
        <v>36</v>
      </c>
      <c r="E44" s="112">
        <v>81</v>
      </c>
      <c r="F44" s="112">
        <v>89</v>
      </c>
      <c r="G44" s="112">
        <v>87</v>
      </c>
      <c r="H44" s="112">
        <v>31</v>
      </c>
      <c r="I44" s="112">
        <v>33</v>
      </c>
      <c r="J44" s="114">
        <v>119</v>
      </c>
      <c r="K44" s="112">
        <v>98</v>
      </c>
      <c r="L44" s="102">
        <v>80</v>
      </c>
      <c r="M44" s="111">
        <v>82</v>
      </c>
      <c r="N44" s="112">
        <v>5</v>
      </c>
      <c r="O44" s="112">
        <v>17</v>
      </c>
      <c r="P44" s="112">
        <v>10</v>
      </c>
      <c r="Q44" s="112">
        <v>64</v>
      </c>
      <c r="R44" s="112">
        <v>18</v>
      </c>
      <c r="S44" s="112">
        <v>67</v>
      </c>
      <c r="T44" s="112">
        <v>12</v>
      </c>
      <c r="U44" s="112">
        <v>123</v>
      </c>
      <c r="V44" s="102">
        <v>31</v>
      </c>
      <c r="W44">
        <v>1</v>
      </c>
    </row>
    <row r="45" spans="1:23">
      <c r="A45" t="s">
        <v>158</v>
      </c>
      <c r="B45">
        <v>1</v>
      </c>
      <c r="C45">
        <v>2</v>
      </c>
      <c r="D45">
        <v>3</v>
      </c>
      <c r="E45">
        <v>4</v>
      </c>
      <c r="F45">
        <v>5</v>
      </c>
      <c r="G45">
        <v>6</v>
      </c>
      <c r="H45">
        <v>7</v>
      </c>
      <c r="I45">
        <v>8</v>
      </c>
      <c r="J45">
        <v>9</v>
      </c>
      <c r="K45">
        <v>10</v>
      </c>
      <c r="L45">
        <v>11</v>
      </c>
      <c r="M45">
        <v>12</v>
      </c>
      <c r="N45">
        <v>13</v>
      </c>
      <c r="O45">
        <v>14</v>
      </c>
      <c r="P45">
        <v>15</v>
      </c>
      <c r="Q45">
        <v>16</v>
      </c>
      <c r="R45">
        <v>17</v>
      </c>
      <c r="S45">
        <v>18</v>
      </c>
      <c r="T45">
        <v>19</v>
      </c>
      <c r="U45">
        <v>20</v>
      </c>
      <c r="V45">
        <v>21</v>
      </c>
      <c r="W45" t="s">
        <v>158</v>
      </c>
    </row>
  </sheetData>
  <mergeCells count="6">
    <mergeCell ref="C32:L32"/>
    <mergeCell ref="M32:V32"/>
    <mergeCell ref="C15:V15"/>
    <mergeCell ref="C16:L16"/>
    <mergeCell ref="M16:V16"/>
    <mergeCell ref="C31:V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3"/>
  <sheetViews>
    <sheetView workbookViewId="0">
      <selection activeCell="C4" sqref="C4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  <row r="2" spans="1:2">
      <c r="A2" s="2">
        <v>109</v>
      </c>
      <c r="B2" t="s">
        <v>141</v>
      </c>
    </row>
    <row r="3" spans="1:2">
      <c r="A3" s="2">
        <v>110</v>
      </c>
      <c r="B3" t="s">
        <v>142</v>
      </c>
    </row>
    <row r="4" spans="1:2">
      <c r="A4" s="2">
        <v>111</v>
      </c>
      <c r="B4" t="s">
        <v>143</v>
      </c>
    </row>
    <row r="5" spans="1:2">
      <c r="A5" s="2">
        <v>112</v>
      </c>
      <c r="B5" t="s">
        <v>144</v>
      </c>
    </row>
    <row r="6" spans="1:2">
      <c r="A6" s="2">
        <v>113</v>
      </c>
      <c r="B6" t="s">
        <v>145</v>
      </c>
    </row>
    <row r="7" spans="1:2">
      <c r="A7" s="2">
        <v>114</v>
      </c>
      <c r="B7" t="s">
        <v>146</v>
      </c>
    </row>
    <row r="8" spans="1:2">
      <c r="A8" s="2">
        <v>115</v>
      </c>
      <c r="B8" t="s">
        <v>147</v>
      </c>
    </row>
    <row r="9" spans="1:2">
      <c r="A9" s="2">
        <v>116</v>
      </c>
      <c r="B9" t="s">
        <v>148</v>
      </c>
    </row>
    <row r="10" spans="1:2">
      <c r="A10" s="2">
        <v>117</v>
      </c>
      <c r="B10" t="s">
        <v>149</v>
      </c>
    </row>
    <row r="11" spans="1:2">
      <c r="A11" s="2">
        <v>118</v>
      </c>
      <c r="B11" t="s">
        <v>150</v>
      </c>
    </row>
    <row r="12" spans="1:2">
      <c r="A12" s="2">
        <v>119</v>
      </c>
      <c r="B12" t="s">
        <v>151</v>
      </c>
    </row>
    <row r="13" spans="1:2">
      <c r="A13" s="2">
        <v>120</v>
      </c>
      <c r="B13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tabSelected="1" workbookViewId="0">
      <selection activeCell="E23" sqref="E23"/>
    </sheetView>
  </sheetViews>
  <sheetFormatPr baseColWidth="10" defaultRowHeight="15"/>
  <cols>
    <col min="3" max="3" width="20.42578125" bestFit="1" customWidth="1"/>
  </cols>
  <sheetData>
    <row r="1" spans="1:9">
      <c r="A1" s="141" t="s">
        <v>49</v>
      </c>
      <c r="B1" s="141"/>
      <c r="C1" s="141"/>
      <c r="D1" s="141"/>
      <c r="E1" s="141"/>
      <c r="F1" s="141"/>
    </row>
    <row r="2" spans="1:9">
      <c r="A2" s="141"/>
      <c r="B2" s="141"/>
      <c r="C2" s="141"/>
      <c r="D2" s="141"/>
      <c r="E2" s="141"/>
      <c r="F2" s="141"/>
    </row>
    <row r="3" spans="1:9">
      <c r="A3" s="141"/>
      <c r="B3" s="141"/>
      <c r="C3" s="141"/>
      <c r="D3" s="141"/>
      <c r="E3" s="141"/>
      <c r="F3" s="141"/>
    </row>
    <row r="4" spans="1:9">
      <c r="A4" t="s">
        <v>50</v>
      </c>
    </row>
    <row r="5" spans="1:9" ht="28.5" customHeight="1">
      <c r="A5" s="142" t="s">
        <v>36</v>
      </c>
      <c r="B5" s="142"/>
      <c r="C5" s="142"/>
      <c r="D5" s="143" t="s">
        <v>37</v>
      </c>
      <c r="E5" s="143"/>
      <c r="F5" s="143" t="s">
        <v>38</v>
      </c>
      <c r="G5" s="143"/>
      <c r="H5" s="143" t="s">
        <v>39</v>
      </c>
      <c r="I5" s="143"/>
    </row>
    <row r="6" spans="1:9" ht="22.5" customHeight="1">
      <c r="A6" s="135" t="s">
        <v>40</v>
      </c>
      <c r="B6" s="135"/>
      <c r="C6" s="135"/>
      <c r="D6" s="136">
        <v>12.9</v>
      </c>
      <c r="E6" s="136"/>
      <c r="F6" s="136"/>
      <c r="G6" s="136"/>
      <c r="H6" s="136"/>
      <c r="I6" s="136"/>
    </row>
    <row r="7" spans="1:9" ht="25.5" customHeight="1">
      <c r="A7" s="140" t="s">
        <v>41</v>
      </c>
      <c r="B7" s="140"/>
      <c r="C7" s="140"/>
      <c r="D7" s="136">
        <v>8.3000000000000007</v>
      </c>
      <c r="E7" s="136"/>
      <c r="F7" s="136"/>
      <c r="G7" s="136"/>
      <c r="H7" s="136"/>
      <c r="I7" s="136"/>
    </row>
    <row r="8" spans="1:9" ht="18.75" customHeight="1">
      <c r="A8" s="135" t="s">
        <v>42</v>
      </c>
      <c r="B8" s="135"/>
      <c r="C8" s="135"/>
      <c r="D8" s="136">
        <v>0.91</v>
      </c>
      <c r="E8" s="136"/>
      <c r="F8" s="136"/>
      <c r="G8" s="136"/>
      <c r="H8" s="136"/>
      <c r="I8" s="136"/>
    </row>
    <row r="9" spans="1:9">
      <c r="A9" s="135" t="s">
        <v>43</v>
      </c>
      <c r="B9" s="135"/>
      <c r="C9" s="135"/>
      <c r="D9" s="136">
        <v>35.5</v>
      </c>
      <c r="E9" s="136"/>
      <c r="F9" s="136"/>
      <c r="G9" s="136"/>
      <c r="H9" s="136"/>
      <c r="I9" s="136"/>
    </row>
    <row r="10" spans="1:9">
      <c r="A10" s="135" t="s">
        <v>44</v>
      </c>
      <c r="B10" s="135"/>
      <c r="C10" s="135"/>
      <c r="D10" s="136">
        <v>27.2</v>
      </c>
      <c r="E10" s="136"/>
      <c r="F10" s="136"/>
      <c r="G10" s="136"/>
      <c r="H10" s="136"/>
      <c r="I10" s="136"/>
    </row>
    <row r="11" spans="1:9">
      <c r="A11" s="135" t="s">
        <v>45</v>
      </c>
      <c r="B11" s="135"/>
      <c r="C11" s="135"/>
      <c r="D11" s="136">
        <v>1.6</v>
      </c>
      <c r="E11" s="136"/>
      <c r="F11" s="136"/>
      <c r="G11" s="136"/>
      <c r="H11" s="136"/>
      <c r="I11" s="136"/>
    </row>
    <row r="12" spans="1:9">
      <c r="A12" s="135" t="s">
        <v>46</v>
      </c>
      <c r="B12" s="135"/>
      <c r="C12" s="135"/>
      <c r="D12" s="136">
        <v>6.3</v>
      </c>
      <c r="E12" s="136"/>
      <c r="F12" s="136"/>
      <c r="G12" s="136"/>
      <c r="H12" s="136"/>
      <c r="I12" s="136"/>
    </row>
    <row r="13" spans="1:9">
      <c r="A13" s="135" t="s">
        <v>47</v>
      </c>
      <c r="B13" s="135"/>
      <c r="C13" s="135"/>
      <c r="D13" s="136">
        <v>11.8</v>
      </c>
      <c r="E13" s="136"/>
      <c r="F13" s="136"/>
      <c r="G13" s="136"/>
      <c r="H13" s="136"/>
      <c r="I13" s="136"/>
    </row>
    <row r="14" spans="1:9">
      <c r="A14" s="137" t="s">
        <v>48</v>
      </c>
      <c r="B14" s="138"/>
      <c r="C14" s="139"/>
      <c r="D14" s="136">
        <v>11.1</v>
      </c>
      <c r="E14" s="136"/>
      <c r="F14" s="136"/>
      <c r="G14" s="136"/>
      <c r="H14" s="136"/>
      <c r="I14" s="136"/>
    </row>
    <row r="16" spans="1:9">
      <c r="A16" t="s">
        <v>51</v>
      </c>
    </row>
    <row r="18" spans="1:5">
      <c r="A18" s="133" t="s">
        <v>36</v>
      </c>
      <c r="B18" s="133"/>
      <c r="C18" s="12" t="s">
        <v>55</v>
      </c>
    </row>
    <row r="19" spans="1:5">
      <c r="A19" s="134" t="s">
        <v>52</v>
      </c>
      <c r="B19" s="134"/>
      <c r="C19" s="13" t="s">
        <v>603</v>
      </c>
    </row>
    <row r="20" spans="1:5">
      <c r="A20" s="134" t="s">
        <v>53</v>
      </c>
      <c r="B20" s="134"/>
      <c r="C20" s="13"/>
    </row>
    <row r="21" spans="1:5">
      <c r="A21" s="134" t="s">
        <v>54</v>
      </c>
      <c r="B21" s="134"/>
      <c r="C21" s="13"/>
    </row>
    <row r="22" spans="1:5">
      <c r="A22" s="134" t="s">
        <v>93</v>
      </c>
      <c r="B22" s="134"/>
      <c r="C22" s="13" t="s">
        <v>604</v>
      </c>
      <c r="E22" t="s">
        <v>606</v>
      </c>
    </row>
  </sheetData>
  <mergeCells count="46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13:C13"/>
    <mergeCell ref="D13:E13"/>
    <mergeCell ref="F13:G13"/>
    <mergeCell ref="H13:I13"/>
    <mergeCell ref="D14:E14"/>
    <mergeCell ref="F14:G14"/>
    <mergeCell ref="H14:I14"/>
    <mergeCell ref="A14:C14"/>
    <mergeCell ref="A18:B18"/>
    <mergeCell ref="A19:B19"/>
    <mergeCell ref="A20:B20"/>
    <mergeCell ref="A21:B21"/>
    <mergeCell ref="A22:B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32"/>
  <sheetViews>
    <sheetView topLeftCell="Q1" workbookViewId="0">
      <selection activeCell="AA10" sqref="AA10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0.42578125" customWidth="1"/>
    <col min="20" max="20" width="12.42578125" bestFit="1" customWidth="1"/>
    <col min="21" max="21" width="15.5703125" bestFit="1" customWidth="1"/>
    <col min="26" max="26" width="15.85546875" hidden="1" customWidth="1"/>
  </cols>
  <sheetData>
    <row r="1" spans="1:27" ht="16.5" thickBot="1">
      <c r="C1" s="14"/>
      <c r="D1" s="14"/>
      <c r="E1" s="14"/>
      <c r="F1" s="14"/>
      <c r="G1" s="15"/>
      <c r="H1" s="161" t="s">
        <v>56</v>
      </c>
      <c r="I1" s="161"/>
      <c r="J1" s="161"/>
      <c r="K1" s="162" t="s">
        <v>57</v>
      </c>
      <c r="L1" s="161"/>
      <c r="M1" s="161"/>
      <c r="N1" s="161"/>
      <c r="O1" s="161"/>
      <c r="P1" s="161"/>
      <c r="Q1" s="161"/>
      <c r="R1" s="161"/>
      <c r="S1" s="116"/>
      <c r="T1" s="163" t="s">
        <v>58</v>
      </c>
      <c r="U1" s="164"/>
      <c r="V1" s="165"/>
      <c r="W1" s="166" t="s">
        <v>59</v>
      </c>
      <c r="X1" s="166"/>
      <c r="Y1" s="167"/>
      <c r="Z1" s="16"/>
      <c r="AA1" s="17"/>
    </row>
    <row r="2" spans="1:27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8" t="s">
        <v>171</v>
      </c>
      <c r="T2" s="24" t="s">
        <v>173</v>
      </c>
      <c r="U2" s="119" t="s">
        <v>172</v>
      </c>
      <c r="V2" s="29" t="s">
        <v>75</v>
      </c>
      <c r="W2" s="18" t="s">
        <v>76</v>
      </c>
      <c r="X2" s="26" t="s">
        <v>77</v>
      </c>
      <c r="Y2" s="24" t="s">
        <v>78</v>
      </c>
      <c r="Z2" s="29" t="s">
        <v>79</v>
      </c>
      <c r="AA2" s="30" t="s">
        <v>80</v>
      </c>
    </row>
    <row r="3" spans="1:27" ht="15.75" thickTop="1">
      <c r="A3" s="31" t="s">
        <v>162</v>
      </c>
      <c r="B3" s="32">
        <v>43193</v>
      </c>
      <c r="C3" s="33" t="s">
        <v>167</v>
      </c>
      <c r="D3" s="33" t="s">
        <v>168</v>
      </c>
      <c r="E3" s="31" t="s">
        <v>135</v>
      </c>
      <c r="F3" s="31" t="s">
        <v>151</v>
      </c>
      <c r="G3" s="153" t="s">
        <v>161</v>
      </c>
      <c r="H3" s="34">
        <v>37</v>
      </c>
      <c r="I3" s="168">
        <v>1907</v>
      </c>
      <c r="J3" s="169"/>
      <c r="K3" s="35">
        <v>10</v>
      </c>
      <c r="L3" s="36">
        <f>100*(M3-P3)/M3</f>
        <v>83.391003460207614</v>
      </c>
      <c r="M3" s="155">
        <v>578</v>
      </c>
      <c r="N3" s="156"/>
      <c r="O3" s="37">
        <v>578</v>
      </c>
      <c r="P3" s="155">
        <v>96</v>
      </c>
      <c r="Q3" s="156"/>
      <c r="R3" s="38">
        <v>96</v>
      </c>
      <c r="S3" s="117">
        <f>R3/O3</f>
        <v>0.16608996539792387</v>
      </c>
      <c r="T3" s="39">
        <f>O3+I3</f>
        <v>2485</v>
      </c>
      <c r="U3" s="120">
        <f>(S3*T3)/100</f>
        <v>4.1273356401384085</v>
      </c>
      <c r="V3" s="39">
        <f>4.48*U3^(-0.25)</f>
        <v>3.1431171410918179</v>
      </c>
      <c r="W3" s="155">
        <v>4.33</v>
      </c>
      <c r="X3" s="156"/>
      <c r="Y3" s="40">
        <v>4.33</v>
      </c>
      <c r="Z3" s="40"/>
      <c r="AA3" s="41">
        <f>Y3/V3</f>
        <v>1.3776133073092838</v>
      </c>
    </row>
    <row r="4" spans="1:27">
      <c r="A4" s="42" t="s">
        <v>162</v>
      </c>
      <c r="B4" s="43">
        <v>43193</v>
      </c>
      <c r="C4" s="44" t="s">
        <v>169</v>
      </c>
      <c r="D4" s="44" t="s">
        <v>170</v>
      </c>
      <c r="E4" s="42" t="s">
        <v>135</v>
      </c>
      <c r="F4" s="42" t="s">
        <v>152</v>
      </c>
      <c r="G4" s="153"/>
      <c r="H4" s="45">
        <v>38</v>
      </c>
      <c r="I4" s="150">
        <v>991</v>
      </c>
      <c r="J4" s="151"/>
      <c r="K4" s="46">
        <v>9</v>
      </c>
      <c r="L4" s="51">
        <f>100*(M4-P4)/M4</f>
        <v>79.336734693877546</v>
      </c>
      <c r="M4" s="150">
        <v>392</v>
      </c>
      <c r="N4" s="151"/>
      <c r="O4" s="47">
        <v>392</v>
      </c>
      <c r="P4" s="150">
        <v>81</v>
      </c>
      <c r="Q4" s="151"/>
      <c r="R4" s="48">
        <v>81</v>
      </c>
      <c r="S4" s="118">
        <f>R4/O4</f>
        <v>0.2066326530612245</v>
      </c>
      <c r="T4" s="54">
        <f>O4+I4</f>
        <v>1383</v>
      </c>
      <c r="U4" s="120">
        <f>(S4*T4)/100</f>
        <v>2.8577295918367351</v>
      </c>
      <c r="V4" s="54">
        <f>4.48*U4^(-0.25)</f>
        <v>3.4456624573360046</v>
      </c>
      <c r="W4" s="150">
        <v>4.68</v>
      </c>
      <c r="X4" s="151"/>
      <c r="Y4" s="49">
        <v>4.68</v>
      </c>
      <c r="Z4" s="49"/>
      <c r="AA4" s="56">
        <f>Y4/V4</f>
        <v>1.3582293848998537</v>
      </c>
    </row>
    <row r="5" spans="1:27">
      <c r="A5" s="42"/>
      <c r="B5" s="43"/>
      <c r="C5" s="44"/>
      <c r="D5" s="44"/>
      <c r="E5" s="42"/>
      <c r="F5" s="42"/>
      <c r="G5" s="153"/>
      <c r="H5" s="45"/>
      <c r="I5" s="150"/>
      <c r="J5" s="151"/>
      <c r="K5" s="46"/>
      <c r="L5" s="51"/>
      <c r="M5" s="159"/>
      <c r="N5" s="160"/>
      <c r="O5" s="52"/>
      <c r="P5" s="159"/>
      <c r="Q5" s="160"/>
      <c r="R5" s="53"/>
      <c r="S5" s="118"/>
      <c r="T5" s="54"/>
      <c r="U5" s="54"/>
      <c r="V5" s="54"/>
      <c r="W5" s="159"/>
      <c r="X5" s="160"/>
      <c r="Y5" s="55"/>
      <c r="Z5" s="55"/>
      <c r="AA5" s="56"/>
    </row>
    <row r="6" spans="1:27">
      <c r="A6" s="42"/>
      <c r="B6" s="43"/>
      <c r="C6" s="44"/>
      <c r="D6" s="44"/>
      <c r="E6" s="42"/>
      <c r="F6" s="42"/>
      <c r="G6" s="153"/>
      <c r="H6" s="57"/>
      <c r="I6" s="150"/>
      <c r="J6" s="151"/>
      <c r="K6" s="46"/>
      <c r="L6" s="47"/>
      <c r="M6" s="148"/>
      <c r="N6" s="149"/>
      <c r="O6" s="47"/>
      <c r="P6" s="148"/>
      <c r="Q6" s="149"/>
      <c r="R6" s="58"/>
      <c r="S6" s="58"/>
      <c r="T6" s="59"/>
      <c r="U6" s="59"/>
      <c r="V6" s="59"/>
      <c r="W6" s="148"/>
      <c r="X6" s="149"/>
      <c r="Y6" s="49"/>
      <c r="Z6" s="49"/>
      <c r="AA6" s="50"/>
    </row>
    <row r="7" spans="1:27">
      <c r="A7" s="42"/>
      <c r="B7" s="43"/>
      <c r="C7" s="44"/>
      <c r="D7" s="44"/>
      <c r="E7" s="42"/>
      <c r="F7" s="42"/>
      <c r="G7" s="153"/>
      <c r="H7" s="45"/>
      <c r="I7" s="150"/>
      <c r="J7" s="151"/>
      <c r="K7" s="46"/>
      <c r="L7" s="47"/>
      <c r="M7" s="148"/>
      <c r="N7" s="149"/>
      <c r="O7" s="47"/>
      <c r="P7" s="148"/>
      <c r="Q7" s="149"/>
      <c r="R7" s="58"/>
      <c r="S7" s="58"/>
      <c r="T7" s="59"/>
      <c r="U7" s="59"/>
      <c r="V7" s="59"/>
      <c r="W7" s="148"/>
      <c r="X7" s="149"/>
      <c r="Y7" s="49"/>
      <c r="Z7" s="49"/>
      <c r="AA7" s="50"/>
    </row>
    <row r="8" spans="1:27" ht="15.75" thickBot="1">
      <c r="A8" s="60"/>
      <c r="B8" s="61"/>
      <c r="C8" s="62"/>
      <c r="D8" s="62"/>
      <c r="E8" s="60"/>
      <c r="F8" s="60"/>
      <c r="G8" s="154"/>
      <c r="H8" s="63"/>
      <c r="I8" s="144"/>
      <c r="J8" s="145"/>
      <c r="K8" s="64"/>
      <c r="L8" s="65"/>
      <c r="M8" s="146"/>
      <c r="N8" s="147"/>
      <c r="O8" s="65"/>
      <c r="P8" s="146"/>
      <c r="Q8" s="147"/>
      <c r="R8" s="66"/>
      <c r="S8" s="66"/>
      <c r="T8" s="67"/>
      <c r="U8" s="67"/>
      <c r="V8" s="67"/>
      <c r="W8" s="146"/>
      <c r="X8" s="147"/>
      <c r="Y8" s="68"/>
      <c r="Z8" s="68"/>
      <c r="AA8" s="69"/>
    </row>
    <row r="9" spans="1:27" ht="15.75" thickTop="1">
      <c r="A9" s="31" t="s">
        <v>162</v>
      </c>
      <c r="B9" s="32">
        <v>43193</v>
      </c>
      <c r="C9" s="33" t="s">
        <v>163</v>
      </c>
      <c r="D9" s="33" t="s">
        <v>164</v>
      </c>
      <c r="E9" s="31" t="s">
        <v>136</v>
      </c>
      <c r="F9" s="31" t="s">
        <v>151</v>
      </c>
      <c r="G9" s="152" t="s">
        <v>161</v>
      </c>
      <c r="H9" s="34">
        <v>23</v>
      </c>
      <c r="I9" s="155">
        <v>1089</v>
      </c>
      <c r="J9" s="156"/>
      <c r="K9" s="35">
        <v>6</v>
      </c>
      <c r="L9" s="36">
        <f>100*(M9-P9)/M9</f>
        <v>81.015452538631351</v>
      </c>
      <c r="M9" s="157">
        <v>453</v>
      </c>
      <c r="N9" s="158"/>
      <c r="O9" s="70">
        <v>453</v>
      </c>
      <c r="P9" s="157">
        <v>86</v>
      </c>
      <c r="Q9" s="158"/>
      <c r="R9" s="71">
        <v>86</v>
      </c>
      <c r="S9" s="117">
        <f>R9/O9</f>
        <v>0.18984547461368653</v>
      </c>
      <c r="T9" s="39">
        <f>O9+I9</f>
        <v>1542</v>
      </c>
      <c r="U9" s="120">
        <f>(S9*T9)/100</f>
        <v>2.927417218543046</v>
      </c>
      <c r="V9" s="39">
        <f>4.48*U9^(-0.25)</f>
        <v>3.424970682078528</v>
      </c>
      <c r="W9" s="157">
        <v>4.09</v>
      </c>
      <c r="X9" s="158"/>
      <c r="Y9" s="72">
        <v>4.09</v>
      </c>
      <c r="Z9" s="72"/>
      <c r="AA9" s="41">
        <f>Y9/V9</f>
        <v>1.1941708060163254</v>
      </c>
    </row>
    <row r="10" spans="1:27">
      <c r="A10" s="42" t="s">
        <v>162</v>
      </c>
      <c r="B10" s="43">
        <v>43193</v>
      </c>
      <c r="C10" s="44" t="s">
        <v>165</v>
      </c>
      <c r="D10" s="44" t="s">
        <v>166</v>
      </c>
      <c r="E10" s="42" t="s">
        <v>136</v>
      </c>
      <c r="F10" s="42" t="s">
        <v>152</v>
      </c>
      <c r="G10" s="153"/>
      <c r="H10" s="45">
        <v>32</v>
      </c>
      <c r="I10" s="150">
        <v>1223</v>
      </c>
      <c r="J10" s="151"/>
      <c r="K10" s="46">
        <v>8</v>
      </c>
      <c r="L10" s="51">
        <f>100*(M10-P10)/M10</f>
        <v>76.689189189189193</v>
      </c>
      <c r="M10" s="148">
        <v>296</v>
      </c>
      <c r="N10" s="149"/>
      <c r="O10" s="47">
        <v>296</v>
      </c>
      <c r="P10" s="148">
        <v>69</v>
      </c>
      <c r="Q10" s="149"/>
      <c r="R10" s="58">
        <v>69</v>
      </c>
      <c r="S10" s="118">
        <f>R10/O10</f>
        <v>0.23310810810810811</v>
      </c>
      <c r="T10" s="54">
        <f>O10+I10</f>
        <v>1519</v>
      </c>
      <c r="U10" s="120">
        <f>(S10*T10)/100</f>
        <v>3.5409121621621624</v>
      </c>
      <c r="V10" s="54">
        <f>4.48*U10^(-0.25)</f>
        <v>3.265872498366174</v>
      </c>
      <c r="W10" s="148">
        <v>3.88</v>
      </c>
      <c r="X10" s="149"/>
      <c r="Y10" s="49">
        <v>3.88</v>
      </c>
      <c r="Z10" s="49"/>
      <c r="AA10" s="56">
        <f>Y10/V10</f>
        <v>1.1880439306620381</v>
      </c>
    </row>
    <row r="11" spans="1:27">
      <c r="A11" s="42"/>
      <c r="B11" s="43"/>
      <c r="C11" s="44"/>
      <c r="D11" s="44"/>
      <c r="E11" s="42"/>
      <c r="F11" s="42"/>
      <c r="G11" s="153"/>
      <c r="H11" s="45"/>
      <c r="I11" s="150"/>
      <c r="J11" s="151"/>
      <c r="K11" s="46"/>
      <c r="L11" s="47"/>
      <c r="M11" s="148"/>
      <c r="N11" s="149"/>
      <c r="O11" s="47"/>
      <c r="P11" s="148"/>
      <c r="Q11" s="149"/>
      <c r="R11" s="58"/>
      <c r="S11" s="58"/>
      <c r="T11" s="59"/>
      <c r="U11" s="73"/>
      <c r="V11" s="73"/>
      <c r="W11" s="148"/>
      <c r="X11" s="149"/>
      <c r="Y11" s="49"/>
      <c r="Z11" s="49"/>
      <c r="AA11" s="50"/>
    </row>
    <row r="12" spans="1:27">
      <c r="A12" s="42"/>
      <c r="B12" s="43"/>
      <c r="C12" s="44"/>
      <c r="D12" s="44"/>
      <c r="E12" s="42"/>
      <c r="F12" s="42"/>
      <c r="G12" s="153"/>
      <c r="H12" s="45"/>
      <c r="I12" s="150"/>
      <c r="J12" s="151"/>
      <c r="K12" s="46"/>
      <c r="L12" s="47"/>
      <c r="M12" s="148"/>
      <c r="N12" s="149"/>
      <c r="O12" s="47"/>
      <c r="P12" s="148"/>
      <c r="Q12" s="149"/>
      <c r="R12" s="58"/>
      <c r="S12" s="58"/>
      <c r="T12" s="59"/>
      <c r="U12" s="59"/>
      <c r="V12" s="59"/>
      <c r="W12" s="148"/>
      <c r="X12" s="149"/>
      <c r="Y12" s="49"/>
      <c r="Z12" s="49"/>
      <c r="AA12" s="50"/>
    </row>
    <row r="13" spans="1:27">
      <c r="A13" s="42"/>
      <c r="B13" s="43"/>
      <c r="C13" s="44"/>
      <c r="D13" s="44"/>
      <c r="E13" s="42"/>
      <c r="F13" s="42"/>
      <c r="G13" s="153"/>
      <c r="H13" s="45"/>
      <c r="I13" s="150"/>
      <c r="J13" s="151"/>
      <c r="K13" s="46"/>
      <c r="L13" s="47"/>
      <c r="M13" s="148"/>
      <c r="N13" s="149"/>
      <c r="O13" s="47"/>
      <c r="P13" s="148"/>
      <c r="Q13" s="149"/>
      <c r="R13" s="58"/>
      <c r="S13" s="58"/>
      <c r="T13" s="59"/>
      <c r="U13" s="59"/>
      <c r="V13" s="59"/>
      <c r="W13" s="148"/>
      <c r="X13" s="149"/>
      <c r="Y13" s="49"/>
      <c r="Z13" s="49"/>
      <c r="AA13" s="50"/>
    </row>
    <row r="14" spans="1:27" ht="15.75" thickBot="1">
      <c r="A14" s="60"/>
      <c r="B14" s="61"/>
      <c r="C14" s="62"/>
      <c r="D14" s="62"/>
      <c r="E14" s="60"/>
      <c r="F14" s="60"/>
      <c r="G14" s="154"/>
      <c r="H14" s="74"/>
      <c r="I14" s="144"/>
      <c r="J14" s="145"/>
      <c r="K14" s="75"/>
      <c r="L14" s="65"/>
      <c r="M14" s="146"/>
      <c r="N14" s="147"/>
      <c r="O14" s="65"/>
      <c r="P14" s="146"/>
      <c r="Q14" s="147"/>
      <c r="R14" s="66"/>
      <c r="S14" s="66"/>
      <c r="T14" s="67"/>
      <c r="U14" s="67"/>
      <c r="V14" s="67"/>
      <c r="W14" s="146"/>
      <c r="X14" s="147"/>
      <c r="Y14" s="68"/>
      <c r="Z14" s="68"/>
      <c r="AA14" s="69"/>
    </row>
    <row r="15" spans="1:27" ht="15.75" thickTop="1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7"/>
      <c r="U15" s="77"/>
      <c r="V15" s="77"/>
      <c r="W15" s="76"/>
      <c r="X15" s="76"/>
      <c r="Y15" s="77"/>
      <c r="Z15" s="77"/>
      <c r="AA15" s="77"/>
    </row>
    <row r="16" spans="1:27">
      <c r="A16" s="76"/>
      <c r="C16" s="76"/>
      <c r="D16" s="76"/>
      <c r="E16" s="76"/>
      <c r="F16" s="76"/>
      <c r="R16" s="76"/>
      <c r="S16" s="76"/>
      <c r="T16" s="77"/>
      <c r="U16" s="77"/>
      <c r="V16" s="77"/>
      <c r="W16" s="76"/>
      <c r="X16" s="76"/>
      <c r="Y16" s="77"/>
      <c r="Z16" s="77"/>
      <c r="AA16" s="77"/>
    </row>
    <row r="17" spans="1:27">
      <c r="A17" s="78" t="s">
        <v>81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7"/>
      <c r="U17" s="77"/>
      <c r="V17" s="77"/>
      <c r="W17" s="76"/>
      <c r="X17" s="76"/>
      <c r="Y17" s="77"/>
      <c r="Z17" s="77"/>
      <c r="AA17" s="77"/>
    </row>
    <row r="18" spans="1:27">
      <c r="A18" s="79" t="s">
        <v>82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7"/>
      <c r="U18" s="77"/>
      <c r="V18" s="77"/>
      <c r="W18" s="76"/>
      <c r="X18" s="76"/>
      <c r="Y18" s="77"/>
      <c r="Z18" s="77"/>
      <c r="AA18" s="77"/>
    </row>
    <row r="19" spans="1:27">
      <c r="A19" s="79" t="s">
        <v>83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7"/>
      <c r="U19" s="77"/>
      <c r="V19" s="77"/>
      <c r="W19" s="76"/>
      <c r="X19" s="76"/>
      <c r="Y19" s="77"/>
      <c r="Z19" s="77"/>
      <c r="AA19" s="77"/>
    </row>
    <row r="20" spans="1:27">
      <c r="A20" s="79" t="s">
        <v>84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7"/>
      <c r="U20" s="77"/>
      <c r="V20" s="77"/>
      <c r="W20" s="76"/>
      <c r="X20" s="76"/>
      <c r="Y20" s="77"/>
      <c r="Z20" s="77"/>
      <c r="AA20" s="77"/>
    </row>
    <row r="21" spans="1:27">
      <c r="A21" s="78" t="s">
        <v>85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7"/>
      <c r="U21" s="77"/>
      <c r="V21" s="77"/>
      <c r="W21" s="76"/>
      <c r="X21" s="76"/>
      <c r="Y21" s="77"/>
      <c r="Z21" s="77"/>
      <c r="AA21" s="77"/>
    </row>
    <row r="22" spans="1:27">
      <c r="A22" s="78" t="s">
        <v>86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7"/>
      <c r="U22" s="77"/>
      <c r="V22" s="77"/>
      <c r="W22" s="76"/>
      <c r="X22" s="76"/>
      <c r="Y22" s="77"/>
      <c r="Z22" s="77"/>
      <c r="AA22" s="77"/>
    </row>
    <row r="23" spans="1:27">
      <c r="A23" s="78" t="s">
        <v>87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7"/>
      <c r="U23" s="77"/>
      <c r="V23" s="77"/>
      <c r="W23" s="76"/>
      <c r="X23" s="76"/>
      <c r="Y23" s="77"/>
      <c r="Z23" s="77"/>
      <c r="AA23" s="77"/>
    </row>
    <row r="24" spans="1:27">
      <c r="A24" s="79" t="s">
        <v>88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7"/>
      <c r="U24" s="77"/>
      <c r="V24" s="77"/>
      <c r="W24" s="76"/>
      <c r="X24" s="76"/>
      <c r="Y24" s="77"/>
      <c r="Z24" s="77"/>
      <c r="AA24" s="77"/>
    </row>
    <row r="25" spans="1:27">
      <c r="A25" s="79" t="s">
        <v>89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7"/>
      <c r="U25" s="77"/>
      <c r="V25" s="77"/>
      <c r="W25" s="76"/>
      <c r="X25" s="76"/>
      <c r="Y25" s="77"/>
      <c r="Z25" s="77"/>
      <c r="AA25" s="77"/>
    </row>
    <row r="26" spans="1:27">
      <c r="A26" s="79" t="s">
        <v>90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7"/>
      <c r="U26" s="77"/>
      <c r="V26" s="77"/>
      <c r="W26" s="76"/>
      <c r="X26" s="76"/>
      <c r="Y26" s="77"/>
      <c r="Z26" s="77"/>
      <c r="AA26" s="77"/>
    </row>
    <row r="27" spans="1:27">
      <c r="A27" s="79" t="s">
        <v>91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7"/>
      <c r="P27" s="76"/>
      <c r="Q27" s="76"/>
      <c r="R27" s="76"/>
      <c r="S27" s="76"/>
      <c r="T27" s="77"/>
      <c r="U27" s="77"/>
      <c r="V27" s="77"/>
      <c r="W27" s="76"/>
      <c r="X27" s="76"/>
      <c r="Y27" s="77"/>
      <c r="Z27" s="77"/>
      <c r="AA27" s="77"/>
    </row>
    <row r="28" spans="1:27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  <c r="P28" s="76"/>
      <c r="Q28" s="76"/>
      <c r="R28" s="76"/>
      <c r="S28" s="76"/>
      <c r="T28" s="77"/>
      <c r="U28" s="77"/>
      <c r="V28" s="77"/>
      <c r="W28" s="76"/>
      <c r="X28" s="76"/>
      <c r="Y28" s="77"/>
      <c r="Z28" s="77"/>
      <c r="AA28" s="77"/>
    </row>
    <row r="29" spans="1:27">
      <c r="A29" s="76" t="s">
        <v>92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7"/>
      <c r="P29" s="76"/>
      <c r="Q29" s="76"/>
      <c r="R29" s="76"/>
      <c r="S29" s="76"/>
      <c r="T29" s="77"/>
      <c r="U29" s="77"/>
      <c r="V29" s="77"/>
      <c r="W29" s="76"/>
      <c r="X29" s="76"/>
      <c r="Y29" s="77"/>
      <c r="Z29" s="77"/>
      <c r="AA29" s="77"/>
    </row>
    <row r="30" spans="1:27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7"/>
      <c r="P30" s="76"/>
      <c r="Q30" s="76"/>
      <c r="R30" s="76"/>
      <c r="S30" s="76"/>
      <c r="T30" s="77"/>
      <c r="U30" s="77"/>
      <c r="V30" s="77"/>
      <c r="W30" s="76"/>
      <c r="X30" s="76"/>
      <c r="Y30" s="77"/>
      <c r="Z30" s="77"/>
      <c r="AA30" s="77"/>
    </row>
    <row r="31" spans="1:27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  <c r="P31" s="76"/>
      <c r="Q31" s="76"/>
      <c r="R31" s="76"/>
      <c r="S31" s="76"/>
      <c r="T31" s="77"/>
      <c r="U31" s="77"/>
      <c r="V31" s="77"/>
      <c r="W31" s="76"/>
      <c r="X31" s="76"/>
      <c r="Y31" s="77"/>
      <c r="Z31" s="77"/>
      <c r="AA31" s="77"/>
    </row>
    <row r="32" spans="1:27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7"/>
      <c r="P32" s="76"/>
      <c r="Q32" s="76"/>
      <c r="R32" s="76"/>
      <c r="S32" s="76"/>
      <c r="T32" s="77"/>
      <c r="U32" s="77"/>
      <c r="V32" s="77"/>
      <c r="W32" s="76"/>
      <c r="X32" s="76"/>
      <c r="Y32" s="77"/>
      <c r="Z32" s="77"/>
      <c r="AA32" s="77"/>
    </row>
  </sheetData>
  <mergeCells count="54">
    <mergeCell ref="H1:J1"/>
    <mergeCell ref="K1:R1"/>
    <mergeCell ref="T1:V1"/>
    <mergeCell ref="W1:Y1"/>
    <mergeCell ref="G3:G8"/>
    <mergeCell ref="I3:J3"/>
    <mergeCell ref="M3:N3"/>
    <mergeCell ref="P3:Q3"/>
    <mergeCell ref="W3:X3"/>
    <mergeCell ref="I4:J4"/>
    <mergeCell ref="M4:N4"/>
    <mergeCell ref="P4:Q4"/>
    <mergeCell ref="W4:X4"/>
    <mergeCell ref="I5:J5"/>
    <mergeCell ref="M5:N5"/>
    <mergeCell ref="P5:Q5"/>
    <mergeCell ref="W5:X5"/>
    <mergeCell ref="I6:J6"/>
    <mergeCell ref="M6:N6"/>
    <mergeCell ref="P6:Q6"/>
    <mergeCell ref="W6:X6"/>
    <mergeCell ref="I7:J7"/>
    <mergeCell ref="M7:N7"/>
    <mergeCell ref="P7:Q7"/>
    <mergeCell ref="W7:X7"/>
    <mergeCell ref="I8:J8"/>
    <mergeCell ref="M8:N8"/>
    <mergeCell ref="P8:Q8"/>
    <mergeCell ref="W8:X8"/>
    <mergeCell ref="G9:G14"/>
    <mergeCell ref="I9:J9"/>
    <mergeCell ref="M9:N9"/>
    <mergeCell ref="P9:Q9"/>
    <mergeCell ref="W9:X9"/>
    <mergeCell ref="I10:J10"/>
    <mergeCell ref="M10:N10"/>
    <mergeCell ref="P10:Q10"/>
    <mergeCell ref="W10:X10"/>
    <mergeCell ref="I11:J11"/>
    <mergeCell ref="M11:N11"/>
    <mergeCell ref="P11:Q11"/>
    <mergeCell ref="W11:X11"/>
    <mergeCell ref="I12:J12"/>
    <mergeCell ref="M12:N12"/>
    <mergeCell ref="P12:Q12"/>
    <mergeCell ref="I14:J14"/>
    <mergeCell ref="M14:N14"/>
    <mergeCell ref="P14:Q14"/>
    <mergeCell ref="W14:X14"/>
    <mergeCell ref="W12:X12"/>
    <mergeCell ref="I13:J13"/>
    <mergeCell ref="M13:N13"/>
    <mergeCell ref="P13:Q13"/>
    <mergeCell ref="W13:X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D49"/>
  <sheetViews>
    <sheetView topLeftCell="L1" zoomScale="85" zoomScaleNormal="85" workbookViewId="0">
      <selection activeCell="W53" sqref="W53"/>
    </sheetView>
  </sheetViews>
  <sheetFormatPr baseColWidth="10" defaultRowHeight="15"/>
  <cols>
    <col min="1" max="1" width="6.85546875" bestFit="1" customWidth="1"/>
    <col min="2" max="2" width="10.28515625" bestFit="1" customWidth="1"/>
    <col min="3" max="3" width="4.7109375" bestFit="1" customWidth="1"/>
    <col min="4" max="4" width="10.85546875" bestFit="1" customWidth="1"/>
    <col min="5" max="5" width="10.7109375" bestFit="1" customWidth="1"/>
    <col min="6" max="6" width="12" bestFit="1" customWidth="1"/>
    <col min="7" max="7" width="6.7109375" bestFit="1" customWidth="1"/>
    <col min="8" max="8" width="8.42578125" bestFit="1" customWidth="1"/>
    <col min="9" max="9" width="9.5703125" bestFit="1" customWidth="1"/>
    <col min="10" max="10" width="8.5703125" bestFit="1" customWidth="1"/>
    <col min="11" max="11" width="12.5703125" bestFit="1" customWidth="1"/>
    <col min="12" max="12" width="11.28515625" bestFit="1" customWidth="1"/>
    <col min="13" max="13" width="9.7109375" bestFit="1" customWidth="1"/>
    <col min="14" max="14" width="8.7109375" bestFit="1" customWidth="1"/>
    <col min="15" max="15" width="6.28515625" bestFit="1" customWidth="1"/>
    <col min="16" max="16" width="5" customWidth="1"/>
    <col min="17" max="17" width="6" bestFit="1" customWidth="1"/>
    <col min="18" max="18" width="9.85546875" bestFit="1" customWidth="1"/>
    <col min="19" max="20" width="5.5703125" bestFit="1" customWidth="1"/>
    <col min="21" max="21" width="7.140625" bestFit="1" customWidth="1"/>
    <col min="22" max="22" width="9" bestFit="1" customWidth="1"/>
    <col min="23" max="23" width="11" bestFit="1" customWidth="1"/>
    <col min="24" max="24" width="5.140625" bestFit="1" customWidth="1"/>
    <col min="25" max="25" width="8.28515625" bestFit="1" customWidth="1"/>
    <col min="26" max="26" width="5" customWidth="1"/>
    <col min="27" max="27" width="6.85546875" bestFit="1" customWidth="1"/>
    <col min="28" max="28" width="6" bestFit="1" customWidth="1"/>
    <col min="29" max="29" width="6.42578125" bestFit="1" customWidth="1"/>
    <col min="30" max="30" width="6.28515625" customWidth="1"/>
  </cols>
  <sheetData>
    <row r="1" spans="1:30" s="92" customFormat="1" ht="51">
      <c r="A1" s="85" t="s">
        <v>94</v>
      </c>
      <c r="B1" s="85" t="s">
        <v>95</v>
      </c>
      <c r="C1" s="85" t="s">
        <v>96</v>
      </c>
      <c r="D1" s="85" t="s">
        <v>97</v>
      </c>
      <c r="E1" s="85" t="s">
        <v>98</v>
      </c>
      <c r="F1" s="85" t="s">
        <v>99</v>
      </c>
      <c r="G1" s="85" t="s">
        <v>100</v>
      </c>
      <c r="H1" s="85" t="s">
        <v>64</v>
      </c>
      <c r="I1" s="85" t="s">
        <v>124</v>
      </c>
      <c r="J1" s="85" t="s">
        <v>125</v>
      </c>
      <c r="K1" s="85" t="s">
        <v>126</v>
      </c>
      <c r="L1" s="85" t="s">
        <v>101</v>
      </c>
      <c r="M1" s="85" t="s">
        <v>102</v>
      </c>
      <c r="N1" s="86" t="s">
        <v>103</v>
      </c>
      <c r="O1" s="84" t="s">
        <v>127</v>
      </c>
      <c r="P1" s="87" t="s">
        <v>116</v>
      </c>
      <c r="Q1" s="87" t="s">
        <v>133</v>
      </c>
      <c r="R1" s="88" t="s">
        <v>128</v>
      </c>
      <c r="S1" s="88" t="s">
        <v>605</v>
      </c>
      <c r="T1" s="88" t="s">
        <v>117</v>
      </c>
      <c r="U1" s="89" t="s">
        <v>129</v>
      </c>
      <c r="V1" s="88" t="s">
        <v>130</v>
      </c>
      <c r="W1" s="89" t="s">
        <v>118</v>
      </c>
      <c r="X1" s="90" t="s">
        <v>131</v>
      </c>
      <c r="Y1" s="89" t="s">
        <v>119</v>
      </c>
      <c r="Z1" s="88" t="s">
        <v>132</v>
      </c>
      <c r="AA1" s="89" t="s">
        <v>120</v>
      </c>
      <c r="AB1" s="89" t="s">
        <v>121</v>
      </c>
      <c r="AC1" s="89" t="s">
        <v>122</v>
      </c>
      <c r="AD1" s="91" t="s">
        <v>123</v>
      </c>
    </row>
    <row r="2" spans="1:30">
      <c r="A2">
        <v>2018</v>
      </c>
      <c r="B2" t="s">
        <v>602</v>
      </c>
      <c r="C2" t="s">
        <v>160</v>
      </c>
      <c r="D2" s="121">
        <v>42977</v>
      </c>
      <c r="E2" s="121">
        <v>42984</v>
      </c>
      <c r="F2" s="121">
        <v>43291</v>
      </c>
      <c r="G2">
        <v>11009</v>
      </c>
      <c r="H2" t="s">
        <v>193</v>
      </c>
      <c r="I2">
        <v>1</v>
      </c>
      <c r="J2">
        <v>109</v>
      </c>
      <c r="K2">
        <v>473311009</v>
      </c>
      <c r="L2" t="s">
        <v>141</v>
      </c>
      <c r="M2" s="92" t="s">
        <v>194</v>
      </c>
      <c r="N2">
        <v>16.2</v>
      </c>
      <c r="P2">
        <f>0.91*Q2</f>
        <v>22.540700000000001</v>
      </c>
      <c r="Q2">
        <v>24.77</v>
      </c>
      <c r="R2">
        <f>900/(1.8*12)</f>
        <v>41.666666666666664</v>
      </c>
      <c r="S2">
        <v>3</v>
      </c>
      <c r="U2">
        <v>100</v>
      </c>
      <c r="V2">
        <v>115</v>
      </c>
      <c r="X2">
        <v>3.87</v>
      </c>
      <c r="Y2">
        <v>5.63</v>
      </c>
      <c r="Z2">
        <v>49.5</v>
      </c>
      <c r="AA2">
        <v>17.579999999999998</v>
      </c>
      <c r="AB2">
        <f>AA2*100/(100-Z2)</f>
        <v>34.811881188118811</v>
      </c>
      <c r="AC2">
        <v>16.850000000000001</v>
      </c>
      <c r="AD2" s="128">
        <v>4.4169999999999998</v>
      </c>
    </row>
    <row r="3" spans="1:30">
      <c r="A3">
        <v>2018</v>
      </c>
      <c r="B3" t="s">
        <v>602</v>
      </c>
      <c r="C3" t="s">
        <v>160</v>
      </c>
      <c r="D3" s="121">
        <v>42977</v>
      </c>
      <c r="E3" s="121">
        <v>42984</v>
      </c>
      <c r="F3" s="121">
        <v>43291</v>
      </c>
      <c r="G3" t="s">
        <v>174</v>
      </c>
      <c r="H3" t="s">
        <v>193</v>
      </c>
      <c r="I3">
        <v>2</v>
      </c>
      <c r="J3">
        <v>109</v>
      </c>
      <c r="K3">
        <v>473307017</v>
      </c>
      <c r="L3" t="s">
        <v>141</v>
      </c>
      <c r="M3" s="92" t="s">
        <v>194</v>
      </c>
      <c r="N3">
        <v>16.2</v>
      </c>
      <c r="P3">
        <f t="shared" ref="P3:P49" si="0">0.91*Q3</f>
        <v>19.073600000000003</v>
      </c>
      <c r="Q3">
        <v>20.96</v>
      </c>
      <c r="R3">
        <f t="shared" ref="R3:R49" si="1">900/(1.8*12)</f>
        <v>41.666666666666664</v>
      </c>
      <c r="S3">
        <v>3</v>
      </c>
      <c r="U3">
        <v>102</v>
      </c>
      <c r="V3">
        <v>125</v>
      </c>
      <c r="X3">
        <v>3.26</v>
      </c>
      <c r="Y3">
        <v>5.23</v>
      </c>
      <c r="Z3">
        <v>49.69</v>
      </c>
      <c r="AA3">
        <v>17.510000000000002</v>
      </c>
      <c r="AB3">
        <f t="shared" ref="AB3:AB49" si="2">AA3*100/(100-Z3)</f>
        <v>34.804213873981318</v>
      </c>
      <c r="AC3">
        <v>14.81</v>
      </c>
      <c r="AD3" s="128">
        <v>4.3109999999999999</v>
      </c>
    </row>
    <row r="4" spans="1:30">
      <c r="A4">
        <v>2018</v>
      </c>
      <c r="B4" t="s">
        <v>602</v>
      </c>
      <c r="C4" t="s">
        <v>160</v>
      </c>
      <c r="D4" s="121">
        <v>42977</v>
      </c>
      <c r="E4" s="121">
        <v>42984</v>
      </c>
      <c r="F4" s="121">
        <v>43291</v>
      </c>
      <c r="G4">
        <v>12004</v>
      </c>
      <c r="H4" t="s">
        <v>193</v>
      </c>
      <c r="I4">
        <v>1</v>
      </c>
      <c r="J4">
        <v>110</v>
      </c>
      <c r="K4">
        <v>473312004</v>
      </c>
      <c r="L4" t="s">
        <v>142</v>
      </c>
      <c r="M4" s="92" t="s">
        <v>194</v>
      </c>
      <c r="N4">
        <v>16.2</v>
      </c>
      <c r="P4">
        <f t="shared" si="0"/>
        <v>15.2789</v>
      </c>
      <c r="Q4">
        <v>16.79</v>
      </c>
      <c r="R4">
        <f t="shared" si="1"/>
        <v>41.666666666666664</v>
      </c>
      <c r="S4">
        <v>3</v>
      </c>
      <c r="U4">
        <v>98</v>
      </c>
      <c r="V4">
        <v>130</v>
      </c>
      <c r="X4">
        <v>2.72</v>
      </c>
      <c r="Z4">
        <v>49.29</v>
      </c>
      <c r="AA4">
        <v>17.77</v>
      </c>
      <c r="AB4">
        <f t="shared" si="2"/>
        <v>35.04239794912246</v>
      </c>
      <c r="AC4">
        <v>14.8</v>
      </c>
      <c r="AD4" s="128">
        <v>5.657</v>
      </c>
    </row>
    <row r="5" spans="1:30">
      <c r="A5">
        <v>2018</v>
      </c>
      <c r="B5" t="s">
        <v>602</v>
      </c>
      <c r="C5" t="s">
        <v>160</v>
      </c>
      <c r="D5" s="121">
        <v>42977</v>
      </c>
      <c r="E5" s="121">
        <v>42984</v>
      </c>
      <c r="F5" s="121">
        <v>43291</v>
      </c>
      <c r="G5" t="s">
        <v>175</v>
      </c>
      <c r="H5" t="s">
        <v>193</v>
      </c>
      <c r="I5">
        <v>2</v>
      </c>
      <c r="J5">
        <v>110</v>
      </c>
      <c r="K5">
        <v>473310021</v>
      </c>
      <c r="L5" t="s">
        <v>142</v>
      </c>
      <c r="M5" s="92" t="s">
        <v>194</v>
      </c>
      <c r="N5">
        <v>16.2</v>
      </c>
      <c r="P5">
        <f t="shared" si="0"/>
        <v>18.418399999999998</v>
      </c>
      <c r="Q5">
        <v>20.239999999999998</v>
      </c>
      <c r="R5">
        <f t="shared" si="1"/>
        <v>41.666666666666664</v>
      </c>
      <c r="S5">
        <v>3</v>
      </c>
      <c r="U5">
        <v>99</v>
      </c>
      <c r="V5">
        <v>135</v>
      </c>
      <c r="X5">
        <v>3.15</v>
      </c>
      <c r="Y5">
        <v>5.27</v>
      </c>
      <c r="Z5">
        <v>48.94</v>
      </c>
      <c r="AA5">
        <v>17.78</v>
      </c>
      <c r="AB5">
        <f t="shared" si="2"/>
        <v>34.821778300039171</v>
      </c>
      <c r="AC5">
        <v>15.11</v>
      </c>
      <c r="AD5" s="128">
        <v>5.01</v>
      </c>
    </row>
    <row r="6" spans="1:30">
      <c r="A6">
        <v>2018</v>
      </c>
      <c r="B6" t="s">
        <v>602</v>
      </c>
      <c r="C6" t="s">
        <v>160</v>
      </c>
      <c r="D6" s="121">
        <v>42977</v>
      </c>
      <c r="E6" s="121">
        <v>42984</v>
      </c>
      <c r="F6" s="121">
        <v>43291</v>
      </c>
      <c r="G6" t="s">
        <v>176</v>
      </c>
      <c r="H6" t="s">
        <v>193</v>
      </c>
      <c r="I6">
        <v>1</v>
      </c>
      <c r="J6">
        <v>111</v>
      </c>
      <c r="K6">
        <v>473309009</v>
      </c>
      <c r="L6" t="s">
        <v>143</v>
      </c>
      <c r="M6" s="92" t="s">
        <v>194</v>
      </c>
      <c r="N6">
        <v>16.2</v>
      </c>
      <c r="P6">
        <f t="shared" si="0"/>
        <v>21.2121</v>
      </c>
      <c r="Q6">
        <v>23.31</v>
      </c>
      <c r="R6">
        <f t="shared" si="1"/>
        <v>41.666666666666664</v>
      </c>
      <c r="S6">
        <v>3</v>
      </c>
      <c r="U6">
        <v>100</v>
      </c>
      <c r="V6">
        <v>125</v>
      </c>
      <c r="X6">
        <v>3.68</v>
      </c>
      <c r="Y6">
        <v>6.63</v>
      </c>
      <c r="Z6">
        <v>49.11</v>
      </c>
      <c r="AA6">
        <v>18.66</v>
      </c>
      <c r="AB6">
        <f t="shared" si="2"/>
        <v>36.66732167419925</v>
      </c>
      <c r="AC6">
        <v>17.97</v>
      </c>
      <c r="AD6" s="128">
        <v>5.8259999999999996</v>
      </c>
    </row>
    <row r="7" spans="1:30">
      <c r="A7">
        <v>2018</v>
      </c>
      <c r="B7" t="s">
        <v>602</v>
      </c>
      <c r="C7" t="s">
        <v>160</v>
      </c>
      <c r="D7" s="121">
        <v>42977</v>
      </c>
      <c r="E7" s="121">
        <v>42984</v>
      </c>
      <c r="F7" s="121">
        <v>43291</v>
      </c>
      <c r="G7" t="s">
        <v>177</v>
      </c>
      <c r="H7" t="s">
        <v>193</v>
      </c>
      <c r="I7">
        <v>2</v>
      </c>
      <c r="J7">
        <v>111</v>
      </c>
      <c r="K7">
        <v>473307020</v>
      </c>
      <c r="L7" t="s">
        <v>143</v>
      </c>
      <c r="M7" s="92" t="s">
        <v>194</v>
      </c>
      <c r="N7">
        <v>16.2</v>
      </c>
      <c r="P7">
        <f t="shared" si="0"/>
        <v>18.773299999999999</v>
      </c>
      <c r="Q7">
        <v>20.63</v>
      </c>
      <c r="R7">
        <f t="shared" si="1"/>
        <v>41.666666666666664</v>
      </c>
      <c r="S7">
        <v>4</v>
      </c>
      <c r="U7">
        <v>100</v>
      </c>
      <c r="V7">
        <v>120</v>
      </c>
      <c r="X7">
        <v>3.3</v>
      </c>
      <c r="Y7">
        <v>7.83</v>
      </c>
      <c r="Z7">
        <v>49.69</v>
      </c>
      <c r="AA7">
        <v>17.86</v>
      </c>
      <c r="AB7">
        <f t="shared" si="2"/>
        <v>35.499900616179687</v>
      </c>
      <c r="AC7">
        <v>16.329999999999998</v>
      </c>
      <c r="AD7" s="128">
        <v>5.306</v>
      </c>
    </row>
    <row r="8" spans="1:30">
      <c r="A8">
        <v>2018</v>
      </c>
      <c r="B8" t="s">
        <v>602</v>
      </c>
      <c r="C8" t="s">
        <v>160</v>
      </c>
      <c r="D8" s="121">
        <v>42977</v>
      </c>
      <c r="E8" s="121">
        <v>42984</v>
      </c>
      <c r="F8" s="121">
        <v>43291</v>
      </c>
      <c r="G8">
        <v>10007</v>
      </c>
      <c r="H8" t="s">
        <v>193</v>
      </c>
      <c r="I8">
        <v>1</v>
      </c>
      <c r="J8">
        <v>112</v>
      </c>
      <c r="K8">
        <v>473310007</v>
      </c>
      <c r="L8" t="s">
        <v>144</v>
      </c>
      <c r="M8" s="92" t="s">
        <v>194</v>
      </c>
      <c r="N8">
        <v>16.2</v>
      </c>
      <c r="P8">
        <f t="shared" si="0"/>
        <v>16.4983</v>
      </c>
      <c r="Q8">
        <v>18.13</v>
      </c>
      <c r="R8">
        <f t="shared" si="1"/>
        <v>41.666666666666664</v>
      </c>
      <c r="S8">
        <v>3</v>
      </c>
      <c r="U8">
        <v>99</v>
      </c>
      <c r="V8">
        <v>130</v>
      </c>
      <c r="X8">
        <v>2.95</v>
      </c>
      <c r="Y8">
        <v>9.3800000000000008</v>
      </c>
      <c r="Z8">
        <v>50.83</v>
      </c>
      <c r="AA8">
        <v>17.48</v>
      </c>
      <c r="AB8">
        <f t="shared" si="2"/>
        <v>35.550132194427498</v>
      </c>
      <c r="AC8">
        <v>12.92</v>
      </c>
      <c r="AD8" s="128">
        <v>4.6150000000000002</v>
      </c>
    </row>
    <row r="9" spans="1:30">
      <c r="A9">
        <v>2018</v>
      </c>
      <c r="B9" t="s">
        <v>602</v>
      </c>
      <c r="C9" t="s">
        <v>160</v>
      </c>
      <c r="D9" s="121">
        <v>42977</v>
      </c>
      <c r="E9" s="121">
        <v>42984</v>
      </c>
      <c r="F9" s="121">
        <v>43291</v>
      </c>
      <c r="G9" t="s">
        <v>178</v>
      </c>
      <c r="H9" t="s">
        <v>193</v>
      </c>
      <c r="I9">
        <v>2</v>
      </c>
      <c r="J9">
        <v>112</v>
      </c>
      <c r="K9">
        <v>473311019</v>
      </c>
      <c r="L9" t="s">
        <v>144</v>
      </c>
      <c r="M9" s="92" t="s">
        <v>194</v>
      </c>
      <c r="N9">
        <v>16.2</v>
      </c>
      <c r="P9">
        <f t="shared" si="0"/>
        <v>23.887499999999999</v>
      </c>
      <c r="Q9">
        <v>26.25</v>
      </c>
      <c r="R9">
        <f t="shared" si="1"/>
        <v>41.666666666666664</v>
      </c>
      <c r="S9">
        <v>3</v>
      </c>
      <c r="U9">
        <v>100</v>
      </c>
      <c r="V9">
        <v>130</v>
      </c>
      <c r="X9">
        <v>4.09</v>
      </c>
      <c r="Y9">
        <v>5.4</v>
      </c>
      <c r="Z9">
        <v>49.83</v>
      </c>
      <c r="AA9">
        <v>17.829999999999998</v>
      </c>
      <c r="AB9">
        <f t="shared" si="2"/>
        <v>35.539166832768579</v>
      </c>
      <c r="AC9">
        <v>15.75</v>
      </c>
      <c r="AD9" s="128">
        <v>4.2149999999999999</v>
      </c>
    </row>
    <row r="10" spans="1:30">
      <c r="A10">
        <v>2018</v>
      </c>
      <c r="B10" t="s">
        <v>602</v>
      </c>
      <c r="C10" t="s">
        <v>160</v>
      </c>
      <c r="D10" s="121">
        <v>42977</v>
      </c>
      <c r="E10" s="121">
        <v>42984</v>
      </c>
      <c r="F10" s="121">
        <v>43291</v>
      </c>
      <c r="G10" t="s">
        <v>179</v>
      </c>
      <c r="H10" t="s">
        <v>193</v>
      </c>
      <c r="I10">
        <v>1</v>
      </c>
      <c r="J10">
        <v>113</v>
      </c>
      <c r="K10">
        <v>473304009</v>
      </c>
      <c r="L10" t="s">
        <v>145</v>
      </c>
      <c r="M10" s="92" t="s">
        <v>194</v>
      </c>
      <c r="N10">
        <v>16.2</v>
      </c>
      <c r="P10">
        <f t="shared" si="0"/>
        <v>16.38</v>
      </c>
      <c r="Q10">
        <v>18</v>
      </c>
      <c r="R10">
        <f t="shared" si="1"/>
        <v>41.666666666666664</v>
      </c>
      <c r="S10">
        <v>3</v>
      </c>
      <c r="U10">
        <v>100</v>
      </c>
      <c r="V10">
        <v>110</v>
      </c>
      <c r="X10">
        <v>2.84</v>
      </c>
      <c r="Y10">
        <v>6.57</v>
      </c>
      <c r="Z10">
        <v>48.06</v>
      </c>
      <c r="AA10">
        <v>19.16</v>
      </c>
      <c r="AB10">
        <f t="shared" si="2"/>
        <v>36.888717751251448</v>
      </c>
      <c r="AC10">
        <v>19.64</v>
      </c>
      <c r="AD10" s="128">
        <v>5.2290000000000001</v>
      </c>
    </row>
    <row r="11" spans="1:30">
      <c r="A11">
        <v>2018</v>
      </c>
      <c r="B11" t="s">
        <v>602</v>
      </c>
      <c r="C11" t="s">
        <v>160</v>
      </c>
      <c r="D11" s="121">
        <v>42977</v>
      </c>
      <c r="E11" s="121">
        <v>42984</v>
      </c>
      <c r="F11" s="121">
        <v>43291</v>
      </c>
      <c r="G11" t="s">
        <v>180</v>
      </c>
      <c r="H11" t="s">
        <v>193</v>
      </c>
      <c r="I11">
        <v>2</v>
      </c>
      <c r="J11">
        <v>113</v>
      </c>
      <c r="K11">
        <v>473308018</v>
      </c>
      <c r="L11" t="s">
        <v>145</v>
      </c>
      <c r="M11" s="92" t="s">
        <v>194</v>
      </c>
      <c r="N11">
        <v>16.2</v>
      </c>
      <c r="P11">
        <f t="shared" si="0"/>
        <v>19.4376</v>
      </c>
      <c r="Q11">
        <v>21.36</v>
      </c>
      <c r="R11">
        <f t="shared" si="1"/>
        <v>41.666666666666664</v>
      </c>
      <c r="S11">
        <v>3</v>
      </c>
      <c r="U11">
        <v>100</v>
      </c>
      <c r="V11">
        <v>115</v>
      </c>
      <c r="X11">
        <v>3.33</v>
      </c>
      <c r="Y11">
        <v>5.46</v>
      </c>
      <c r="Z11">
        <v>48.35</v>
      </c>
      <c r="AA11">
        <v>18.41</v>
      </c>
      <c r="AB11">
        <f t="shared" si="2"/>
        <v>35.643756050338823</v>
      </c>
      <c r="AC11">
        <v>17.16</v>
      </c>
      <c r="AD11" s="128">
        <v>5.0540000000000003</v>
      </c>
    </row>
    <row r="12" spans="1:30">
      <c r="A12">
        <v>2018</v>
      </c>
      <c r="B12" t="s">
        <v>602</v>
      </c>
      <c r="C12" t="s">
        <v>160</v>
      </c>
      <c r="D12" s="121">
        <v>42977</v>
      </c>
      <c r="E12" s="121">
        <v>42984</v>
      </c>
      <c r="F12" s="121">
        <v>43291</v>
      </c>
      <c r="G12" t="s">
        <v>181</v>
      </c>
      <c r="H12" t="s">
        <v>193</v>
      </c>
      <c r="I12">
        <v>1</v>
      </c>
      <c r="J12">
        <v>114</v>
      </c>
      <c r="K12">
        <v>473304003</v>
      </c>
      <c r="L12" t="s">
        <v>146</v>
      </c>
      <c r="M12" s="92" t="s">
        <v>194</v>
      </c>
      <c r="N12">
        <v>16.2</v>
      </c>
      <c r="P12">
        <f t="shared" si="0"/>
        <v>15.078700000000001</v>
      </c>
      <c r="Q12">
        <v>16.57</v>
      </c>
      <c r="R12">
        <f t="shared" si="1"/>
        <v>41.666666666666664</v>
      </c>
      <c r="S12">
        <v>3</v>
      </c>
      <c r="U12">
        <v>96</v>
      </c>
      <c r="V12">
        <v>120</v>
      </c>
      <c r="X12">
        <v>2.57</v>
      </c>
      <c r="Y12">
        <v>4.95</v>
      </c>
      <c r="Z12">
        <v>50.23</v>
      </c>
      <c r="AA12">
        <v>17.5</v>
      </c>
      <c r="AB12">
        <f t="shared" si="2"/>
        <v>35.161744022503512</v>
      </c>
      <c r="AC12">
        <v>16.850000000000001</v>
      </c>
      <c r="AD12" s="128">
        <v>4.827</v>
      </c>
    </row>
    <row r="13" spans="1:30">
      <c r="A13">
        <v>2018</v>
      </c>
      <c r="B13" t="s">
        <v>602</v>
      </c>
      <c r="C13" t="s">
        <v>160</v>
      </c>
      <c r="D13" s="121">
        <v>42977</v>
      </c>
      <c r="E13" s="121">
        <v>42984</v>
      </c>
      <c r="F13" s="121">
        <v>43291</v>
      </c>
      <c r="G13" t="s">
        <v>182</v>
      </c>
      <c r="H13" t="s">
        <v>193</v>
      </c>
      <c r="I13">
        <v>2</v>
      </c>
      <c r="J13">
        <v>114</v>
      </c>
      <c r="K13">
        <v>473303018</v>
      </c>
      <c r="L13" t="s">
        <v>146</v>
      </c>
      <c r="M13" s="92" t="s">
        <v>194</v>
      </c>
      <c r="N13">
        <v>16.2</v>
      </c>
      <c r="P13">
        <f t="shared" si="0"/>
        <v>21.485099999999999</v>
      </c>
      <c r="Q13">
        <v>23.61</v>
      </c>
      <c r="R13">
        <f t="shared" si="1"/>
        <v>41.666666666666664</v>
      </c>
      <c r="S13">
        <v>3</v>
      </c>
      <c r="U13">
        <v>99</v>
      </c>
      <c r="V13">
        <v>125</v>
      </c>
      <c r="X13">
        <v>3.68</v>
      </c>
      <c r="Y13">
        <v>5.41</v>
      </c>
      <c r="Z13">
        <v>49.57</v>
      </c>
      <c r="AA13">
        <v>17.38</v>
      </c>
      <c r="AB13">
        <f t="shared" si="2"/>
        <v>34.463612928812218</v>
      </c>
      <c r="AC13">
        <v>15.95</v>
      </c>
      <c r="AD13" s="128">
        <v>4.6399999999999997</v>
      </c>
    </row>
    <row r="14" spans="1:30">
      <c r="A14">
        <v>2018</v>
      </c>
      <c r="B14" t="s">
        <v>602</v>
      </c>
      <c r="C14" t="s">
        <v>160</v>
      </c>
      <c r="D14" s="121">
        <v>42977</v>
      </c>
      <c r="E14" s="121">
        <v>42984</v>
      </c>
      <c r="F14" s="121">
        <v>43291</v>
      </c>
      <c r="G14" t="s">
        <v>183</v>
      </c>
      <c r="H14" t="s">
        <v>193</v>
      </c>
      <c r="I14">
        <v>1</v>
      </c>
      <c r="J14">
        <v>115</v>
      </c>
      <c r="K14">
        <v>473306004</v>
      </c>
      <c r="L14" t="s">
        <v>147</v>
      </c>
      <c r="M14" s="92" t="s">
        <v>194</v>
      </c>
      <c r="N14">
        <v>16.2</v>
      </c>
      <c r="R14">
        <f t="shared" si="1"/>
        <v>41.666666666666664</v>
      </c>
      <c r="S14">
        <v>6</v>
      </c>
      <c r="AD14" s="128"/>
    </row>
    <row r="15" spans="1:30">
      <c r="A15">
        <v>2018</v>
      </c>
      <c r="B15" t="s">
        <v>602</v>
      </c>
      <c r="C15" t="s">
        <v>160</v>
      </c>
      <c r="D15" s="121">
        <v>42977</v>
      </c>
      <c r="E15" s="121">
        <v>42984</v>
      </c>
      <c r="F15" s="121">
        <v>43291</v>
      </c>
      <c r="G15" t="s">
        <v>184</v>
      </c>
      <c r="H15" t="s">
        <v>193</v>
      </c>
      <c r="I15">
        <v>2</v>
      </c>
      <c r="J15">
        <v>115</v>
      </c>
      <c r="K15">
        <v>473304013</v>
      </c>
      <c r="L15" t="s">
        <v>147</v>
      </c>
      <c r="M15" s="92" t="s">
        <v>194</v>
      </c>
      <c r="N15">
        <v>16.2</v>
      </c>
      <c r="R15">
        <f t="shared" si="1"/>
        <v>41.666666666666664</v>
      </c>
      <c r="S15">
        <v>7</v>
      </c>
      <c r="AD15" s="128"/>
    </row>
    <row r="16" spans="1:30">
      <c r="A16">
        <v>2018</v>
      </c>
      <c r="B16" t="s">
        <v>602</v>
      </c>
      <c r="C16" t="s">
        <v>160</v>
      </c>
      <c r="D16" s="121">
        <v>42977</v>
      </c>
      <c r="E16" s="121">
        <v>42984</v>
      </c>
      <c r="F16" s="121">
        <v>43291</v>
      </c>
      <c r="G16">
        <v>11003</v>
      </c>
      <c r="H16" t="s">
        <v>193</v>
      </c>
      <c r="I16">
        <v>1</v>
      </c>
      <c r="J16">
        <v>116</v>
      </c>
      <c r="K16">
        <v>473311003</v>
      </c>
      <c r="L16" t="s">
        <v>148</v>
      </c>
      <c r="M16" s="92" t="s">
        <v>194</v>
      </c>
      <c r="N16">
        <v>16.2</v>
      </c>
      <c r="P16">
        <f t="shared" si="0"/>
        <v>25.571000000000002</v>
      </c>
      <c r="Q16">
        <v>28.1</v>
      </c>
      <c r="R16">
        <f t="shared" si="1"/>
        <v>41.666666666666664</v>
      </c>
      <c r="S16">
        <v>3</v>
      </c>
      <c r="U16">
        <v>98</v>
      </c>
      <c r="V16">
        <v>120</v>
      </c>
      <c r="X16">
        <v>4.45</v>
      </c>
      <c r="Y16">
        <v>6.91</v>
      </c>
      <c r="Z16">
        <v>48.62</v>
      </c>
      <c r="AA16">
        <v>18.8</v>
      </c>
      <c r="AB16">
        <f t="shared" si="2"/>
        <v>36.590112884390813</v>
      </c>
      <c r="AC16">
        <v>13.41</v>
      </c>
      <c r="AD16" s="128">
        <v>2.9969999999999999</v>
      </c>
    </row>
    <row r="17" spans="1:30">
      <c r="A17">
        <v>2018</v>
      </c>
      <c r="B17" t="s">
        <v>602</v>
      </c>
      <c r="C17" t="s">
        <v>160</v>
      </c>
      <c r="D17" s="121">
        <v>42977</v>
      </c>
      <c r="E17" s="121">
        <v>42984</v>
      </c>
      <c r="F17" s="121">
        <v>43291</v>
      </c>
      <c r="G17" t="s">
        <v>185</v>
      </c>
      <c r="H17" t="s">
        <v>193</v>
      </c>
      <c r="I17">
        <v>2</v>
      </c>
      <c r="J17">
        <v>116</v>
      </c>
      <c r="K17">
        <v>473305016</v>
      </c>
      <c r="L17" t="s">
        <v>148</v>
      </c>
      <c r="M17" s="92" t="s">
        <v>194</v>
      </c>
      <c r="N17">
        <v>16.2</v>
      </c>
      <c r="P17">
        <f t="shared" si="0"/>
        <v>22.331399999999999</v>
      </c>
      <c r="Q17">
        <v>24.54</v>
      </c>
      <c r="R17">
        <f t="shared" si="1"/>
        <v>41.666666666666664</v>
      </c>
      <c r="S17">
        <v>3</v>
      </c>
      <c r="U17">
        <v>99</v>
      </c>
      <c r="V17">
        <v>125</v>
      </c>
      <c r="X17">
        <v>3.81</v>
      </c>
      <c r="Y17">
        <v>5.03</v>
      </c>
      <c r="Z17">
        <v>49.19</v>
      </c>
      <c r="AA17">
        <v>18.12</v>
      </c>
      <c r="AB17">
        <f t="shared" si="2"/>
        <v>35.662271206455422</v>
      </c>
      <c r="AC17">
        <v>11.34</v>
      </c>
      <c r="AD17" s="128">
        <v>5.27</v>
      </c>
    </row>
    <row r="18" spans="1:30">
      <c r="A18">
        <v>2018</v>
      </c>
      <c r="B18" t="s">
        <v>602</v>
      </c>
      <c r="C18" t="s">
        <v>160</v>
      </c>
      <c r="D18" s="121">
        <v>42977</v>
      </c>
      <c r="E18" s="121">
        <v>42984</v>
      </c>
      <c r="F18" s="121">
        <v>43291</v>
      </c>
      <c r="G18" t="s">
        <v>186</v>
      </c>
      <c r="H18" t="s">
        <v>193</v>
      </c>
      <c r="I18">
        <v>1</v>
      </c>
      <c r="J18">
        <v>117</v>
      </c>
      <c r="K18">
        <v>473304008</v>
      </c>
      <c r="L18" t="s">
        <v>149</v>
      </c>
      <c r="M18" s="92" t="s">
        <v>194</v>
      </c>
      <c r="N18">
        <v>16.2</v>
      </c>
      <c r="P18">
        <f t="shared" si="0"/>
        <v>17.162600000000001</v>
      </c>
      <c r="Q18">
        <v>18.86</v>
      </c>
      <c r="R18">
        <f t="shared" si="1"/>
        <v>41.666666666666664</v>
      </c>
      <c r="S18">
        <v>3</v>
      </c>
      <c r="U18">
        <v>98</v>
      </c>
      <c r="V18">
        <v>110</v>
      </c>
      <c r="X18">
        <v>2.96</v>
      </c>
      <c r="Y18">
        <v>6.09</v>
      </c>
      <c r="Z18">
        <v>49.11</v>
      </c>
      <c r="AA18">
        <v>18.02</v>
      </c>
      <c r="AB18">
        <f t="shared" si="2"/>
        <v>35.409707211632934</v>
      </c>
      <c r="AC18">
        <v>19.03</v>
      </c>
      <c r="AD18" s="128">
        <v>4.5709999999999997</v>
      </c>
    </row>
    <row r="19" spans="1:30">
      <c r="A19">
        <v>2018</v>
      </c>
      <c r="B19" t="s">
        <v>602</v>
      </c>
      <c r="C19" t="s">
        <v>160</v>
      </c>
      <c r="D19" s="121">
        <v>42977</v>
      </c>
      <c r="E19" s="121">
        <v>42984</v>
      </c>
      <c r="F19" s="121">
        <v>43291</v>
      </c>
      <c r="G19" t="s">
        <v>187</v>
      </c>
      <c r="H19" t="s">
        <v>193</v>
      </c>
      <c r="I19">
        <v>2</v>
      </c>
      <c r="J19">
        <v>117</v>
      </c>
      <c r="K19">
        <v>473302019</v>
      </c>
      <c r="L19" t="s">
        <v>149</v>
      </c>
      <c r="M19" s="92" t="s">
        <v>194</v>
      </c>
      <c r="N19">
        <v>16.2</v>
      </c>
      <c r="P19">
        <f t="shared" si="0"/>
        <v>16.1525</v>
      </c>
      <c r="Q19">
        <v>17.75</v>
      </c>
      <c r="R19">
        <f t="shared" si="1"/>
        <v>41.666666666666664</v>
      </c>
      <c r="S19">
        <v>3</v>
      </c>
      <c r="U19">
        <v>99</v>
      </c>
      <c r="V19">
        <v>115</v>
      </c>
      <c r="X19">
        <v>2.79</v>
      </c>
      <c r="Y19">
        <v>6.22</v>
      </c>
      <c r="Z19">
        <v>49.67</v>
      </c>
      <c r="AA19">
        <v>17.73</v>
      </c>
      <c r="AB19">
        <f t="shared" si="2"/>
        <v>35.227498509835087</v>
      </c>
      <c r="AC19">
        <v>18.829999999999998</v>
      </c>
      <c r="AD19" s="128">
        <v>4.569</v>
      </c>
    </row>
    <row r="20" spans="1:30">
      <c r="A20">
        <v>2018</v>
      </c>
      <c r="B20" t="s">
        <v>602</v>
      </c>
      <c r="C20" t="s">
        <v>160</v>
      </c>
      <c r="D20" s="121">
        <v>42977</v>
      </c>
      <c r="E20" s="121">
        <v>42984</v>
      </c>
      <c r="F20" s="121">
        <v>43291</v>
      </c>
      <c r="G20" t="s">
        <v>188</v>
      </c>
      <c r="H20" t="s">
        <v>193</v>
      </c>
      <c r="I20">
        <v>1</v>
      </c>
      <c r="J20">
        <v>118</v>
      </c>
      <c r="K20">
        <v>473306002</v>
      </c>
      <c r="L20" t="s">
        <v>150</v>
      </c>
      <c r="M20" s="92" t="s">
        <v>194</v>
      </c>
      <c r="N20">
        <v>16.2</v>
      </c>
      <c r="P20">
        <f t="shared" si="0"/>
        <v>18.345600000000001</v>
      </c>
      <c r="Q20">
        <v>20.16</v>
      </c>
      <c r="R20">
        <f t="shared" si="1"/>
        <v>41.666666666666664</v>
      </c>
      <c r="S20">
        <v>3</v>
      </c>
      <c r="U20">
        <v>99</v>
      </c>
      <c r="V20">
        <v>125</v>
      </c>
      <c r="X20">
        <v>3.14</v>
      </c>
      <c r="Y20">
        <v>5.34</v>
      </c>
      <c r="Z20">
        <v>50.26</v>
      </c>
      <c r="AA20">
        <v>17.03</v>
      </c>
      <c r="AB20">
        <f t="shared" si="2"/>
        <v>34.238037796542017</v>
      </c>
      <c r="AC20">
        <v>14.13</v>
      </c>
      <c r="AD20" s="128">
        <v>4.5659999999999998</v>
      </c>
    </row>
    <row r="21" spans="1:30">
      <c r="A21">
        <v>2018</v>
      </c>
      <c r="B21" t="s">
        <v>602</v>
      </c>
      <c r="C21" t="s">
        <v>160</v>
      </c>
      <c r="D21" s="121">
        <v>42977</v>
      </c>
      <c r="E21" s="121">
        <v>42984</v>
      </c>
      <c r="F21" s="121">
        <v>43291</v>
      </c>
      <c r="G21" t="s">
        <v>189</v>
      </c>
      <c r="H21" t="s">
        <v>193</v>
      </c>
      <c r="I21">
        <v>2</v>
      </c>
      <c r="J21">
        <v>118</v>
      </c>
      <c r="K21">
        <v>473309017</v>
      </c>
      <c r="L21" t="s">
        <v>150</v>
      </c>
      <c r="M21" s="92" t="s">
        <v>194</v>
      </c>
      <c r="N21">
        <v>16.2</v>
      </c>
      <c r="P21">
        <f t="shared" si="0"/>
        <v>22.904700000000002</v>
      </c>
      <c r="Q21">
        <v>25.17</v>
      </c>
      <c r="R21">
        <f t="shared" si="1"/>
        <v>41.666666666666664</v>
      </c>
      <c r="S21">
        <v>3</v>
      </c>
      <c r="U21">
        <v>99</v>
      </c>
      <c r="V21">
        <v>130</v>
      </c>
      <c r="X21">
        <v>3.86</v>
      </c>
      <c r="Y21">
        <v>3.87</v>
      </c>
      <c r="Z21">
        <v>49.76</v>
      </c>
      <c r="AA21">
        <v>17.02</v>
      </c>
      <c r="AB21">
        <f t="shared" si="2"/>
        <v>33.877388535031848</v>
      </c>
      <c r="AC21">
        <v>14.38</v>
      </c>
      <c r="AD21" s="128">
        <v>4.2969999999999997</v>
      </c>
    </row>
    <row r="22" spans="1:30">
      <c r="A22">
        <v>2018</v>
      </c>
      <c r="B22" t="s">
        <v>602</v>
      </c>
      <c r="C22" t="s">
        <v>160</v>
      </c>
      <c r="D22" s="121">
        <v>42977</v>
      </c>
      <c r="E22" s="121">
        <v>42984</v>
      </c>
      <c r="F22" s="121">
        <v>43291</v>
      </c>
      <c r="G22">
        <v>11007</v>
      </c>
      <c r="H22" t="s">
        <v>193</v>
      </c>
      <c r="I22">
        <v>1</v>
      </c>
      <c r="J22">
        <v>119</v>
      </c>
      <c r="K22">
        <v>473311007</v>
      </c>
      <c r="L22" t="s">
        <v>151</v>
      </c>
      <c r="M22" s="92" t="s">
        <v>195</v>
      </c>
      <c r="N22">
        <v>16.2</v>
      </c>
      <c r="O22">
        <v>1.1941708060163254</v>
      </c>
      <c r="P22">
        <f t="shared" si="0"/>
        <v>19.828900000000001</v>
      </c>
      <c r="Q22">
        <v>21.79</v>
      </c>
      <c r="R22">
        <f t="shared" si="1"/>
        <v>41.666666666666664</v>
      </c>
      <c r="S22">
        <v>4</v>
      </c>
      <c r="U22">
        <v>100</v>
      </c>
      <c r="V22">
        <v>105</v>
      </c>
      <c r="X22">
        <v>3.45</v>
      </c>
      <c r="Y22">
        <v>6.87</v>
      </c>
      <c r="Z22">
        <v>47.68</v>
      </c>
      <c r="AA22">
        <v>18.7</v>
      </c>
      <c r="AB22">
        <f t="shared" si="2"/>
        <v>35.74159021406728</v>
      </c>
      <c r="AC22">
        <v>15.95</v>
      </c>
      <c r="AD22" s="128">
        <v>4.4580000000000002</v>
      </c>
    </row>
    <row r="23" spans="1:30">
      <c r="A23">
        <v>2018</v>
      </c>
      <c r="B23" t="s">
        <v>602</v>
      </c>
      <c r="C23" t="s">
        <v>160</v>
      </c>
      <c r="D23" s="121">
        <v>42977</v>
      </c>
      <c r="E23" s="121">
        <v>42984</v>
      </c>
      <c r="F23" s="121">
        <v>43291</v>
      </c>
      <c r="G23" t="s">
        <v>190</v>
      </c>
      <c r="H23" t="s">
        <v>193</v>
      </c>
      <c r="I23">
        <v>2</v>
      </c>
      <c r="J23">
        <v>119</v>
      </c>
      <c r="K23">
        <v>473311012</v>
      </c>
      <c r="L23" t="s">
        <v>151</v>
      </c>
      <c r="M23" s="92" t="s">
        <v>195</v>
      </c>
      <c r="N23">
        <v>16.2</v>
      </c>
      <c r="P23">
        <f t="shared" si="0"/>
        <v>20.3658</v>
      </c>
      <c r="Q23">
        <v>22.38</v>
      </c>
      <c r="R23">
        <f t="shared" si="1"/>
        <v>41.666666666666664</v>
      </c>
      <c r="S23">
        <v>3</v>
      </c>
      <c r="U23">
        <v>101</v>
      </c>
      <c r="V23">
        <v>115</v>
      </c>
      <c r="X23">
        <v>3.53</v>
      </c>
      <c r="Y23">
        <v>6.53</v>
      </c>
      <c r="Z23">
        <v>47.32</v>
      </c>
      <c r="AA23">
        <v>18.829999999999998</v>
      </c>
      <c r="AB23">
        <f t="shared" si="2"/>
        <v>35.74411541381928</v>
      </c>
      <c r="AC23">
        <v>15.24</v>
      </c>
      <c r="AD23" s="128">
        <v>2.278</v>
      </c>
    </row>
    <row r="24" spans="1:30">
      <c r="A24">
        <v>2018</v>
      </c>
      <c r="B24" t="s">
        <v>602</v>
      </c>
      <c r="C24" t="s">
        <v>160</v>
      </c>
      <c r="D24" s="121">
        <v>42977</v>
      </c>
      <c r="E24" s="121">
        <v>42984</v>
      </c>
      <c r="F24" s="121">
        <v>43291</v>
      </c>
      <c r="G24" t="s">
        <v>191</v>
      </c>
      <c r="H24" t="s">
        <v>193</v>
      </c>
      <c r="I24">
        <v>1</v>
      </c>
      <c r="J24">
        <v>120</v>
      </c>
      <c r="K24">
        <v>473302010</v>
      </c>
      <c r="L24" t="s">
        <v>152</v>
      </c>
      <c r="M24" s="92" t="s">
        <v>195</v>
      </c>
      <c r="N24">
        <v>16.2</v>
      </c>
      <c r="O24">
        <v>1.1880439306620381</v>
      </c>
      <c r="P24">
        <f t="shared" si="0"/>
        <v>14.896700000000001</v>
      </c>
      <c r="Q24">
        <v>16.37</v>
      </c>
      <c r="R24">
        <f t="shared" si="1"/>
        <v>41.666666666666664</v>
      </c>
      <c r="S24">
        <v>3</v>
      </c>
      <c r="U24">
        <v>98</v>
      </c>
      <c r="V24">
        <v>120</v>
      </c>
      <c r="X24">
        <v>2.58</v>
      </c>
      <c r="Y24">
        <v>6.48</v>
      </c>
      <c r="Z24">
        <v>48.57</v>
      </c>
      <c r="AA24">
        <v>19.04</v>
      </c>
      <c r="AB24">
        <f t="shared" si="2"/>
        <v>37.021193855726231</v>
      </c>
      <c r="AC24">
        <v>12.11</v>
      </c>
      <c r="AD24" s="128">
        <v>4.7370000000000001</v>
      </c>
    </row>
    <row r="25" spans="1:30">
      <c r="A25">
        <v>2018</v>
      </c>
      <c r="B25" t="s">
        <v>602</v>
      </c>
      <c r="C25" t="s">
        <v>160</v>
      </c>
      <c r="D25" s="121">
        <v>42977</v>
      </c>
      <c r="E25" s="121">
        <v>42984</v>
      </c>
      <c r="F25" s="121">
        <v>43291</v>
      </c>
      <c r="G25" t="s">
        <v>192</v>
      </c>
      <c r="H25" t="s">
        <v>193</v>
      </c>
      <c r="I25">
        <v>2</v>
      </c>
      <c r="J25">
        <v>120</v>
      </c>
      <c r="K25">
        <v>473310017</v>
      </c>
      <c r="L25" t="s">
        <v>152</v>
      </c>
      <c r="M25" s="92" t="s">
        <v>195</v>
      </c>
      <c r="N25">
        <v>16.2</v>
      </c>
      <c r="P25">
        <f t="shared" si="0"/>
        <v>14.587300000000001</v>
      </c>
      <c r="Q25">
        <v>16.03</v>
      </c>
      <c r="R25">
        <f t="shared" si="1"/>
        <v>41.666666666666664</v>
      </c>
      <c r="S25">
        <v>3</v>
      </c>
      <c r="U25">
        <v>96</v>
      </c>
      <c r="V25">
        <v>100</v>
      </c>
      <c r="X25">
        <v>2.56</v>
      </c>
      <c r="Y25">
        <v>7.7</v>
      </c>
      <c r="Z25">
        <v>49.3</v>
      </c>
      <c r="AA25">
        <v>18.46</v>
      </c>
      <c r="AB25">
        <f t="shared" si="2"/>
        <v>36.410256410256409</v>
      </c>
      <c r="AC25">
        <v>14.09</v>
      </c>
      <c r="AD25" s="128">
        <v>1.875</v>
      </c>
    </row>
    <row r="26" spans="1:30">
      <c r="A26">
        <v>2018</v>
      </c>
      <c r="B26" t="s">
        <v>602</v>
      </c>
      <c r="C26" t="s">
        <v>160</v>
      </c>
      <c r="D26" s="121">
        <v>42977</v>
      </c>
      <c r="E26" s="121">
        <v>42984</v>
      </c>
      <c r="F26" s="121">
        <v>43291</v>
      </c>
      <c r="G26" t="s">
        <v>196</v>
      </c>
      <c r="H26" t="s">
        <v>214</v>
      </c>
      <c r="I26">
        <v>1</v>
      </c>
      <c r="J26">
        <v>109</v>
      </c>
      <c r="K26">
        <v>473811011</v>
      </c>
      <c r="L26" t="s">
        <v>141</v>
      </c>
      <c r="M26" s="92" t="s">
        <v>194</v>
      </c>
      <c r="N26">
        <v>16.2</v>
      </c>
      <c r="P26">
        <f t="shared" si="0"/>
        <v>36.973300000000002</v>
      </c>
      <c r="Q26">
        <v>40.630000000000003</v>
      </c>
      <c r="R26">
        <f t="shared" si="1"/>
        <v>41.666666666666664</v>
      </c>
      <c r="S26">
        <v>3</v>
      </c>
      <c r="U26">
        <v>103</v>
      </c>
      <c r="V26">
        <v>135</v>
      </c>
      <c r="X26">
        <v>6.51</v>
      </c>
      <c r="Y26">
        <v>8</v>
      </c>
      <c r="Z26">
        <v>47.72</v>
      </c>
      <c r="AA26">
        <v>19</v>
      </c>
      <c r="AB26">
        <f t="shared" si="2"/>
        <v>36.342769701606734</v>
      </c>
      <c r="AC26">
        <v>15.55</v>
      </c>
      <c r="AD26">
        <v>4.883</v>
      </c>
    </row>
    <row r="27" spans="1:30">
      <c r="A27">
        <v>2018</v>
      </c>
      <c r="B27" t="s">
        <v>602</v>
      </c>
      <c r="C27" t="s">
        <v>160</v>
      </c>
      <c r="D27" s="121">
        <v>42977</v>
      </c>
      <c r="E27" s="121">
        <v>42984</v>
      </c>
      <c r="F27" s="121">
        <v>43291</v>
      </c>
      <c r="G27" t="s">
        <v>197</v>
      </c>
      <c r="H27" t="s">
        <v>214</v>
      </c>
      <c r="I27">
        <v>2</v>
      </c>
      <c r="J27">
        <v>109</v>
      </c>
      <c r="K27">
        <v>473802014</v>
      </c>
      <c r="L27" t="s">
        <v>141</v>
      </c>
      <c r="M27" s="92" t="s">
        <v>194</v>
      </c>
      <c r="N27">
        <v>16.2</v>
      </c>
      <c r="P27">
        <f t="shared" si="0"/>
        <v>32.104800000000004</v>
      </c>
      <c r="Q27">
        <v>35.28</v>
      </c>
      <c r="R27">
        <f t="shared" si="1"/>
        <v>41.666666666666664</v>
      </c>
      <c r="S27">
        <v>3</v>
      </c>
      <c r="U27">
        <v>101</v>
      </c>
      <c r="V27">
        <v>140</v>
      </c>
      <c r="X27">
        <v>5.63</v>
      </c>
      <c r="Y27">
        <v>7.62</v>
      </c>
      <c r="Z27">
        <v>49.67</v>
      </c>
      <c r="AA27">
        <v>17.84</v>
      </c>
      <c r="AB27">
        <f t="shared" si="2"/>
        <v>35.44605603020068</v>
      </c>
      <c r="AC27">
        <v>15.12</v>
      </c>
      <c r="AD27">
        <v>4.2919999999999998</v>
      </c>
    </row>
    <row r="28" spans="1:30">
      <c r="A28">
        <v>2018</v>
      </c>
      <c r="B28" t="s">
        <v>602</v>
      </c>
      <c r="C28" t="s">
        <v>160</v>
      </c>
      <c r="D28" s="121">
        <v>42977</v>
      </c>
      <c r="E28" s="121">
        <v>42984</v>
      </c>
      <c r="F28" s="121">
        <v>43291</v>
      </c>
      <c r="G28" t="s">
        <v>198</v>
      </c>
      <c r="H28" t="s">
        <v>214</v>
      </c>
      <c r="I28">
        <v>1</v>
      </c>
      <c r="J28">
        <v>110</v>
      </c>
      <c r="K28">
        <v>473804010</v>
      </c>
      <c r="L28" t="s">
        <v>142</v>
      </c>
      <c r="M28" s="92" t="s">
        <v>194</v>
      </c>
      <c r="N28">
        <v>16.2</v>
      </c>
      <c r="P28">
        <f t="shared" si="0"/>
        <v>34.070399999999999</v>
      </c>
      <c r="Q28">
        <v>37.44</v>
      </c>
      <c r="R28">
        <f t="shared" si="1"/>
        <v>41.666666666666664</v>
      </c>
      <c r="S28">
        <v>3</v>
      </c>
      <c r="U28">
        <v>100</v>
      </c>
      <c r="V28">
        <v>135</v>
      </c>
      <c r="X28">
        <v>5.97</v>
      </c>
      <c r="Y28">
        <v>7.56</v>
      </c>
      <c r="Z28">
        <v>49.37</v>
      </c>
      <c r="AA28">
        <v>17.5</v>
      </c>
      <c r="AB28">
        <f t="shared" si="2"/>
        <v>34.564487458028836</v>
      </c>
      <c r="AC28">
        <v>12.85</v>
      </c>
      <c r="AD28">
        <v>4.9630000000000001</v>
      </c>
    </row>
    <row r="29" spans="1:30">
      <c r="A29">
        <v>2018</v>
      </c>
      <c r="B29" t="s">
        <v>602</v>
      </c>
      <c r="C29" t="s">
        <v>160</v>
      </c>
      <c r="D29" s="121">
        <v>42977</v>
      </c>
      <c r="E29" s="121">
        <v>42984</v>
      </c>
      <c r="F29" s="121">
        <v>43291</v>
      </c>
      <c r="G29" t="s">
        <v>199</v>
      </c>
      <c r="H29" t="s">
        <v>214</v>
      </c>
      <c r="I29">
        <v>2</v>
      </c>
      <c r="J29">
        <v>110</v>
      </c>
      <c r="K29">
        <v>473806015</v>
      </c>
      <c r="L29" t="s">
        <v>142</v>
      </c>
      <c r="M29" s="92" t="s">
        <v>194</v>
      </c>
      <c r="N29">
        <v>16.2</v>
      </c>
      <c r="P29">
        <f t="shared" si="0"/>
        <v>32.013800000000003</v>
      </c>
      <c r="Q29">
        <v>35.18</v>
      </c>
      <c r="R29">
        <f t="shared" si="1"/>
        <v>41.666666666666664</v>
      </c>
      <c r="S29">
        <v>3</v>
      </c>
      <c r="U29">
        <v>100</v>
      </c>
      <c r="V29">
        <v>130</v>
      </c>
      <c r="X29">
        <v>5.63</v>
      </c>
      <c r="Y29">
        <v>7.87</v>
      </c>
      <c r="Z29">
        <v>49.06</v>
      </c>
      <c r="AA29">
        <v>17.12</v>
      </c>
      <c r="AB29">
        <f t="shared" si="2"/>
        <v>33.608166470357283</v>
      </c>
      <c r="AC29">
        <v>14.82</v>
      </c>
      <c r="AD29">
        <v>4.0640000000000001</v>
      </c>
    </row>
    <row r="30" spans="1:30">
      <c r="A30">
        <v>2018</v>
      </c>
      <c r="B30" t="s">
        <v>602</v>
      </c>
      <c r="C30" t="s">
        <v>160</v>
      </c>
      <c r="D30" s="121">
        <v>42977</v>
      </c>
      <c r="E30" s="121">
        <v>42984</v>
      </c>
      <c r="F30" s="121">
        <v>43291</v>
      </c>
      <c r="G30">
        <v>10003</v>
      </c>
      <c r="H30" t="s">
        <v>214</v>
      </c>
      <c r="I30">
        <v>1</v>
      </c>
      <c r="J30">
        <v>111</v>
      </c>
      <c r="K30">
        <v>473810003</v>
      </c>
      <c r="L30" t="s">
        <v>143</v>
      </c>
      <c r="M30" s="92" t="s">
        <v>194</v>
      </c>
      <c r="N30">
        <v>16.2</v>
      </c>
      <c r="P30">
        <f t="shared" si="0"/>
        <v>28.947099999999999</v>
      </c>
      <c r="Q30">
        <v>31.81</v>
      </c>
      <c r="R30">
        <f t="shared" si="1"/>
        <v>41.666666666666664</v>
      </c>
      <c r="S30">
        <v>3</v>
      </c>
      <c r="U30">
        <v>102</v>
      </c>
      <c r="V30">
        <v>145</v>
      </c>
      <c r="X30">
        <v>5.2</v>
      </c>
      <c r="Y30">
        <v>9.82</v>
      </c>
      <c r="Z30">
        <v>49.14</v>
      </c>
      <c r="AA30">
        <v>18.09</v>
      </c>
      <c r="AB30">
        <f t="shared" si="2"/>
        <v>35.56822650412898</v>
      </c>
      <c r="AC30">
        <v>17.96</v>
      </c>
      <c r="AD30">
        <v>5.5129999999999999</v>
      </c>
    </row>
    <row r="31" spans="1:30">
      <c r="A31">
        <v>2018</v>
      </c>
      <c r="B31" t="s">
        <v>602</v>
      </c>
      <c r="C31" t="s">
        <v>160</v>
      </c>
      <c r="D31" s="121">
        <v>42977</v>
      </c>
      <c r="E31" s="121">
        <v>42984</v>
      </c>
      <c r="F31" s="121">
        <v>43291</v>
      </c>
      <c r="G31" t="s">
        <v>200</v>
      </c>
      <c r="H31" t="s">
        <v>214</v>
      </c>
      <c r="I31">
        <v>2</v>
      </c>
      <c r="J31">
        <v>111</v>
      </c>
      <c r="K31">
        <v>473812021</v>
      </c>
      <c r="L31" t="s">
        <v>143</v>
      </c>
      <c r="M31" s="92" t="s">
        <v>194</v>
      </c>
      <c r="N31">
        <v>16.2</v>
      </c>
      <c r="R31">
        <f t="shared" si="1"/>
        <v>41.666666666666664</v>
      </c>
      <c r="S31">
        <v>6</v>
      </c>
    </row>
    <row r="32" spans="1:30">
      <c r="A32">
        <v>2018</v>
      </c>
      <c r="B32" t="s">
        <v>602</v>
      </c>
      <c r="C32" t="s">
        <v>160</v>
      </c>
      <c r="D32" s="121">
        <v>42977</v>
      </c>
      <c r="E32" s="121">
        <v>42984</v>
      </c>
      <c r="F32" s="121">
        <v>43291</v>
      </c>
      <c r="G32" t="s">
        <v>201</v>
      </c>
      <c r="H32" t="s">
        <v>214</v>
      </c>
      <c r="I32">
        <v>1</v>
      </c>
      <c r="J32">
        <v>112</v>
      </c>
      <c r="K32">
        <v>473807009</v>
      </c>
      <c r="L32" t="s">
        <v>144</v>
      </c>
      <c r="M32" s="92" t="s">
        <v>194</v>
      </c>
      <c r="N32">
        <v>16.2</v>
      </c>
      <c r="P32">
        <f t="shared" si="0"/>
        <v>30.093700000000002</v>
      </c>
      <c r="Q32">
        <v>33.07</v>
      </c>
      <c r="R32">
        <f t="shared" si="1"/>
        <v>41.666666666666664</v>
      </c>
      <c r="S32">
        <v>3</v>
      </c>
      <c r="U32">
        <v>100</v>
      </c>
      <c r="V32">
        <v>125</v>
      </c>
      <c r="X32">
        <v>5.36</v>
      </c>
      <c r="Y32">
        <v>9.0500000000000007</v>
      </c>
      <c r="Z32">
        <v>49.43</v>
      </c>
      <c r="AA32">
        <v>17.850000000000001</v>
      </c>
      <c r="AB32">
        <f t="shared" si="2"/>
        <v>35.297607277041728</v>
      </c>
      <c r="AC32">
        <v>16.54</v>
      </c>
      <c r="AD32">
        <v>4.077</v>
      </c>
    </row>
    <row r="33" spans="1:30">
      <c r="A33">
        <v>2018</v>
      </c>
      <c r="B33" t="s">
        <v>602</v>
      </c>
      <c r="C33" t="s">
        <v>160</v>
      </c>
      <c r="D33" s="121">
        <v>42977</v>
      </c>
      <c r="E33" s="121">
        <v>42984</v>
      </c>
      <c r="F33" s="121">
        <v>43291</v>
      </c>
      <c r="G33" t="s">
        <v>174</v>
      </c>
      <c r="H33" t="s">
        <v>214</v>
      </c>
      <c r="I33">
        <v>2</v>
      </c>
      <c r="J33">
        <v>112</v>
      </c>
      <c r="K33">
        <v>473807017</v>
      </c>
      <c r="L33" t="s">
        <v>144</v>
      </c>
      <c r="M33" s="92" t="s">
        <v>194</v>
      </c>
      <c r="N33">
        <v>16.2</v>
      </c>
      <c r="P33">
        <f t="shared" si="0"/>
        <v>30.175599999999999</v>
      </c>
      <c r="Q33">
        <v>33.159999999999997</v>
      </c>
      <c r="R33">
        <f t="shared" si="1"/>
        <v>41.666666666666664</v>
      </c>
      <c r="S33">
        <v>3</v>
      </c>
      <c r="U33">
        <v>100</v>
      </c>
      <c r="V33">
        <v>140</v>
      </c>
      <c r="X33">
        <v>5.35</v>
      </c>
      <c r="Y33">
        <v>8.6300000000000008</v>
      </c>
      <c r="Z33">
        <v>49.64</v>
      </c>
      <c r="AA33">
        <v>17.82</v>
      </c>
      <c r="AB33">
        <f t="shared" si="2"/>
        <v>35.38522637013503</v>
      </c>
      <c r="AC33">
        <v>14.01</v>
      </c>
      <c r="AD33">
        <v>4.4880000000000004</v>
      </c>
    </row>
    <row r="34" spans="1:30">
      <c r="A34">
        <v>2018</v>
      </c>
      <c r="B34" t="s">
        <v>602</v>
      </c>
      <c r="C34" t="s">
        <v>160</v>
      </c>
      <c r="D34" s="121">
        <v>42977</v>
      </c>
      <c r="E34" s="121">
        <v>42984</v>
      </c>
      <c r="F34" s="121">
        <v>43291</v>
      </c>
      <c r="G34" t="s">
        <v>202</v>
      </c>
      <c r="H34" t="s">
        <v>214</v>
      </c>
      <c r="I34">
        <v>1</v>
      </c>
      <c r="J34">
        <v>113</v>
      </c>
      <c r="K34">
        <v>473803006</v>
      </c>
      <c r="L34" t="s">
        <v>145</v>
      </c>
      <c r="M34" s="92" t="s">
        <v>194</v>
      </c>
      <c r="N34">
        <v>16.2</v>
      </c>
      <c r="P34">
        <f t="shared" si="0"/>
        <v>31.977400000000003</v>
      </c>
      <c r="Q34">
        <v>35.14</v>
      </c>
      <c r="R34">
        <f t="shared" si="1"/>
        <v>41.666666666666664</v>
      </c>
      <c r="S34">
        <v>3</v>
      </c>
      <c r="U34">
        <v>100</v>
      </c>
      <c r="V34">
        <v>125</v>
      </c>
      <c r="X34">
        <v>5.69</v>
      </c>
      <c r="Y34">
        <v>8.9600000000000009</v>
      </c>
      <c r="Z34">
        <v>47.61</v>
      </c>
      <c r="AA34">
        <v>19.39</v>
      </c>
      <c r="AB34">
        <f t="shared" si="2"/>
        <v>37.010879938919643</v>
      </c>
      <c r="AC34">
        <v>20.81</v>
      </c>
      <c r="AD34">
        <v>4.3099999999999996</v>
      </c>
    </row>
    <row r="35" spans="1:30">
      <c r="A35">
        <v>2018</v>
      </c>
      <c r="B35" t="s">
        <v>602</v>
      </c>
      <c r="C35" t="s">
        <v>160</v>
      </c>
      <c r="D35" s="121">
        <v>42977</v>
      </c>
      <c r="E35" s="121">
        <v>42984</v>
      </c>
      <c r="F35" s="121">
        <v>43291</v>
      </c>
      <c r="G35" t="s">
        <v>178</v>
      </c>
      <c r="H35" t="s">
        <v>214</v>
      </c>
      <c r="I35">
        <v>2</v>
      </c>
      <c r="J35">
        <v>113</v>
      </c>
      <c r="K35">
        <v>473811019</v>
      </c>
      <c r="L35" t="s">
        <v>145</v>
      </c>
      <c r="M35" s="92" t="s">
        <v>194</v>
      </c>
      <c r="N35">
        <v>16.2</v>
      </c>
      <c r="P35">
        <f t="shared" si="0"/>
        <v>36.536499999999997</v>
      </c>
      <c r="Q35">
        <v>40.15</v>
      </c>
      <c r="R35">
        <f t="shared" si="1"/>
        <v>41.666666666666664</v>
      </c>
      <c r="S35">
        <v>3</v>
      </c>
      <c r="U35">
        <v>100</v>
      </c>
      <c r="V35">
        <v>135</v>
      </c>
      <c r="X35">
        <v>6.45</v>
      </c>
      <c r="Y35">
        <v>8.24</v>
      </c>
      <c r="Z35">
        <v>46.48</v>
      </c>
      <c r="AA35">
        <v>20.34</v>
      </c>
      <c r="AB35">
        <f t="shared" si="2"/>
        <v>38.004484304932731</v>
      </c>
      <c r="AC35">
        <v>18.46</v>
      </c>
      <c r="AD35">
        <v>5.2270000000000003</v>
      </c>
    </row>
    <row r="36" spans="1:30">
      <c r="A36">
        <v>2018</v>
      </c>
      <c r="B36" t="s">
        <v>602</v>
      </c>
      <c r="C36" t="s">
        <v>160</v>
      </c>
      <c r="D36" s="121">
        <v>42977</v>
      </c>
      <c r="E36" s="121">
        <v>42984</v>
      </c>
      <c r="F36" s="121">
        <v>43291</v>
      </c>
      <c r="G36">
        <v>12007</v>
      </c>
      <c r="H36" t="s">
        <v>214</v>
      </c>
      <c r="I36">
        <v>1</v>
      </c>
      <c r="J36">
        <v>114</v>
      </c>
      <c r="K36">
        <v>473812007</v>
      </c>
      <c r="L36" t="s">
        <v>146</v>
      </c>
      <c r="M36" s="92" t="s">
        <v>194</v>
      </c>
      <c r="N36">
        <v>16.2</v>
      </c>
      <c r="P36">
        <f t="shared" si="0"/>
        <v>35.226100000000002</v>
      </c>
      <c r="Q36">
        <v>38.71</v>
      </c>
      <c r="R36">
        <f t="shared" si="1"/>
        <v>41.666666666666664</v>
      </c>
      <c r="S36">
        <v>3</v>
      </c>
      <c r="U36">
        <v>98</v>
      </c>
      <c r="V36">
        <v>140</v>
      </c>
      <c r="X36">
        <v>6.27</v>
      </c>
      <c r="Y36">
        <v>8.99</v>
      </c>
      <c r="Z36">
        <v>48.41</v>
      </c>
      <c r="AA36">
        <v>18.86</v>
      </c>
      <c r="AB36">
        <f t="shared" si="2"/>
        <v>36.557472378367898</v>
      </c>
      <c r="AC36">
        <v>17.079999999999998</v>
      </c>
      <c r="AD36">
        <v>5.048</v>
      </c>
    </row>
    <row r="37" spans="1:30">
      <c r="A37">
        <v>2018</v>
      </c>
      <c r="B37" t="s">
        <v>602</v>
      </c>
      <c r="C37" t="s">
        <v>160</v>
      </c>
      <c r="D37" s="121">
        <v>42977</v>
      </c>
      <c r="E37" s="121">
        <v>42984</v>
      </c>
      <c r="F37" s="121">
        <v>43291</v>
      </c>
      <c r="G37" t="s">
        <v>203</v>
      </c>
      <c r="H37" t="s">
        <v>214</v>
      </c>
      <c r="I37">
        <v>2</v>
      </c>
      <c r="J37">
        <v>114</v>
      </c>
      <c r="K37">
        <v>473806012</v>
      </c>
      <c r="L37" t="s">
        <v>146</v>
      </c>
      <c r="M37" s="92" t="s">
        <v>194</v>
      </c>
      <c r="N37">
        <v>16.2</v>
      </c>
      <c r="P37">
        <f t="shared" si="0"/>
        <v>32.259500000000003</v>
      </c>
      <c r="Q37">
        <v>35.450000000000003</v>
      </c>
      <c r="R37">
        <f t="shared" si="1"/>
        <v>41.666666666666664</v>
      </c>
      <c r="S37">
        <v>3</v>
      </c>
      <c r="U37">
        <v>99</v>
      </c>
      <c r="V37">
        <v>125</v>
      </c>
      <c r="X37">
        <v>5.65</v>
      </c>
      <c r="Y37">
        <v>7.5</v>
      </c>
      <c r="Z37">
        <v>49.79</v>
      </c>
      <c r="AA37">
        <v>17.16</v>
      </c>
      <c r="AB37">
        <f t="shared" si="2"/>
        <v>34.176458872734514</v>
      </c>
      <c r="AC37">
        <v>15.94</v>
      </c>
      <c r="AD37">
        <v>4.1150000000000002</v>
      </c>
    </row>
    <row r="38" spans="1:30">
      <c r="A38">
        <v>2018</v>
      </c>
      <c r="B38" t="s">
        <v>602</v>
      </c>
      <c r="C38" t="s">
        <v>160</v>
      </c>
      <c r="D38" s="121">
        <v>42977</v>
      </c>
      <c r="E38" s="121">
        <v>42984</v>
      </c>
      <c r="F38" s="121">
        <v>43291</v>
      </c>
      <c r="G38" t="s">
        <v>204</v>
      </c>
      <c r="H38" t="s">
        <v>214</v>
      </c>
      <c r="I38">
        <v>1</v>
      </c>
      <c r="J38">
        <v>115</v>
      </c>
      <c r="K38">
        <v>473806010</v>
      </c>
      <c r="L38" t="s">
        <v>147</v>
      </c>
      <c r="M38" s="92" t="s">
        <v>194</v>
      </c>
      <c r="N38">
        <v>16.2</v>
      </c>
      <c r="P38">
        <f t="shared" si="0"/>
        <v>24.178700000000003</v>
      </c>
      <c r="Q38">
        <v>26.57</v>
      </c>
      <c r="R38">
        <f t="shared" si="1"/>
        <v>41.666666666666664</v>
      </c>
      <c r="S38">
        <v>4</v>
      </c>
      <c r="U38">
        <v>101</v>
      </c>
      <c r="V38">
        <v>120</v>
      </c>
      <c r="X38">
        <v>4.37</v>
      </c>
      <c r="Y38">
        <v>10.38</v>
      </c>
      <c r="Z38">
        <v>49.56</v>
      </c>
      <c r="AA38">
        <v>17.82</v>
      </c>
      <c r="AB38">
        <f t="shared" si="2"/>
        <v>35.329103885804919</v>
      </c>
      <c r="AC38">
        <v>17.059999999999999</v>
      </c>
      <c r="AD38">
        <v>4.6319999999999997</v>
      </c>
    </row>
    <row r="39" spans="1:30">
      <c r="A39">
        <v>2018</v>
      </c>
      <c r="B39" t="s">
        <v>602</v>
      </c>
      <c r="C39" t="s">
        <v>160</v>
      </c>
      <c r="D39" s="121">
        <v>42977</v>
      </c>
      <c r="E39" s="121">
        <v>42984</v>
      </c>
      <c r="F39" s="121">
        <v>43291</v>
      </c>
      <c r="G39" t="s">
        <v>205</v>
      </c>
      <c r="H39" t="s">
        <v>214</v>
      </c>
      <c r="I39">
        <v>2</v>
      </c>
      <c r="J39">
        <v>115</v>
      </c>
      <c r="K39">
        <v>473805012</v>
      </c>
      <c r="L39" t="s">
        <v>147</v>
      </c>
      <c r="M39" s="92" t="s">
        <v>194</v>
      </c>
      <c r="N39">
        <v>16.2</v>
      </c>
      <c r="R39">
        <f t="shared" si="1"/>
        <v>41.666666666666664</v>
      </c>
      <c r="S39">
        <v>6</v>
      </c>
    </row>
    <row r="40" spans="1:30">
      <c r="A40">
        <v>2018</v>
      </c>
      <c r="B40" t="s">
        <v>602</v>
      </c>
      <c r="C40" t="s">
        <v>160</v>
      </c>
      <c r="D40" s="121">
        <v>42977</v>
      </c>
      <c r="E40" s="121">
        <v>42984</v>
      </c>
      <c r="F40" s="121">
        <v>43291</v>
      </c>
      <c r="G40" t="s">
        <v>206</v>
      </c>
      <c r="H40" t="s">
        <v>214</v>
      </c>
      <c r="I40">
        <v>1</v>
      </c>
      <c r="J40">
        <v>116</v>
      </c>
      <c r="K40">
        <v>473807002</v>
      </c>
      <c r="L40" t="s">
        <v>148</v>
      </c>
      <c r="M40" s="92" t="s">
        <v>194</v>
      </c>
      <c r="N40">
        <v>16.2</v>
      </c>
      <c r="P40">
        <f t="shared" si="0"/>
        <v>34.434400000000004</v>
      </c>
      <c r="Q40">
        <v>37.840000000000003</v>
      </c>
      <c r="R40">
        <f t="shared" si="1"/>
        <v>41.666666666666664</v>
      </c>
      <c r="S40">
        <v>3</v>
      </c>
      <c r="U40">
        <v>100</v>
      </c>
      <c r="V40">
        <v>130</v>
      </c>
      <c r="X40">
        <v>6.11</v>
      </c>
      <c r="Y40">
        <v>8.69</v>
      </c>
      <c r="Z40">
        <v>49.01</v>
      </c>
      <c r="AA40">
        <v>18.14</v>
      </c>
      <c r="AB40">
        <f t="shared" si="2"/>
        <v>35.575603059423415</v>
      </c>
      <c r="AC40">
        <v>13.01</v>
      </c>
      <c r="AD40">
        <v>4.867</v>
      </c>
    </row>
    <row r="41" spans="1:30">
      <c r="A41">
        <v>2018</v>
      </c>
      <c r="B41" t="s">
        <v>602</v>
      </c>
      <c r="C41" t="s">
        <v>160</v>
      </c>
      <c r="D41" s="121">
        <v>42977</v>
      </c>
      <c r="E41" s="121">
        <v>42984</v>
      </c>
      <c r="F41" s="121">
        <v>43291</v>
      </c>
      <c r="G41" t="s">
        <v>207</v>
      </c>
      <c r="H41" t="s">
        <v>214</v>
      </c>
      <c r="I41">
        <v>2</v>
      </c>
      <c r="J41">
        <v>116</v>
      </c>
      <c r="K41">
        <v>473802020</v>
      </c>
      <c r="L41" t="s">
        <v>148</v>
      </c>
      <c r="M41" s="92" t="s">
        <v>194</v>
      </c>
      <c r="N41">
        <v>16.2</v>
      </c>
      <c r="P41">
        <f t="shared" si="0"/>
        <v>36.108800000000002</v>
      </c>
      <c r="Q41">
        <v>39.68</v>
      </c>
      <c r="R41">
        <f t="shared" si="1"/>
        <v>41.666666666666664</v>
      </c>
      <c r="S41">
        <v>3</v>
      </c>
      <c r="U41">
        <v>99</v>
      </c>
      <c r="V41">
        <v>140</v>
      </c>
      <c r="X41">
        <v>6.32</v>
      </c>
      <c r="Y41">
        <v>7.45</v>
      </c>
      <c r="Z41">
        <v>49.04</v>
      </c>
      <c r="AA41">
        <v>18.46</v>
      </c>
      <c r="AB41">
        <f t="shared" si="2"/>
        <v>36.224489795918366</v>
      </c>
      <c r="AC41">
        <v>11.22</v>
      </c>
      <c r="AD41">
        <v>4.99</v>
      </c>
    </row>
    <row r="42" spans="1:30">
      <c r="A42">
        <v>2018</v>
      </c>
      <c r="B42" t="s">
        <v>602</v>
      </c>
      <c r="C42" t="s">
        <v>160</v>
      </c>
      <c r="D42" s="121">
        <v>42977</v>
      </c>
      <c r="E42" s="121">
        <v>42984</v>
      </c>
      <c r="F42" s="121">
        <v>43291</v>
      </c>
      <c r="G42" t="s">
        <v>208</v>
      </c>
      <c r="H42" t="s">
        <v>214</v>
      </c>
      <c r="I42">
        <v>1</v>
      </c>
      <c r="J42">
        <v>117</v>
      </c>
      <c r="K42">
        <v>473805011</v>
      </c>
      <c r="L42" t="s">
        <v>149</v>
      </c>
      <c r="M42" s="92" t="s">
        <v>194</v>
      </c>
      <c r="N42">
        <v>16.2</v>
      </c>
      <c r="P42">
        <f t="shared" si="0"/>
        <v>32.122999999999998</v>
      </c>
      <c r="Q42">
        <v>35.299999999999997</v>
      </c>
      <c r="R42">
        <f t="shared" si="1"/>
        <v>41.666666666666664</v>
      </c>
      <c r="S42">
        <v>3</v>
      </c>
      <c r="U42">
        <v>99</v>
      </c>
      <c r="V42">
        <v>115</v>
      </c>
      <c r="X42">
        <v>5.75</v>
      </c>
      <c r="Y42">
        <v>9.5</v>
      </c>
      <c r="Z42">
        <v>49.55</v>
      </c>
      <c r="AA42">
        <v>17.96</v>
      </c>
      <c r="AB42">
        <f t="shared" si="2"/>
        <v>35.599603567888998</v>
      </c>
      <c r="AC42">
        <v>18.73</v>
      </c>
      <c r="AD42">
        <v>4.6580000000000004</v>
      </c>
    </row>
    <row r="43" spans="1:30">
      <c r="A43">
        <v>2018</v>
      </c>
      <c r="B43" t="s">
        <v>602</v>
      </c>
      <c r="C43" t="s">
        <v>160</v>
      </c>
      <c r="D43" s="121">
        <v>42977</v>
      </c>
      <c r="E43" s="121">
        <v>42984</v>
      </c>
      <c r="F43" s="121">
        <v>43291</v>
      </c>
      <c r="G43" t="s">
        <v>184</v>
      </c>
      <c r="H43" t="s">
        <v>214</v>
      </c>
      <c r="I43">
        <v>2</v>
      </c>
      <c r="J43">
        <v>117</v>
      </c>
      <c r="K43">
        <v>473804013</v>
      </c>
      <c r="L43" t="s">
        <v>149</v>
      </c>
      <c r="M43" s="92" t="s">
        <v>194</v>
      </c>
      <c r="N43">
        <v>16.2</v>
      </c>
      <c r="P43">
        <f t="shared" si="0"/>
        <v>28.191800000000001</v>
      </c>
      <c r="Q43">
        <v>30.98</v>
      </c>
      <c r="R43">
        <f t="shared" si="1"/>
        <v>41.666666666666664</v>
      </c>
      <c r="S43">
        <v>3</v>
      </c>
      <c r="U43">
        <v>100</v>
      </c>
      <c r="V43">
        <v>125</v>
      </c>
      <c r="X43">
        <v>5.09</v>
      </c>
      <c r="Y43">
        <v>10.26</v>
      </c>
      <c r="Z43">
        <v>48.66</v>
      </c>
      <c r="AA43">
        <v>18.93</v>
      </c>
      <c r="AB43">
        <f t="shared" si="2"/>
        <v>36.871834826645888</v>
      </c>
      <c r="AC43">
        <v>18.23</v>
      </c>
      <c r="AD43">
        <v>4.9039999999999999</v>
      </c>
    </row>
    <row r="44" spans="1:30">
      <c r="A44">
        <v>2018</v>
      </c>
      <c r="B44" t="s">
        <v>602</v>
      </c>
      <c r="C44" t="s">
        <v>160</v>
      </c>
      <c r="D44" s="121">
        <v>42977</v>
      </c>
      <c r="E44" s="121">
        <v>42984</v>
      </c>
      <c r="F44" s="121">
        <v>43291</v>
      </c>
      <c r="G44" t="s">
        <v>209</v>
      </c>
      <c r="H44" t="s">
        <v>214</v>
      </c>
      <c r="I44">
        <v>1</v>
      </c>
      <c r="J44">
        <v>118</v>
      </c>
      <c r="K44">
        <v>473808007</v>
      </c>
      <c r="L44" t="s">
        <v>150</v>
      </c>
      <c r="M44" s="92" t="s">
        <v>194</v>
      </c>
      <c r="N44">
        <v>16.2</v>
      </c>
      <c r="P44">
        <f t="shared" si="0"/>
        <v>35.3626</v>
      </c>
      <c r="Q44">
        <v>38.86</v>
      </c>
      <c r="R44">
        <f t="shared" si="1"/>
        <v>41.666666666666664</v>
      </c>
      <c r="S44">
        <v>3</v>
      </c>
      <c r="U44">
        <v>100</v>
      </c>
      <c r="V44">
        <v>165</v>
      </c>
      <c r="X44">
        <v>6.19</v>
      </c>
      <c r="Y44">
        <v>7.46</v>
      </c>
      <c r="Z44">
        <v>49.69</v>
      </c>
      <c r="AA44">
        <v>17.04</v>
      </c>
      <c r="AB44">
        <f t="shared" si="2"/>
        <v>33.870005963029215</v>
      </c>
      <c r="AC44">
        <v>12.51</v>
      </c>
      <c r="AD44">
        <v>4.0629999999999997</v>
      </c>
    </row>
    <row r="45" spans="1:30">
      <c r="A45">
        <v>2018</v>
      </c>
      <c r="B45" t="s">
        <v>602</v>
      </c>
      <c r="C45" t="s">
        <v>160</v>
      </c>
      <c r="D45" s="121">
        <v>42977</v>
      </c>
      <c r="E45" s="121">
        <v>42984</v>
      </c>
      <c r="F45" s="121">
        <v>43291</v>
      </c>
      <c r="G45" t="s">
        <v>210</v>
      </c>
      <c r="H45" t="s">
        <v>214</v>
      </c>
      <c r="I45">
        <v>2</v>
      </c>
      <c r="J45">
        <v>118</v>
      </c>
      <c r="K45">
        <v>473804015</v>
      </c>
      <c r="L45" t="s">
        <v>150</v>
      </c>
      <c r="M45" s="92" t="s">
        <v>194</v>
      </c>
      <c r="N45">
        <v>16.2</v>
      </c>
      <c r="P45">
        <f t="shared" si="0"/>
        <v>33.533500000000004</v>
      </c>
      <c r="Q45">
        <v>36.85</v>
      </c>
      <c r="R45">
        <f t="shared" si="1"/>
        <v>41.666666666666664</v>
      </c>
      <c r="S45">
        <v>3</v>
      </c>
      <c r="U45">
        <v>100</v>
      </c>
      <c r="V45">
        <v>145</v>
      </c>
      <c r="X45">
        <v>5.88</v>
      </c>
      <c r="Y45">
        <v>7.62</v>
      </c>
      <c r="Z45">
        <v>49.63</v>
      </c>
      <c r="AA45">
        <v>17.66</v>
      </c>
      <c r="AB45">
        <f t="shared" si="2"/>
        <v>35.060551915822913</v>
      </c>
      <c r="AC45">
        <v>15.07</v>
      </c>
      <c r="AD45">
        <v>4.9180000000000001</v>
      </c>
    </row>
    <row r="46" spans="1:30">
      <c r="A46">
        <v>2018</v>
      </c>
      <c r="B46" t="s">
        <v>602</v>
      </c>
      <c r="C46" t="s">
        <v>160</v>
      </c>
      <c r="D46" s="121">
        <v>42977</v>
      </c>
      <c r="E46" s="121">
        <v>42984</v>
      </c>
      <c r="F46" s="121">
        <v>43291</v>
      </c>
      <c r="G46" t="s">
        <v>211</v>
      </c>
      <c r="H46" t="s">
        <v>214</v>
      </c>
      <c r="I46">
        <v>1</v>
      </c>
      <c r="J46">
        <v>119</v>
      </c>
      <c r="K46">
        <v>473801009</v>
      </c>
      <c r="L46" t="s">
        <v>151</v>
      </c>
      <c r="M46" s="92" t="s">
        <v>195</v>
      </c>
      <c r="N46">
        <v>16.2</v>
      </c>
      <c r="O46">
        <v>1.3776133073092838</v>
      </c>
      <c r="P46">
        <f t="shared" si="0"/>
        <v>28.501200000000001</v>
      </c>
      <c r="Q46">
        <v>31.32</v>
      </c>
      <c r="R46">
        <f t="shared" si="1"/>
        <v>41.666666666666664</v>
      </c>
      <c r="S46">
        <v>3</v>
      </c>
      <c r="U46">
        <v>101</v>
      </c>
      <c r="V46">
        <v>130</v>
      </c>
      <c r="X46">
        <v>5.0599999999999996</v>
      </c>
      <c r="Y46">
        <v>8.74</v>
      </c>
      <c r="Z46">
        <v>47.93</v>
      </c>
      <c r="AA46">
        <v>18.8</v>
      </c>
      <c r="AB46">
        <f t="shared" si="2"/>
        <v>36.1052429421932</v>
      </c>
      <c r="AC46">
        <v>11.42</v>
      </c>
      <c r="AD46">
        <v>4.3250000000000002</v>
      </c>
    </row>
    <row r="47" spans="1:30">
      <c r="A47">
        <v>2018</v>
      </c>
      <c r="B47" t="s">
        <v>602</v>
      </c>
      <c r="C47" t="s">
        <v>160</v>
      </c>
      <c r="D47" s="121">
        <v>42977</v>
      </c>
      <c r="E47" s="121">
        <v>42984</v>
      </c>
      <c r="F47" s="121">
        <v>43291</v>
      </c>
      <c r="G47" t="s">
        <v>182</v>
      </c>
      <c r="H47" t="s">
        <v>214</v>
      </c>
      <c r="I47">
        <v>2</v>
      </c>
      <c r="J47">
        <v>119</v>
      </c>
      <c r="K47">
        <v>473803018</v>
      </c>
      <c r="L47" t="s">
        <v>151</v>
      </c>
      <c r="M47" s="92" t="s">
        <v>195</v>
      </c>
      <c r="N47">
        <v>16.2</v>
      </c>
      <c r="P47">
        <f t="shared" si="0"/>
        <v>28.783300000000001</v>
      </c>
      <c r="Q47">
        <v>31.63</v>
      </c>
      <c r="R47">
        <f t="shared" si="1"/>
        <v>41.666666666666664</v>
      </c>
      <c r="S47">
        <v>3</v>
      </c>
      <c r="U47">
        <v>102</v>
      </c>
      <c r="V47">
        <v>125</v>
      </c>
      <c r="X47">
        <v>5.0999999999999996</v>
      </c>
      <c r="Y47">
        <v>8.58</v>
      </c>
      <c r="Z47">
        <v>47.47</v>
      </c>
      <c r="AA47">
        <v>18.61</v>
      </c>
      <c r="AB47">
        <f t="shared" si="2"/>
        <v>35.427374833428516</v>
      </c>
      <c r="AC47">
        <v>13.39</v>
      </c>
      <c r="AD47">
        <v>4.4409999999999998</v>
      </c>
    </row>
    <row r="48" spans="1:30">
      <c r="A48">
        <v>2018</v>
      </c>
      <c r="B48" t="s">
        <v>602</v>
      </c>
      <c r="C48" t="s">
        <v>160</v>
      </c>
      <c r="D48" s="121">
        <v>42977</v>
      </c>
      <c r="E48" s="121">
        <v>42984</v>
      </c>
      <c r="F48" s="121">
        <v>43291</v>
      </c>
      <c r="G48" t="s">
        <v>212</v>
      </c>
      <c r="H48" t="s">
        <v>214</v>
      </c>
      <c r="I48">
        <v>1</v>
      </c>
      <c r="J48">
        <v>120</v>
      </c>
      <c r="K48">
        <v>473804006</v>
      </c>
      <c r="L48" t="s">
        <v>152</v>
      </c>
      <c r="M48" s="92" t="s">
        <v>195</v>
      </c>
      <c r="N48">
        <v>16.2</v>
      </c>
      <c r="O48">
        <v>1.3582293848998537</v>
      </c>
      <c r="P48">
        <f t="shared" si="0"/>
        <v>25.516400000000001</v>
      </c>
      <c r="Q48">
        <v>28.04</v>
      </c>
      <c r="R48">
        <f t="shared" si="1"/>
        <v>41.666666666666664</v>
      </c>
      <c r="S48">
        <v>3</v>
      </c>
      <c r="U48">
        <v>99</v>
      </c>
      <c r="V48">
        <v>105</v>
      </c>
      <c r="X48">
        <v>4.63</v>
      </c>
      <c r="Y48">
        <v>10.72</v>
      </c>
      <c r="Z48">
        <v>47.84</v>
      </c>
      <c r="AA48">
        <v>20.170000000000002</v>
      </c>
      <c r="AB48">
        <f t="shared" si="2"/>
        <v>38.669478527607367</v>
      </c>
      <c r="AC48">
        <v>12.22</v>
      </c>
      <c r="AD48">
        <v>4.87</v>
      </c>
    </row>
    <row r="49" spans="1:30">
      <c r="A49">
        <v>2018</v>
      </c>
      <c r="B49" t="s">
        <v>602</v>
      </c>
      <c r="C49" t="s">
        <v>160</v>
      </c>
      <c r="D49" s="121">
        <v>42977</v>
      </c>
      <c r="E49" s="121">
        <v>42984</v>
      </c>
      <c r="F49" s="121">
        <v>43291</v>
      </c>
      <c r="G49" t="s">
        <v>213</v>
      </c>
      <c r="H49" t="s">
        <v>214</v>
      </c>
      <c r="I49">
        <v>2</v>
      </c>
      <c r="J49">
        <v>120</v>
      </c>
      <c r="K49">
        <v>473810015</v>
      </c>
      <c r="L49" t="s">
        <v>152</v>
      </c>
      <c r="M49" s="92" t="s">
        <v>195</v>
      </c>
      <c r="N49">
        <v>16.2</v>
      </c>
      <c r="P49">
        <f t="shared" si="0"/>
        <v>27.190799999999999</v>
      </c>
      <c r="Q49">
        <v>29.88</v>
      </c>
      <c r="R49">
        <f t="shared" si="1"/>
        <v>41.666666666666664</v>
      </c>
      <c r="S49">
        <v>3</v>
      </c>
      <c r="U49">
        <v>98</v>
      </c>
      <c r="V49">
        <v>125</v>
      </c>
      <c r="X49">
        <v>4.8899999999999997</v>
      </c>
      <c r="Y49">
        <v>9.92</v>
      </c>
      <c r="Z49">
        <v>47.77</v>
      </c>
      <c r="AA49">
        <v>19.12</v>
      </c>
      <c r="AB49">
        <f t="shared" si="2"/>
        <v>36.607313804327021</v>
      </c>
      <c r="AC49">
        <v>11.82</v>
      </c>
      <c r="AD49">
        <v>4.3769999999999998</v>
      </c>
    </row>
  </sheetData>
  <autoFilter ref="A1:AD49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368"/>
  <sheetViews>
    <sheetView topLeftCell="E1" workbookViewId="0">
      <selection activeCell="C1" sqref="C1:C1048576"/>
    </sheetView>
  </sheetViews>
  <sheetFormatPr baseColWidth="10" defaultRowHeight="15"/>
  <cols>
    <col min="1" max="1" width="18.140625" bestFit="1" customWidth="1"/>
    <col min="2" max="2" width="24.140625" bestFit="1" customWidth="1"/>
    <col min="3" max="3" width="17.85546875" bestFit="1" customWidth="1"/>
  </cols>
  <sheetData>
    <row r="1" spans="1:15">
      <c r="A1" s="125"/>
      <c r="B1" s="125" t="s">
        <v>223</v>
      </c>
      <c r="C1" s="125" t="s">
        <v>224</v>
      </c>
      <c r="D1" s="170" t="s">
        <v>225</v>
      </c>
      <c r="E1" s="170"/>
      <c r="F1" s="125" t="s">
        <v>226</v>
      </c>
      <c r="G1" s="170" t="s">
        <v>227</v>
      </c>
      <c r="H1" s="170"/>
      <c r="I1" s="170"/>
      <c r="J1" s="170" t="s">
        <v>228</v>
      </c>
      <c r="K1" s="170"/>
      <c r="L1" s="170"/>
      <c r="M1" s="170" t="s">
        <v>229</v>
      </c>
      <c r="N1" s="170"/>
      <c r="O1" s="125" t="s">
        <v>230</v>
      </c>
    </row>
    <row r="2" spans="1:15" ht="15" customHeight="1">
      <c r="A2" s="125" t="s">
        <v>61</v>
      </c>
      <c r="B2" s="125" t="s">
        <v>231</v>
      </c>
      <c r="C2" s="125" t="s">
        <v>232</v>
      </c>
      <c r="D2" s="125" t="s">
        <v>231</v>
      </c>
      <c r="E2" s="125" t="s">
        <v>233</v>
      </c>
      <c r="F2" s="125" t="s">
        <v>234</v>
      </c>
      <c r="G2" s="125" t="s">
        <v>231</v>
      </c>
      <c r="H2" s="125" t="s">
        <v>235</v>
      </c>
      <c r="I2" s="125" t="s">
        <v>233</v>
      </c>
      <c r="J2" s="125" t="s">
        <v>231</v>
      </c>
      <c r="K2" s="125" t="s">
        <v>235</v>
      </c>
      <c r="L2" s="125" t="s">
        <v>233</v>
      </c>
      <c r="M2" s="125" t="s">
        <v>231</v>
      </c>
      <c r="N2" s="125" t="s">
        <v>235</v>
      </c>
      <c r="O2" s="125" t="s">
        <v>231</v>
      </c>
    </row>
    <row r="3" spans="1:15" ht="15" customHeight="1">
      <c r="A3" s="126" t="s">
        <v>236</v>
      </c>
      <c r="B3" s="126">
        <v>10618200</v>
      </c>
      <c r="C3" s="126">
        <v>0.8</v>
      </c>
      <c r="D3" s="126">
        <v>0.4</v>
      </c>
      <c r="E3" s="126">
        <v>2.9</v>
      </c>
      <c r="F3" s="126">
        <v>6386</v>
      </c>
      <c r="G3" s="126">
        <v>14.8</v>
      </c>
      <c r="H3" s="126">
        <v>8.6</v>
      </c>
      <c r="I3" s="126">
        <v>22</v>
      </c>
      <c r="J3" s="126">
        <v>80.099999999999994</v>
      </c>
      <c r="K3" s="126">
        <v>43.7</v>
      </c>
      <c r="L3" s="126">
        <v>99.6</v>
      </c>
      <c r="M3" s="126">
        <v>10.7</v>
      </c>
      <c r="N3" s="126">
        <v>8.1999999999999993</v>
      </c>
      <c r="O3" s="126">
        <v>1.8</v>
      </c>
    </row>
    <row r="4" spans="1:15" ht="15" customHeight="1">
      <c r="A4" s="126" t="s">
        <v>237</v>
      </c>
      <c r="B4" s="126">
        <v>11008800</v>
      </c>
      <c r="C4" s="126">
        <v>0.2</v>
      </c>
      <c r="D4" s="126">
        <v>0.3</v>
      </c>
      <c r="E4" s="126">
        <v>2.1</v>
      </c>
      <c r="F4" s="126">
        <v>6386</v>
      </c>
      <c r="G4" s="126">
        <v>14.4</v>
      </c>
      <c r="H4" s="126">
        <v>6.4</v>
      </c>
      <c r="I4" s="126">
        <v>22.4</v>
      </c>
      <c r="J4" s="126">
        <v>78.2</v>
      </c>
      <c r="K4" s="126">
        <v>41.5</v>
      </c>
      <c r="L4" s="126">
        <v>100</v>
      </c>
      <c r="M4" s="126">
        <v>9.8000000000000007</v>
      </c>
      <c r="N4" s="126">
        <v>6.3</v>
      </c>
      <c r="O4" s="126">
        <v>1.8</v>
      </c>
    </row>
    <row r="5" spans="1:15" ht="15" customHeight="1">
      <c r="A5" s="126" t="s">
        <v>238</v>
      </c>
      <c r="B5" s="126">
        <v>10054800</v>
      </c>
      <c r="C5" s="126">
        <v>0</v>
      </c>
      <c r="D5" s="126">
        <v>0.5</v>
      </c>
      <c r="E5" s="126">
        <v>2.6</v>
      </c>
      <c r="F5" s="126">
        <v>6444</v>
      </c>
      <c r="G5" s="126">
        <v>18.5</v>
      </c>
      <c r="H5" s="126">
        <v>14.2</v>
      </c>
      <c r="I5" s="126">
        <v>25</v>
      </c>
      <c r="J5" s="126">
        <v>77.7</v>
      </c>
      <c r="K5" s="126">
        <v>50.8</v>
      </c>
      <c r="L5" s="126">
        <v>96.2</v>
      </c>
      <c r="M5" s="126">
        <v>14</v>
      </c>
      <c r="N5" s="126">
        <v>12</v>
      </c>
      <c r="O5" s="126">
        <v>2</v>
      </c>
    </row>
    <row r="6" spans="1:15" ht="15" customHeight="1">
      <c r="A6" s="126" t="s">
        <v>239</v>
      </c>
      <c r="B6" s="126">
        <v>6885000</v>
      </c>
      <c r="C6" s="126">
        <v>0</v>
      </c>
      <c r="D6" s="126">
        <v>1.5</v>
      </c>
      <c r="E6" s="126">
        <v>3.4</v>
      </c>
      <c r="F6" s="126">
        <v>6386</v>
      </c>
      <c r="G6" s="126">
        <v>19.3</v>
      </c>
      <c r="H6" s="126">
        <v>17.399999999999999</v>
      </c>
      <c r="I6" s="126">
        <v>23</v>
      </c>
      <c r="J6" s="126">
        <v>81.5</v>
      </c>
      <c r="K6" s="126">
        <v>61</v>
      </c>
      <c r="L6" s="126">
        <v>95.1</v>
      </c>
      <c r="M6" s="126">
        <v>15.8</v>
      </c>
      <c r="N6" s="126">
        <v>14.4</v>
      </c>
      <c r="O6" s="126">
        <v>1.8</v>
      </c>
    </row>
    <row r="7" spans="1:15" ht="15" customHeight="1">
      <c r="A7" s="126" t="s">
        <v>240</v>
      </c>
      <c r="B7" s="126">
        <v>9883800</v>
      </c>
      <c r="C7" s="126">
        <v>0</v>
      </c>
      <c r="D7" s="126">
        <v>1.6</v>
      </c>
      <c r="E7" s="126">
        <v>3.3</v>
      </c>
      <c r="F7" s="126">
        <v>6416</v>
      </c>
      <c r="G7" s="126">
        <v>17.2</v>
      </c>
      <c r="H7" s="126">
        <v>12.9</v>
      </c>
      <c r="I7" s="126">
        <v>21.6</v>
      </c>
      <c r="J7" s="126">
        <v>71.3</v>
      </c>
      <c r="K7" s="126">
        <v>47</v>
      </c>
      <c r="L7" s="126">
        <v>92.3</v>
      </c>
      <c r="M7" s="126">
        <v>11.5</v>
      </c>
      <c r="N7" s="126">
        <v>8.5</v>
      </c>
      <c r="O7" s="126">
        <v>2.2000000000000002</v>
      </c>
    </row>
    <row r="8" spans="1:15">
      <c r="A8" s="127" t="s">
        <v>241</v>
      </c>
      <c r="B8" s="126">
        <v>8519400</v>
      </c>
      <c r="C8" s="126">
        <v>0</v>
      </c>
      <c r="D8" s="126">
        <v>1</v>
      </c>
      <c r="E8" s="126">
        <v>3.2</v>
      </c>
      <c r="F8" s="126">
        <v>6454</v>
      </c>
      <c r="G8" s="126">
        <v>15</v>
      </c>
      <c r="H8" s="126">
        <v>11</v>
      </c>
      <c r="I8" s="126">
        <v>20.8</v>
      </c>
      <c r="J8" s="126">
        <v>77.2</v>
      </c>
      <c r="K8" s="126">
        <v>51.9</v>
      </c>
      <c r="L8" s="126">
        <v>97.1</v>
      </c>
      <c r="M8" s="126">
        <v>10.6</v>
      </c>
      <c r="N8" s="126">
        <v>8.9</v>
      </c>
      <c r="O8" s="126">
        <v>1.8</v>
      </c>
    </row>
    <row r="9" spans="1:15">
      <c r="A9" s="126" t="s">
        <v>242</v>
      </c>
      <c r="B9" s="126">
        <v>4167000</v>
      </c>
      <c r="C9" s="126">
        <v>14.2</v>
      </c>
      <c r="D9" s="126">
        <v>2.1</v>
      </c>
      <c r="E9" s="126">
        <v>4</v>
      </c>
      <c r="F9" s="126">
        <v>6396</v>
      </c>
      <c r="G9" s="126">
        <v>15.6</v>
      </c>
      <c r="H9" s="126">
        <v>13.5</v>
      </c>
      <c r="I9" s="126">
        <v>19.100000000000001</v>
      </c>
      <c r="J9" s="126">
        <v>85.3</v>
      </c>
      <c r="K9" s="126">
        <v>72.900000000000006</v>
      </c>
      <c r="L9" s="126">
        <v>99.1</v>
      </c>
      <c r="M9" s="126">
        <v>12.9</v>
      </c>
      <c r="N9" s="126">
        <v>9.3000000000000007</v>
      </c>
      <c r="O9" s="126">
        <v>1.2</v>
      </c>
    </row>
    <row r="10" spans="1:15">
      <c r="A10" s="126" t="s">
        <v>243</v>
      </c>
      <c r="B10" s="126">
        <v>8218800</v>
      </c>
      <c r="C10" s="126">
        <v>10.4</v>
      </c>
      <c r="D10" s="126">
        <v>1.6</v>
      </c>
      <c r="E10" s="126">
        <v>3.8</v>
      </c>
      <c r="F10" s="126">
        <v>6376</v>
      </c>
      <c r="G10" s="126">
        <v>13.9</v>
      </c>
      <c r="H10" s="126">
        <v>9.4</v>
      </c>
      <c r="I10" s="126">
        <v>18.899999999999999</v>
      </c>
      <c r="J10" s="126">
        <v>89.1</v>
      </c>
      <c r="K10" s="126">
        <v>59.9</v>
      </c>
      <c r="L10" s="126">
        <v>99.5</v>
      </c>
      <c r="M10" s="126">
        <v>11.8</v>
      </c>
      <c r="N10" s="126">
        <v>9</v>
      </c>
      <c r="O10" s="126">
        <v>1.5</v>
      </c>
    </row>
    <row r="11" spans="1:15">
      <c r="A11" s="126" t="s">
        <v>244</v>
      </c>
      <c r="B11" s="126">
        <v>7372800</v>
      </c>
      <c r="C11" s="126">
        <v>0.2</v>
      </c>
      <c r="D11" s="126">
        <v>1.5</v>
      </c>
      <c r="E11" s="126">
        <v>4.5999999999999996</v>
      </c>
      <c r="F11" s="126">
        <v>6444</v>
      </c>
      <c r="G11" s="126">
        <v>13.2</v>
      </c>
      <c r="H11" s="126">
        <v>7.7</v>
      </c>
      <c r="I11" s="126">
        <v>18.8</v>
      </c>
      <c r="J11" s="126">
        <v>86.7</v>
      </c>
      <c r="K11" s="126">
        <v>65.400000000000006</v>
      </c>
      <c r="L11" s="126">
        <v>100</v>
      </c>
      <c r="M11" s="126">
        <v>10.6</v>
      </c>
      <c r="N11" s="126">
        <v>7.6</v>
      </c>
      <c r="O11" s="126">
        <v>1.5</v>
      </c>
    </row>
    <row r="12" spans="1:15">
      <c r="A12" s="126" t="s">
        <v>245</v>
      </c>
      <c r="B12" s="126">
        <v>9331200</v>
      </c>
      <c r="C12" s="126">
        <v>0.6</v>
      </c>
      <c r="D12" s="126">
        <v>3</v>
      </c>
      <c r="E12" s="126">
        <v>5.5</v>
      </c>
      <c r="F12" s="126">
        <v>6376</v>
      </c>
      <c r="G12" s="126">
        <v>14.7</v>
      </c>
      <c r="H12" s="126">
        <v>11.6</v>
      </c>
      <c r="I12" s="126">
        <v>19.100000000000001</v>
      </c>
      <c r="J12" s="126">
        <v>75.7</v>
      </c>
      <c r="K12" s="126">
        <v>53</v>
      </c>
      <c r="L12" s="126">
        <v>97</v>
      </c>
      <c r="M12" s="126">
        <v>9.9</v>
      </c>
      <c r="N12" s="126">
        <v>7.5</v>
      </c>
      <c r="O12" s="126">
        <v>2.2000000000000002</v>
      </c>
    </row>
    <row r="13" spans="1:15">
      <c r="A13" s="126" t="s">
        <v>246</v>
      </c>
      <c r="B13" s="126">
        <v>8983800</v>
      </c>
      <c r="C13" s="126">
        <v>0.2</v>
      </c>
      <c r="D13" s="126">
        <v>2.2000000000000002</v>
      </c>
      <c r="E13" s="126">
        <v>4.4000000000000004</v>
      </c>
      <c r="F13" s="126">
        <v>6444</v>
      </c>
      <c r="G13" s="126">
        <v>14.1</v>
      </c>
      <c r="H13" s="126">
        <v>10.6</v>
      </c>
      <c r="I13" s="126">
        <v>18.899999999999999</v>
      </c>
      <c r="J13" s="126">
        <v>77.2</v>
      </c>
      <c r="K13" s="126">
        <v>55</v>
      </c>
      <c r="L13" s="126">
        <v>94.5</v>
      </c>
      <c r="M13" s="126">
        <v>9.8000000000000007</v>
      </c>
      <c r="N13" s="126">
        <v>8</v>
      </c>
      <c r="O13" s="126">
        <v>2</v>
      </c>
    </row>
    <row r="14" spans="1:15">
      <c r="A14" s="126" t="s">
        <v>247</v>
      </c>
      <c r="B14" s="126">
        <v>3414600</v>
      </c>
      <c r="C14" s="126">
        <v>34.799999999999997</v>
      </c>
      <c r="D14" s="126">
        <v>2.9</v>
      </c>
      <c r="E14" s="126">
        <v>6.2</v>
      </c>
      <c r="F14" s="126">
        <v>6376</v>
      </c>
      <c r="G14" s="126">
        <v>15</v>
      </c>
      <c r="H14" s="126">
        <v>11.8</v>
      </c>
      <c r="I14" s="126">
        <v>18.600000000000001</v>
      </c>
      <c r="J14" s="126">
        <v>90.1</v>
      </c>
      <c r="K14" s="126">
        <v>68</v>
      </c>
      <c r="L14" s="126">
        <v>100</v>
      </c>
      <c r="M14" s="126">
        <v>13.1</v>
      </c>
      <c r="N14" s="126">
        <v>8.9</v>
      </c>
      <c r="O14" s="126">
        <v>1.4</v>
      </c>
    </row>
    <row r="15" spans="1:15">
      <c r="A15" s="126" t="s">
        <v>248</v>
      </c>
      <c r="B15" s="126">
        <v>8892000</v>
      </c>
      <c r="C15" s="126">
        <v>9.1999999999999993</v>
      </c>
      <c r="D15" s="126">
        <v>2.2999999999999998</v>
      </c>
      <c r="E15" s="126">
        <v>4.4000000000000004</v>
      </c>
      <c r="F15" s="126">
        <v>6386</v>
      </c>
      <c r="G15" s="126">
        <v>12.5</v>
      </c>
      <c r="H15" s="126">
        <v>9.9</v>
      </c>
      <c r="I15" s="126">
        <v>17</v>
      </c>
      <c r="J15" s="126">
        <v>85.4</v>
      </c>
      <c r="K15" s="126">
        <v>59.6</v>
      </c>
      <c r="L15" s="126">
        <v>99.5</v>
      </c>
      <c r="M15" s="126">
        <v>9.8000000000000007</v>
      </c>
      <c r="N15" s="126">
        <v>7.3</v>
      </c>
      <c r="O15" s="126">
        <v>1.6</v>
      </c>
    </row>
    <row r="16" spans="1:15">
      <c r="A16" s="126" t="s">
        <v>249</v>
      </c>
      <c r="B16" s="126">
        <v>8465400</v>
      </c>
      <c r="C16" s="126">
        <v>0</v>
      </c>
      <c r="D16" s="126">
        <v>0.7</v>
      </c>
      <c r="E16" s="126">
        <v>3.4</v>
      </c>
      <c r="F16" s="126">
        <v>6396</v>
      </c>
      <c r="G16" s="126">
        <v>11.3</v>
      </c>
      <c r="H16" s="126">
        <v>7.3</v>
      </c>
      <c r="I16" s="126">
        <v>17.899999999999999</v>
      </c>
      <c r="J16" s="126">
        <v>86.5</v>
      </c>
      <c r="K16" s="126">
        <v>49</v>
      </c>
      <c r="L16" s="126">
        <v>100</v>
      </c>
      <c r="M16" s="126">
        <v>8.6999999999999993</v>
      </c>
      <c r="N16" s="126">
        <v>6.3</v>
      </c>
      <c r="O16" s="126">
        <v>1.5</v>
      </c>
    </row>
    <row r="17" spans="1:15">
      <c r="A17" s="126" t="s">
        <v>250</v>
      </c>
      <c r="B17" s="126">
        <v>9133200</v>
      </c>
      <c r="C17" s="126">
        <v>0</v>
      </c>
      <c r="D17" s="126">
        <v>0.4</v>
      </c>
      <c r="E17" s="126">
        <v>3.1</v>
      </c>
      <c r="F17" s="126">
        <v>6376</v>
      </c>
      <c r="G17" s="126">
        <v>10.1</v>
      </c>
      <c r="H17" s="126">
        <v>6</v>
      </c>
      <c r="I17" s="126">
        <v>17.600000000000001</v>
      </c>
      <c r="J17" s="126">
        <v>89.8</v>
      </c>
      <c r="K17" s="126">
        <v>52.4</v>
      </c>
      <c r="L17" s="126">
        <v>100</v>
      </c>
      <c r="M17" s="126">
        <v>8.1</v>
      </c>
      <c r="N17" s="126">
        <v>6</v>
      </c>
      <c r="O17" s="126">
        <v>1.3</v>
      </c>
    </row>
    <row r="18" spans="1:15">
      <c r="A18" s="126" t="s">
        <v>251</v>
      </c>
      <c r="B18" s="126">
        <v>9136800</v>
      </c>
      <c r="C18" s="126">
        <v>0</v>
      </c>
      <c r="D18" s="126">
        <v>0.3</v>
      </c>
      <c r="E18" s="126">
        <v>2</v>
      </c>
      <c r="F18" s="126">
        <v>6386</v>
      </c>
      <c r="G18" s="126">
        <v>10.3</v>
      </c>
      <c r="H18" s="126">
        <v>6</v>
      </c>
      <c r="I18" s="126">
        <v>15.9</v>
      </c>
      <c r="J18" s="126">
        <v>91.3</v>
      </c>
      <c r="K18" s="126">
        <v>62.1</v>
      </c>
      <c r="L18" s="126">
        <v>100</v>
      </c>
      <c r="M18" s="126">
        <v>8.6</v>
      </c>
      <c r="N18" s="126">
        <v>5.8</v>
      </c>
      <c r="O18" s="126">
        <v>1.3</v>
      </c>
    </row>
    <row r="19" spans="1:15">
      <c r="A19" s="126" t="s">
        <v>252</v>
      </c>
      <c r="B19" s="126">
        <v>7277400</v>
      </c>
      <c r="C19" s="126">
        <v>0</v>
      </c>
      <c r="D19" s="126">
        <v>0.4</v>
      </c>
      <c r="E19" s="126">
        <v>3</v>
      </c>
      <c r="F19" s="126">
        <v>6386</v>
      </c>
      <c r="G19" s="126">
        <v>9.5</v>
      </c>
      <c r="H19" s="126">
        <v>4.8</v>
      </c>
      <c r="I19" s="126">
        <v>17.2</v>
      </c>
      <c r="J19" s="126">
        <v>94.4</v>
      </c>
      <c r="K19" s="126">
        <v>60.1</v>
      </c>
      <c r="L19" s="126">
        <v>100</v>
      </c>
      <c r="M19" s="126">
        <v>8.4</v>
      </c>
      <c r="N19" s="126">
        <v>4.7</v>
      </c>
      <c r="O19" s="126">
        <v>1.2</v>
      </c>
    </row>
    <row r="20" spans="1:15">
      <c r="A20" s="126" t="s">
        <v>253</v>
      </c>
      <c r="B20" s="126">
        <v>8735400</v>
      </c>
      <c r="C20" s="126">
        <v>0</v>
      </c>
      <c r="D20" s="126">
        <v>0.4</v>
      </c>
      <c r="E20" s="126">
        <v>1.7</v>
      </c>
      <c r="F20" s="126">
        <v>6376</v>
      </c>
      <c r="G20" s="126">
        <v>11.6</v>
      </c>
      <c r="H20" s="126">
        <v>7.4</v>
      </c>
      <c r="I20" s="126">
        <v>18.399999999999999</v>
      </c>
      <c r="J20" s="126">
        <v>86.8</v>
      </c>
      <c r="K20" s="126">
        <v>51.4</v>
      </c>
      <c r="L20" s="126">
        <v>100</v>
      </c>
      <c r="M20" s="126">
        <v>9</v>
      </c>
      <c r="N20" s="126">
        <v>6.7</v>
      </c>
      <c r="O20" s="126">
        <v>1.3</v>
      </c>
    </row>
    <row r="21" spans="1:15">
      <c r="A21" s="126" t="s">
        <v>254</v>
      </c>
      <c r="B21" s="126">
        <v>8838000</v>
      </c>
      <c r="C21" s="126">
        <v>0</v>
      </c>
      <c r="D21" s="126">
        <v>0.3</v>
      </c>
      <c r="E21" s="126">
        <v>2.1</v>
      </c>
      <c r="F21" s="126">
        <v>6356</v>
      </c>
      <c r="G21" s="126">
        <v>10.8</v>
      </c>
      <c r="H21" s="126">
        <v>3.3</v>
      </c>
      <c r="I21" s="126">
        <v>19.399999999999999</v>
      </c>
      <c r="J21" s="126">
        <v>87</v>
      </c>
      <c r="K21" s="126">
        <v>51.2</v>
      </c>
      <c r="L21" s="126">
        <v>100</v>
      </c>
      <c r="M21" s="126">
        <v>8.1999999999999993</v>
      </c>
      <c r="N21" s="126">
        <v>3.3</v>
      </c>
      <c r="O21" s="126">
        <v>1.3</v>
      </c>
    </row>
    <row r="22" spans="1:15">
      <c r="A22" s="126" t="s">
        <v>255</v>
      </c>
      <c r="B22" s="126">
        <v>10747800</v>
      </c>
      <c r="C22" s="126">
        <v>0</v>
      </c>
      <c r="D22" s="126">
        <v>0.2</v>
      </c>
      <c r="E22" s="126">
        <v>1.5</v>
      </c>
      <c r="F22" s="126">
        <v>6366</v>
      </c>
      <c r="G22" s="126">
        <v>12.9</v>
      </c>
      <c r="H22" s="126">
        <v>5.5</v>
      </c>
      <c r="I22" s="126">
        <v>21.4</v>
      </c>
      <c r="J22" s="126">
        <v>82</v>
      </c>
      <c r="K22" s="126">
        <v>41.2</v>
      </c>
      <c r="L22" s="126">
        <v>100</v>
      </c>
      <c r="M22" s="126">
        <v>8.9</v>
      </c>
      <c r="N22" s="126">
        <v>5.5</v>
      </c>
      <c r="O22" s="126">
        <v>1.5</v>
      </c>
    </row>
    <row r="23" spans="1:15">
      <c r="A23" s="126" t="s">
        <v>256</v>
      </c>
      <c r="B23" s="126">
        <v>8166600</v>
      </c>
      <c r="C23" s="126">
        <v>0</v>
      </c>
      <c r="D23" s="126">
        <v>0.2</v>
      </c>
      <c r="E23" s="126">
        <v>1.6</v>
      </c>
      <c r="F23" s="126">
        <v>6356</v>
      </c>
      <c r="G23" s="126">
        <v>12.9</v>
      </c>
      <c r="H23" s="126">
        <v>7.5</v>
      </c>
      <c r="I23" s="126">
        <v>20</v>
      </c>
      <c r="J23" s="126">
        <v>90.1</v>
      </c>
      <c r="K23" s="126">
        <v>61.3</v>
      </c>
      <c r="L23" s="126">
        <v>100</v>
      </c>
      <c r="M23" s="126">
        <v>11</v>
      </c>
      <c r="N23" s="126">
        <v>7.4</v>
      </c>
      <c r="O23" s="126">
        <v>1.2</v>
      </c>
    </row>
    <row r="24" spans="1:15">
      <c r="A24" s="126" t="s">
        <v>257</v>
      </c>
      <c r="B24" s="126">
        <v>10414800</v>
      </c>
      <c r="C24" s="126">
        <v>0</v>
      </c>
      <c r="D24" s="126">
        <v>0.2</v>
      </c>
      <c r="E24" s="126">
        <v>1.7</v>
      </c>
      <c r="F24" s="126">
        <v>6356</v>
      </c>
      <c r="G24" s="126">
        <v>12.7</v>
      </c>
      <c r="H24" s="126">
        <v>5.6</v>
      </c>
      <c r="I24" s="126">
        <v>21.6</v>
      </c>
      <c r="J24" s="126">
        <v>84.4</v>
      </c>
      <c r="K24" s="126">
        <v>46.8</v>
      </c>
      <c r="L24" s="126">
        <v>100</v>
      </c>
      <c r="M24" s="126">
        <v>9.4</v>
      </c>
      <c r="N24" s="126">
        <v>5.6</v>
      </c>
      <c r="O24" s="126">
        <v>1.4</v>
      </c>
    </row>
    <row r="25" spans="1:15">
      <c r="A25" s="126" t="s">
        <v>258</v>
      </c>
      <c r="B25" s="126">
        <v>10202400</v>
      </c>
      <c r="C25" s="126">
        <v>0</v>
      </c>
      <c r="D25" s="126">
        <v>0.3</v>
      </c>
      <c r="E25" s="126">
        <v>1.6</v>
      </c>
      <c r="F25" s="126">
        <v>6366</v>
      </c>
      <c r="G25" s="126">
        <v>14.3</v>
      </c>
      <c r="H25" s="126">
        <v>6.9</v>
      </c>
      <c r="I25" s="126">
        <v>23.4</v>
      </c>
      <c r="J25" s="126">
        <v>81.599999999999994</v>
      </c>
      <c r="K25" s="126">
        <v>41.7</v>
      </c>
      <c r="L25" s="126">
        <v>100</v>
      </c>
      <c r="M25" s="126">
        <v>10.4</v>
      </c>
      <c r="N25" s="126">
        <v>6.9</v>
      </c>
      <c r="O25" s="126">
        <v>1.5</v>
      </c>
    </row>
    <row r="26" spans="1:15">
      <c r="A26" s="126" t="s">
        <v>259</v>
      </c>
      <c r="B26" s="126">
        <v>8339400</v>
      </c>
      <c r="C26" s="126">
        <v>0</v>
      </c>
      <c r="D26" s="126">
        <v>0.4</v>
      </c>
      <c r="E26" s="126">
        <v>1.6</v>
      </c>
      <c r="F26" s="126">
        <v>6444</v>
      </c>
      <c r="G26" s="126">
        <v>16.100000000000001</v>
      </c>
      <c r="H26" s="126">
        <v>12.7</v>
      </c>
      <c r="I26" s="126">
        <v>21.4</v>
      </c>
      <c r="J26" s="126">
        <v>79.5</v>
      </c>
      <c r="K26" s="126">
        <v>58.8</v>
      </c>
      <c r="L26" s="126">
        <v>98.8</v>
      </c>
      <c r="M26" s="126">
        <v>12.2</v>
      </c>
      <c r="N26" s="126">
        <v>10.1</v>
      </c>
      <c r="O26" s="126">
        <v>1.4</v>
      </c>
    </row>
    <row r="27" spans="1:15">
      <c r="A27" s="126" t="s">
        <v>260</v>
      </c>
      <c r="B27" s="126">
        <v>7981200</v>
      </c>
      <c r="C27" s="126">
        <v>0</v>
      </c>
      <c r="D27" s="126">
        <v>0.4</v>
      </c>
      <c r="E27" s="126">
        <v>2.2000000000000002</v>
      </c>
      <c r="F27" s="126">
        <v>6386</v>
      </c>
      <c r="G27" s="126">
        <v>15.4</v>
      </c>
      <c r="H27" s="126">
        <v>9.6999999999999993</v>
      </c>
      <c r="I27" s="126">
        <v>21</v>
      </c>
      <c r="J27" s="126">
        <v>90.3</v>
      </c>
      <c r="K27" s="126">
        <v>62.1</v>
      </c>
      <c r="L27" s="126">
        <v>100</v>
      </c>
      <c r="M27" s="126">
        <v>13.4</v>
      </c>
      <c r="N27" s="126">
        <v>9.5</v>
      </c>
      <c r="O27" s="126">
        <v>1.3</v>
      </c>
    </row>
    <row r="28" spans="1:15">
      <c r="A28" s="126" t="s">
        <v>261</v>
      </c>
      <c r="B28" s="126">
        <v>7527600</v>
      </c>
      <c r="C28" s="126">
        <v>0</v>
      </c>
      <c r="D28" s="126">
        <v>0.2</v>
      </c>
      <c r="E28" s="126">
        <v>2</v>
      </c>
      <c r="F28" s="126">
        <v>6454</v>
      </c>
      <c r="G28" s="126">
        <v>13.9</v>
      </c>
      <c r="H28" s="126">
        <v>7.9</v>
      </c>
      <c r="I28" s="126">
        <v>21.8</v>
      </c>
      <c r="J28" s="126">
        <v>92.9</v>
      </c>
      <c r="K28" s="126">
        <v>60.9</v>
      </c>
      <c r="L28" s="126">
        <v>100</v>
      </c>
      <c r="M28" s="126">
        <v>12.5</v>
      </c>
      <c r="N28" s="126">
        <v>7.8</v>
      </c>
      <c r="O28" s="126">
        <v>1.2</v>
      </c>
    </row>
    <row r="29" spans="1:15">
      <c r="A29" s="126" t="s">
        <v>262</v>
      </c>
      <c r="B29" s="126">
        <v>6157800</v>
      </c>
      <c r="C29" s="126">
        <v>0</v>
      </c>
      <c r="D29" s="126">
        <v>0.2</v>
      </c>
      <c r="E29" s="126">
        <v>1.7</v>
      </c>
      <c r="F29" s="126">
        <v>6406</v>
      </c>
      <c r="G29" s="126">
        <v>16.399999999999999</v>
      </c>
      <c r="H29" s="126">
        <v>13.2</v>
      </c>
      <c r="I29" s="126">
        <v>19.899999999999999</v>
      </c>
      <c r="J29" s="126">
        <v>91.8</v>
      </c>
      <c r="K29" s="126">
        <v>69.599999999999994</v>
      </c>
      <c r="L29" s="126">
        <v>100</v>
      </c>
      <c r="M29" s="126">
        <v>14.8</v>
      </c>
      <c r="N29" s="126">
        <v>13.1</v>
      </c>
      <c r="O29" s="126">
        <v>1.1000000000000001</v>
      </c>
    </row>
    <row r="30" spans="1:15">
      <c r="A30" s="126" t="s">
        <v>263</v>
      </c>
      <c r="B30" s="126">
        <v>8915400</v>
      </c>
      <c r="C30" s="126">
        <v>0</v>
      </c>
      <c r="D30" s="126">
        <v>0.5</v>
      </c>
      <c r="E30" s="126">
        <v>2.5</v>
      </c>
      <c r="F30" s="126">
        <v>6376</v>
      </c>
      <c r="G30" s="126">
        <v>18.5</v>
      </c>
      <c r="H30" s="126">
        <v>13.5</v>
      </c>
      <c r="I30" s="126">
        <v>25.5</v>
      </c>
      <c r="J30" s="126">
        <v>85.7</v>
      </c>
      <c r="K30" s="126">
        <v>54.1</v>
      </c>
      <c r="L30" s="126">
        <v>100</v>
      </c>
      <c r="M30" s="126">
        <v>15.5</v>
      </c>
      <c r="N30" s="126">
        <v>13.4</v>
      </c>
      <c r="O30" s="126">
        <v>1.6</v>
      </c>
    </row>
    <row r="31" spans="1:15">
      <c r="A31" s="126" t="s">
        <v>264</v>
      </c>
      <c r="B31" s="126">
        <v>6944400</v>
      </c>
      <c r="C31" s="126">
        <v>8.6</v>
      </c>
      <c r="D31" s="126">
        <v>0.6</v>
      </c>
      <c r="E31" s="126">
        <v>2.2999999999999998</v>
      </c>
      <c r="F31" s="126">
        <v>6444</v>
      </c>
      <c r="G31" s="126">
        <v>14.4</v>
      </c>
      <c r="H31" s="126">
        <v>10.3</v>
      </c>
      <c r="I31" s="126">
        <v>19.8</v>
      </c>
      <c r="J31" s="126">
        <v>87.2</v>
      </c>
      <c r="K31" s="126">
        <v>46.8</v>
      </c>
      <c r="L31" s="126">
        <v>100</v>
      </c>
      <c r="M31" s="126">
        <v>11.8</v>
      </c>
      <c r="N31" s="126">
        <v>7.1</v>
      </c>
      <c r="O31" s="126">
        <v>1.3</v>
      </c>
    </row>
    <row r="32" spans="1:15">
      <c r="A32" s="126" t="s">
        <v>265</v>
      </c>
      <c r="B32" s="126">
        <v>3447000</v>
      </c>
      <c r="C32" s="126">
        <v>2.2000000000000002</v>
      </c>
      <c r="D32" s="126">
        <v>0.9</v>
      </c>
      <c r="E32" s="126">
        <v>2.4</v>
      </c>
      <c r="F32" s="126">
        <v>6396</v>
      </c>
      <c r="G32" s="126">
        <v>13.1</v>
      </c>
      <c r="H32" s="126">
        <v>10.8</v>
      </c>
      <c r="I32" s="126">
        <v>15</v>
      </c>
      <c r="J32" s="126">
        <v>94.5</v>
      </c>
      <c r="K32" s="126">
        <v>83</v>
      </c>
      <c r="L32" s="126">
        <v>100</v>
      </c>
      <c r="M32" s="126">
        <v>12.1</v>
      </c>
      <c r="N32" s="126">
        <v>10.199999999999999</v>
      </c>
      <c r="O32" s="126">
        <v>0.8</v>
      </c>
    </row>
    <row r="33" spans="1:15">
      <c r="A33" s="126" t="s">
        <v>266</v>
      </c>
      <c r="B33" s="126">
        <v>5947200</v>
      </c>
      <c r="C33" s="126">
        <v>1</v>
      </c>
      <c r="D33" s="126">
        <v>1.8</v>
      </c>
      <c r="E33" s="126">
        <v>3.8</v>
      </c>
      <c r="F33" s="126">
        <v>6464</v>
      </c>
      <c r="G33" s="126">
        <v>16.600000000000001</v>
      </c>
      <c r="H33" s="126">
        <v>14.2</v>
      </c>
      <c r="I33" s="126">
        <v>19.600000000000001</v>
      </c>
      <c r="J33" s="126">
        <v>90.9</v>
      </c>
      <c r="K33" s="126">
        <v>68.400000000000006</v>
      </c>
      <c r="L33" s="126">
        <v>100</v>
      </c>
      <c r="M33" s="126">
        <v>14.9</v>
      </c>
      <c r="N33" s="126">
        <v>12.6</v>
      </c>
      <c r="O33" s="126">
        <v>1.3</v>
      </c>
    </row>
    <row r="34" spans="1:15">
      <c r="A34" s="126" t="s">
        <v>267</v>
      </c>
      <c r="B34" s="126">
        <v>7968600</v>
      </c>
      <c r="C34" s="126">
        <v>5</v>
      </c>
      <c r="D34" s="126">
        <v>0.5</v>
      </c>
      <c r="E34" s="126">
        <v>2</v>
      </c>
      <c r="F34" s="126">
        <v>6386</v>
      </c>
      <c r="G34" s="126">
        <v>12.7</v>
      </c>
      <c r="H34" s="126">
        <v>6.1</v>
      </c>
      <c r="I34" s="126">
        <v>18.2</v>
      </c>
      <c r="J34" s="126">
        <v>86.3</v>
      </c>
      <c r="K34" s="126">
        <v>48.4</v>
      </c>
      <c r="L34" s="126">
        <v>100</v>
      </c>
      <c r="M34" s="126">
        <v>9.9</v>
      </c>
      <c r="N34" s="126">
        <v>6</v>
      </c>
      <c r="O34" s="126">
        <v>1.1000000000000001</v>
      </c>
    </row>
    <row r="35" spans="1:15">
      <c r="A35" s="126" t="s">
        <v>268</v>
      </c>
      <c r="B35" s="126">
        <v>9145800</v>
      </c>
      <c r="C35" s="126">
        <v>0.2</v>
      </c>
      <c r="D35" s="126">
        <v>0.5</v>
      </c>
      <c r="E35" s="126">
        <v>2.2999999999999998</v>
      </c>
      <c r="F35" s="126">
        <v>6376</v>
      </c>
      <c r="G35" s="126">
        <v>11</v>
      </c>
      <c r="H35" s="126">
        <v>5.3</v>
      </c>
      <c r="I35" s="126">
        <v>17.899999999999999</v>
      </c>
      <c r="J35" s="126">
        <v>86.3</v>
      </c>
      <c r="K35" s="126">
        <v>55</v>
      </c>
      <c r="L35" s="126">
        <v>100</v>
      </c>
      <c r="M35" s="126">
        <v>8.3000000000000007</v>
      </c>
      <c r="N35" s="126">
        <v>5.3</v>
      </c>
      <c r="O35" s="126">
        <v>1.2</v>
      </c>
    </row>
    <row r="36" spans="1:15">
      <c r="A36" s="126" t="s">
        <v>269</v>
      </c>
      <c r="B36" s="126">
        <v>3749400</v>
      </c>
      <c r="C36" s="126">
        <v>2.2000000000000002</v>
      </c>
      <c r="D36" s="126">
        <v>1</v>
      </c>
      <c r="E36" s="126">
        <v>3</v>
      </c>
      <c r="F36" s="126">
        <v>6356</v>
      </c>
      <c r="G36" s="126">
        <v>11.1</v>
      </c>
      <c r="H36" s="126">
        <v>6.9</v>
      </c>
      <c r="I36" s="126">
        <v>15.9</v>
      </c>
      <c r="J36" s="126">
        <v>92.8</v>
      </c>
      <c r="K36" s="126">
        <v>78.400000000000006</v>
      </c>
      <c r="L36" s="126">
        <v>100</v>
      </c>
      <c r="M36" s="126">
        <v>9.8000000000000007</v>
      </c>
      <c r="N36" s="126">
        <v>6.8</v>
      </c>
      <c r="O36" s="126">
        <v>0.8</v>
      </c>
    </row>
    <row r="37" spans="1:15">
      <c r="A37" s="126" t="s">
        <v>270</v>
      </c>
      <c r="B37" s="126">
        <v>8312400</v>
      </c>
      <c r="C37" s="126">
        <v>0.2</v>
      </c>
      <c r="D37" s="126">
        <v>0.5</v>
      </c>
      <c r="E37" s="126">
        <v>2.4</v>
      </c>
      <c r="F37" s="126">
        <v>6336</v>
      </c>
      <c r="G37" s="126">
        <v>9.3000000000000007</v>
      </c>
      <c r="H37" s="126">
        <v>4.3</v>
      </c>
      <c r="I37" s="126">
        <v>16.600000000000001</v>
      </c>
      <c r="J37" s="126">
        <v>86</v>
      </c>
      <c r="K37" s="126">
        <v>49.4</v>
      </c>
      <c r="L37" s="126">
        <v>100</v>
      </c>
      <c r="M37" s="126">
        <v>6.6</v>
      </c>
      <c r="N37" s="126">
        <v>4.2</v>
      </c>
      <c r="O37" s="126">
        <v>1.1000000000000001</v>
      </c>
    </row>
    <row r="38" spans="1:15">
      <c r="A38" s="126" t="s">
        <v>271</v>
      </c>
      <c r="B38" s="126">
        <v>8105400</v>
      </c>
      <c r="C38" s="126">
        <v>0.4</v>
      </c>
      <c r="D38" s="126">
        <v>1.2</v>
      </c>
      <c r="E38" s="126">
        <v>3.7</v>
      </c>
      <c r="F38" s="126">
        <v>6444</v>
      </c>
      <c r="G38" s="126">
        <v>9.1999999999999993</v>
      </c>
      <c r="H38" s="126">
        <v>1.1000000000000001</v>
      </c>
      <c r="I38" s="126">
        <v>15.9</v>
      </c>
      <c r="J38" s="126">
        <v>83.9</v>
      </c>
      <c r="K38" s="126">
        <v>55.4</v>
      </c>
      <c r="L38" s="126">
        <v>100</v>
      </c>
      <c r="M38" s="126">
        <v>6.1</v>
      </c>
      <c r="N38" s="126">
        <v>1.1000000000000001</v>
      </c>
      <c r="O38" s="126">
        <v>1.2</v>
      </c>
    </row>
    <row r="39" spans="1:15">
      <c r="A39" s="126" t="s">
        <v>272</v>
      </c>
      <c r="B39" s="126">
        <v>4582800</v>
      </c>
      <c r="C39" s="126">
        <v>1.2</v>
      </c>
      <c r="D39" s="126">
        <v>0.5</v>
      </c>
      <c r="E39" s="126">
        <v>2.2000000000000002</v>
      </c>
      <c r="F39" s="126">
        <v>6416</v>
      </c>
      <c r="G39" s="126">
        <v>13.3</v>
      </c>
      <c r="H39" s="126">
        <v>10.8</v>
      </c>
      <c r="I39" s="126">
        <v>17</v>
      </c>
      <c r="J39" s="126">
        <v>92.8</v>
      </c>
      <c r="K39" s="126">
        <v>68.099999999999994</v>
      </c>
      <c r="L39" s="126">
        <v>100</v>
      </c>
      <c r="M39" s="126">
        <v>11.9</v>
      </c>
      <c r="N39" s="126">
        <v>10.7</v>
      </c>
      <c r="O39" s="126">
        <v>0.9</v>
      </c>
    </row>
    <row r="40" spans="1:15">
      <c r="A40" s="126" t="s">
        <v>273</v>
      </c>
      <c r="B40" s="126">
        <v>7218000</v>
      </c>
      <c r="C40" s="126">
        <v>0</v>
      </c>
      <c r="D40" s="126">
        <v>0.3</v>
      </c>
      <c r="E40" s="126">
        <v>2</v>
      </c>
      <c r="F40" s="126">
        <v>6406</v>
      </c>
      <c r="G40" s="126">
        <v>12.3</v>
      </c>
      <c r="H40" s="126">
        <v>7.3</v>
      </c>
      <c r="I40" s="126">
        <v>18.5</v>
      </c>
      <c r="J40" s="126">
        <v>87</v>
      </c>
      <c r="K40" s="126">
        <v>52.4</v>
      </c>
      <c r="L40" s="126">
        <v>100</v>
      </c>
      <c r="M40" s="126">
        <v>9.6999999999999993</v>
      </c>
      <c r="N40" s="126">
        <v>6.9</v>
      </c>
      <c r="O40" s="126">
        <v>1</v>
      </c>
    </row>
    <row r="41" spans="1:15">
      <c r="A41" s="126" t="s">
        <v>274</v>
      </c>
      <c r="B41" s="126">
        <v>4449600</v>
      </c>
      <c r="C41" s="126">
        <v>1.2</v>
      </c>
      <c r="D41" s="126">
        <v>0.5</v>
      </c>
      <c r="E41" s="126">
        <v>3.1</v>
      </c>
      <c r="F41" s="126">
        <v>6454</v>
      </c>
      <c r="G41" s="126">
        <v>13.4</v>
      </c>
      <c r="H41" s="126">
        <v>9.6999999999999993</v>
      </c>
      <c r="I41" s="126">
        <v>17.100000000000001</v>
      </c>
      <c r="J41" s="126">
        <v>93.5</v>
      </c>
      <c r="K41" s="126">
        <v>73</v>
      </c>
      <c r="L41" s="126">
        <v>100</v>
      </c>
      <c r="M41" s="126">
        <v>12.2</v>
      </c>
      <c r="N41" s="126">
        <v>9.6</v>
      </c>
      <c r="O41" s="126">
        <v>0.8</v>
      </c>
    </row>
    <row r="42" spans="1:15">
      <c r="A42" s="126" t="s">
        <v>275</v>
      </c>
      <c r="B42" s="126">
        <v>5583600</v>
      </c>
      <c r="C42" s="126">
        <v>0</v>
      </c>
      <c r="D42" s="126">
        <v>0.6</v>
      </c>
      <c r="E42" s="126">
        <v>3</v>
      </c>
      <c r="F42" s="126">
        <v>6406</v>
      </c>
      <c r="G42" s="126">
        <v>14.2</v>
      </c>
      <c r="H42" s="126">
        <v>9.3000000000000007</v>
      </c>
      <c r="I42" s="126">
        <v>19.2</v>
      </c>
      <c r="J42" s="126">
        <v>89.7</v>
      </c>
      <c r="K42" s="126">
        <v>62.8</v>
      </c>
      <c r="L42" s="126">
        <v>100</v>
      </c>
      <c r="M42" s="126">
        <v>12.2</v>
      </c>
      <c r="N42" s="126">
        <v>9.3000000000000007</v>
      </c>
      <c r="O42" s="126">
        <v>1</v>
      </c>
    </row>
    <row r="43" spans="1:15">
      <c r="A43" s="126" t="s">
        <v>276</v>
      </c>
      <c r="B43" s="126">
        <v>7210800</v>
      </c>
      <c r="C43" s="126">
        <v>0</v>
      </c>
      <c r="D43" s="126">
        <v>1</v>
      </c>
      <c r="E43" s="126">
        <v>2.6</v>
      </c>
      <c r="F43" s="126">
        <v>6366</v>
      </c>
      <c r="G43" s="126">
        <v>15.3</v>
      </c>
      <c r="H43" s="126">
        <v>11.3</v>
      </c>
      <c r="I43" s="126">
        <v>21.2</v>
      </c>
      <c r="J43" s="126">
        <v>87.7</v>
      </c>
      <c r="K43" s="126">
        <v>63.8</v>
      </c>
      <c r="L43" s="126">
        <v>100</v>
      </c>
      <c r="M43" s="126">
        <v>12.9</v>
      </c>
      <c r="N43" s="126">
        <v>11.1</v>
      </c>
      <c r="O43" s="126">
        <v>1.2</v>
      </c>
    </row>
    <row r="44" spans="1:15">
      <c r="A44" s="126" t="s">
        <v>277</v>
      </c>
      <c r="B44" s="126">
        <v>7453800</v>
      </c>
      <c r="C44" s="126">
        <v>0.2</v>
      </c>
      <c r="D44" s="126">
        <v>0.2</v>
      </c>
      <c r="E44" s="126">
        <v>1.5</v>
      </c>
      <c r="F44" s="126">
        <v>6434</v>
      </c>
      <c r="G44" s="126">
        <v>14.8</v>
      </c>
      <c r="H44" s="126">
        <v>10.1</v>
      </c>
      <c r="I44" s="126">
        <v>22.9</v>
      </c>
      <c r="J44" s="126">
        <v>90.1</v>
      </c>
      <c r="K44" s="126">
        <v>52.7</v>
      </c>
      <c r="L44" s="126">
        <v>100</v>
      </c>
      <c r="M44" s="126">
        <v>12.8</v>
      </c>
      <c r="N44" s="126">
        <v>10.1</v>
      </c>
      <c r="O44" s="126">
        <v>1</v>
      </c>
    </row>
    <row r="45" spans="1:15">
      <c r="A45" s="126" t="s">
        <v>278</v>
      </c>
      <c r="B45" s="126">
        <v>8456400</v>
      </c>
      <c r="C45" s="126">
        <v>0</v>
      </c>
      <c r="D45" s="126">
        <v>0.1</v>
      </c>
      <c r="E45" s="126">
        <v>1.4</v>
      </c>
      <c r="F45" s="126">
        <v>6386</v>
      </c>
      <c r="G45" s="126">
        <v>13.8</v>
      </c>
      <c r="H45" s="126">
        <v>7.5</v>
      </c>
      <c r="I45" s="126">
        <v>23.3</v>
      </c>
      <c r="J45" s="126">
        <v>88.8</v>
      </c>
      <c r="K45" s="126">
        <v>51.8</v>
      </c>
      <c r="L45" s="126">
        <v>100</v>
      </c>
      <c r="M45" s="126">
        <v>11.4</v>
      </c>
      <c r="N45" s="126">
        <v>7.5</v>
      </c>
      <c r="O45" s="126">
        <v>0.9</v>
      </c>
    </row>
    <row r="46" spans="1:15">
      <c r="A46" s="126" t="s">
        <v>279</v>
      </c>
      <c r="B46" s="126">
        <v>8431200</v>
      </c>
      <c r="C46" s="126">
        <v>0.2</v>
      </c>
      <c r="D46" s="126">
        <v>0.2</v>
      </c>
      <c r="E46" s="126">
        <v>1.5</v>
      </c>
      <c r="F46" s="126">
        <v>6366</v>
      </c>
      <c r="G46" s="126">
        <v>14.8</v>
      </c>
      <c r="H46" s="126">
        <v>7.8</v>
      </c>
      <c r="I46" s="126">
        <v>24.5</v>
      </c>
      <c r="J46" s="126">
        <v>88.2</v>
      </c>
      <c r="K46" s="126">
        <v>54.5</v>
      </c>
      <c r="L46" s="126">
        <v>100</v>
      </c>
      <c r="M46" s="126">
        <v>12.3</v>
      </c>
      <c r="N46" s="126">
        <v>7.7</v>
      </c>
      <c r="O46" s="126">
        <v>1</v>
      </c>
    </row>
    <row r="47" spans="1:15">
      <c r="A47" s="126" t="s">
        <v>280</v>
      </c>
      <c r="B47" s="126">
        <v>8056800</v>
      </c>
      <c r="C47" s="126">
        <v>0</v>
      </c>
      <c r="D47" s="126">
        <v>0.1</v>
      </c>
      <c r="E47" s="126">
        <v>1.2</v>
      </c>
      <c r="F47" s="126">
        <v>6396</v>
      </c>
      <c r="G47" s="126">
        <v>16.7</v>
      </c>
      <c r="H47" s="126">
        <v>11.5</v>
      </c>
      <c r="I47" s="126">
        <v>24.8</v>
      </c>
      <c r="J47" s="126">
        <v>85.5</v>
      </c>
      <c r="K47" s="126">
        <v>52.2</v>
      </c>
      <c r="L47" s="126">
        <v>100</v>
      </c>
      <c r="M47" s="126">
        <v>13.6</v>
      </c>
      <c r="N47" s="126">
        <v>11.4</v>
      </c>
      <c r="O47" s="126">
        <v>1</v>
      </c>
    </row>
    <row r="48" spans="1:15">
      <c r="A48" s="126" t="s">
        <v>281</v>
      </c>
      <c r="B48" s="126">
        <v>7430400</v>
      </c>
      <c r="C48" s="126">
        <v>0.2</v>
      </c>
      <c r="D48" s="126">
        <v>0.1</v>
      </c>
      <c r="E48" s="126">
        <v>1.1000000000000001</v>
      </c>
      <c r="F48" s="126">
        <v>6386</v>
      </c>
      <c r="G48" s="126">
        <v>15.1</v>
      </c>
      <c r="H48" s="126">
        <v>9.6</v>
      </c>
      <c r="I48" s="126">
        <v>24.4</v>
      </c>
      <c r="J48" s="126">
        <v>91.6</v>
      </c>
      <c r="K48" s="126">
        <v>58.6</v>
      </c>
      <c r="L48" s="126">
        <v>100</v>
      </c>
      <c r="M48" s="126">
        <v>13.4</v>
      </c>
      <c r="N48" s="126">
        <v>9.6</v>
      </c>
      <c r="O48" s="126">
        <v>0.9</v>
      </c>
    </row>
    <row r="49" spans="1:15">
      <c r="A49" s="126" t="s">
        <v>282</v>
      </c>
      <c r="B49" s="126">
        <v>7142400</v>
      </c>
      <c r="C49" s="126">
        <v>0.4</v>
      </c>
      <c r="D49" s="126">
        <v>0.1</v>
      </c>
      <c r="E49" s="126">
        <v>1.3</v>
      </c>
      <c r="F49" s="126">
        <v>6376</v>
      </c>
      <c r="G49" s="126">
        <v>14.3</v>
      </c>
      <c r="H49" s="126">
        <v>9.4</v>
      </c>
      <c r="I49" s="126">
        <v>22.7</v>
      </c>
      <c r="J49" s="126">
        <v>86.2</v>
      </c>
      <c r="K49" s="126">
        <v>50.9</v>
      </c>
      <c r="L49" s="126">
        <v>100</v>
      </c>
      <c r="M49" s="126">
        <v>11.5</v>
      </c>
      <c r="N49" s="126">
        <v>9.3000000000000007</v>
      </c>
      <c r="O49" s="126">
        <v>0.8</v>
      </c>
    </row>
    <row r="50" spans="1:15">
      <c r="A50" s="126" t="s">
        <v>283</v>
      </c>
      <c r="B50" s="126">
        <v>6150600</v>
      </c>
      <c r="C50" s="126">
        <v>0</v>
      </c>
      <c r="D50" s="126">
        <v>0.7</v>
      </c>
      <c r="E50" s="126">
        <v>3.3</v>
      </c>
      <c r="F50" s="126">
        <v>6434</v>
      </c>
      <c r="G50" s="126">
        <v>15.9</v>
      </c>
      <c r="H50" s="126">
        <v>10.199999999999999</v>
      </c>
      <c r="I50" s="126">
        <v>22.3</v>
      </c>
      <c r="J50" s="126">
        <v>82.1</v>
      </c>
      <c r="K50" s="126">
        <v>58.3</v>
      </c>
      <c r="L50" s="126">
        <v>99.7</v>
      </c>
      <c r="M50" s="126">
        <v>12.4</v>
      </c>
      <c r="N50" s="126">
        <v>9.6999999999999993</v>
      </c>
      <c r="O50" s="126">
        <v>1.1000000000000001</v>
      </c>
    </row>
    <row r="51" spans="1:15">
      <c r="A51" s="126" t="s">
        <v>284</v>
      </c>
      <c r="B51" s="126">
        <v>7605000</v>
      </c>
      <c r="C51" s="126">
        <v>3.8</v>
      </c>
      <c r="D51" s="126">
        <v>1.8</v>
      </c>
      <c r="E51" s="126">
        <v>4.7</v>
      </c>
      <c r="F51" s="126">
        <v>6366</v>
      </c>
      <c r="G51" s="126">
        <v>13.1</v>
      </c>
      <c r="H51" s="126">
        <v>8.3000000000000007</v>
      </c>
      <c r="I51" s="126">
        <v>16.8</v>
      </c>
      <c r="J51" s="126">
        <v>80.8</v>
      </c>
      <c r="K51" s="126">
        <v>52.6</v>
      </c>
      <c r="L51" s="126">
        <v>98.3</v>
      </c>
      <c r="M51" s="126">
        <v>9.4</v>
      </c>
      <c r="N51" s="126">
        <v>6.3</v>
      </c>
      <c r="O51" s="126">
        <v>1.3</v>
      </c>
    </row>
    <row r="52" spans="1:15">
      <c r="A52" s="126" t="s">
        <v>285</v>
      </c>
      <c r="B52" s="126">
        <v>4780800</v>
      </c>
      <c r="C52" s="126">
        <v>1</v>
      </c>
      <c r="D52" s="126">
        <v>2.4</v>
      </c>
      <c r="E52" s="126">
        <v>4.9000000000000004</v>
      </c>
      <c r="F52" s="126">
        <v>6444</v>
      </c>
      <c r="G52" s="126">
        <v>13.5</v>
      </c>
      <c r="H52" s="126">
        <v>10.199999999999999</v>
      </c>
      <c r="I52" s="126">
        <v>17.3</v>
      </c>
      <c r="J52" s="126">
        <v>81.3</v>
      </c>
      <c r="K52" s="126">
        <v>58.6</v>
      </c>
      <c r="L52" s="126">
        <v>99.1</v>
      </c>
      <c r="M52" s="126">
        <v>10.1</v>
      </c>
      <c r="N52" s="126">
        <v>5.9</v>
      </c>
      <c r="O52" s="126">
        <v>1.3</v>
      </c>
    </row>
    <row r="53" spans="1:15">
      <c r="A53" s="126" t="s">
        <v>286</v>
      </c>
      <c r="B53" s="126">
        <v>5313600</v>
      </c>
      <c r="C53" s="126">
        <v>3.2</v>
      </c>
      <c r="D53" s="126">
        <v>2.6</v>
      </c>
      <c r="E53" s="126">
        <v>4.3</v>
      </c>
      <c r="F53" s="126">
        <v>6396</v>
      </c>
      <c r="G53" s="126">
        <v>10.1</v>
      </c>
      <c r="H53" s="126">
        <v>8.4</v>
      </c>
      <c r="I53" s="126">
        <v>13.8</v>
      </c>
      <c r="J53" s="126">
        <v>80.7</v>
      </c>
      <c r="K53" s="126">
        <v>55.2</v>
      </c>
      <c r="L53" s="126">
        <v>98.7</v>
      </c>
      <c r="M53" s="126">
        <v>6.7</v>
      </c>
      <c r="N53" s="126">
        <v>4.4000000000000004</v>
      </c>
      <c r="O53" s="126">
        <v>1.2</v>
      </c>
    </row>
    <row r="54" spans="1:15">
      <c r="A54" s="126" t="s">
        <v>287</v>
      </c>
      <c r="B54" s="126">
        <v>4035600</v>
      </c>
      <c r="C54" s="126">
        <v>3.6</v>
      </c>
      <c r="D54" s="126">
        <v>1.2</v>
      </c>
      <c r="E54" s="126">
        <v>2.5</v>
      </c>
      <c r="F54" s="126">
        <v>6454</v>
      </c>
      <c r="G54" s="126">
        <v>11.3</v>
      </c>
      <c r="H54" s="126">
        <v>8.5</v>
      </c>
      <c r="I54" s="126">
        <v>14.5</v>
      </c>
      <c r="J54" s="126">
        <v>94.8</v>
      </c>
      <c r="K54" s="126">
        <v>78</v>
      </c>
      <c r="L54" s="126">
        <v>100</v>
      </c>
      <c r="M54" s="126">
        <v>10.4</v>
      </c>
      <c r="N54" s="126">
        <v>8.1</v>
      </c>
      <c r="O54" s="126">
        <v>0.7</v>
      </c>
    </row>
    <row r="55" spans="1:15">
      <c r="A55" s="126" t="s">
        <v>288</v>
      </c>
      <c r="B55" s="126">
        <v>2273400</v>
      </c>
      <c r="C55" s="126">
        <v>2.6</v>
      </c>
      <c r="D55" s="126">
        <v>0.8</v>
      </c>
      <c r="E55" s="126">
        <v>2</v>
      </c>
      <c r="F55" s="126">
        <v>6386</v>
      </c>
      <c r="G55" s="126">
        <v>14.6</v>
      </c>
      <c r="H55" s="126">
        <v>12.8</v>
      </c>
      <c r="I55" s="126">
        <v>17.8</v>
      </c>
      <c r="J55" s="126">
        <v>99.2</v>
      </c>
      <c r="K55" s="126">
        <v>93.4</v>
      </c>
      <c r="L55" s="126">
        <v>100</v>
      </c>
      <c r="M55" s="126">
        <v>14.4</v>
      </c>
      <c r="N55" s="126">
        <v>12.8</v>
      </c>
      <c r="O55" s="126">
        <v>0.6</v>
      </c>
    </row>
    <row r="56" spans="1:15">
      <c r="A56" s="126" t="s">
        <v>289</v>
      </c>
      <c r="B56" s="126">
        <v>5020200</v>
      </c>
      <c r="C56" s="126">
        <v>0.4</v>
      </c>
      <c r="D56" s="126">
        <v>0.7</v>
      </c>
      <c r="E56" s="126">
        <v>2.2999999999999998</v>
      </c>
      <c r="F56" s="126">
        <v>6454</v>
      </c>
      <c r="G56" s="126">
        <v>14.2</v>
      </c>
      <c r="H56" s="126">
        <v>8.4</v>
      </c>
      <c r="I56" s="126">
        <v>18.8</v>
      </c>
      <c r="J56" s="126">
        <v>95.5</v>
      </c>
      <c r="K56" s="126">
        <v>72.599999999999994</v>
      </c>
      <c r="L56" s="126">
        <v>100</v>
      </c>
      <c r="M56" s="126">
        <v>13.3</v>
      </c>
      <c r="N56" s="126">
        <v>8.4</v>
      </c>
      <c r="O56" s="126">
        <v>0.7</v>
      </c>
    </row>
    <row r="57" spans="1:15">
      <c r="A57" s="126" t="s">
        <v>290</v>
      </c>
      <c r="B57" s="126">
        <v>3265200</v>
      </c>
      <c r="C57" s="126">
        <v>0.6</v>
      </c>
      <c r="D57" s="126">
        <v>0</v>
      </c>
      <c r="E57" s="126">
        <v>0.8</v>
      </c>
      <c r="F57" s="126">
        <v>6396</v>
      </c>
      <c r="G57" s="126">
        <v>12.5</v>
      </c>
      <c r="H57" s="126">
        <v>7</v>
      </c>
      <c r="I57" s="126">
        <v>14.5</v>
      </c>
      <c r="J57" s="126">
        <v>100</v>
      </c>
      <c r="K57" s="126">
        <v>100</v>
      </c>
      <c r="L57" s="126">
        <v>100</v>
      </c>
      <c r="M57" s="126">
        <v>12.4</v>
      </c>
      <c r="N57" s="126">
        <v>7</v>
      </c>
      <c r="O57" s="126">
        <v>0.5</v>
      </c>
    </row>
    <row r="58" spans="1:15">
      <c r="A58" s="126" t="s">
        <v>291</v>
      </c>
      <c r="B58" s="126">
        <v>5641200</v>
      </c>
      <c r="C58" s="126">
        <v>0</v>
      </c>
      <c r="D58" s="126">
        <v>0.6</v>
      </c>
      <c r="E58" s="126">
        <v>2.7</v>
      </c>
      <c r="F58" s="126">
        <v>6444</v>
      </c>
      <c r="G58" s="126">
        <v>11.8</v>
      </c>
      <c r="H58" s="126">
        <v>4.3</v>
      </c>
      <c r="I58" s="126">
        <v>16.399999999999999</v>
      </c>
      <c r="J58" s="126">
        <v>90.1</v>
      </c>
      <c r="K58" s="126">
        <v>54.6</v>
      </c>
      <c r="L58" s="126">
        <v>100</v>
      </c>
      <c r="M58" s="126">
        <v>9.9</v>
      </c>
      <c r="N58" s="126">
        <v>4.3</v>
      </c>
      <c r="O58" s="126">
        <v>0.7</v>
      </c>
    </row>
    <row r="59" spans="1:15">
      <c r="A59" s="126" t="s">
        <v>292</v>
      </c>
      <c r="B59" s="126">
        <v>6255000</v>
      </c>
      <c r="C59" s="126">
        <v>0.2</v>
      </c>
      <c r="D59" s="126">
        <v>0.9</v>
      </c>
      <c r="E59" s="126">
        <v>3.3</v>
      </c>
      <c r="F59" s="126">
        <v>6434</v>
      </c>
      <c r="G59" s="126">
        <v>8.1</v>
      </c>
      <c r="H59" s="126">
        <v>1.6</v>
      </c>
      <c r="I59" s="126">
        <v>14.2</v>
      </c>
      <c r="J59" s="126">
        <v>88.5</v>
      </c>
      <c r="K59" s="126">
        <v>62.2</v>
      </c>
      <c r="L59" s="126">
        <v>100</v>
      </c>
      <c r="M59" s="126">
        <v>6</v>
      </c>
      <c r="N59" s="126">
        <v>1.6</v>
      </c>
      <c r="O59" s="126">
        <v>0.7</v>
      </c>
    </row>
    <row r="60" spans="1:15">
      <c r="A60" s="126" t="s">
        <v>293</v>
      </c>
      <c r="B60" s="126">
        <v>2363400</v>
      </c>
      <c r="C60" s="126">
        <v>1.6</v>
      </c>
      <c r="D60" s="126">
        <v>1.3</v>
      </c>
      <c r="E60" s="126">
        <v>3.6</v>
      </c>
      <c r="F60" s="126">
        <v>6376</v>
      </c>
      <c r="G60" s="126">
        <v>11</v>
      </c>
      <c r="H60" s="126">
        <v>6</v>
      </c>
      <c r="I60" s="126">
        <v>14.6</v>
      </c>
      <c r="J60" s="126">
        <v>92.8</v>
      </c>
      <c r="K60" s="126">
        <v>81.5</v>
      </c>
      <c r="L60" s="126">
        <v>100</v>
      </c>
      <c r="M60" s="126">
        <v>9.6999999999999993</v>
      </c>
      <c r="N60" s="126">
        <v>5.0999999999999996</v>
      </c>
      <c r="O60" s="126">
        <v>0.6</v>
      </c>
    </row>
    <row r="61" spans="1:15">
      <c r="A61" s="126" t="s">
        <v>294</v>
      </c>
      <c r="B61" s="126">
        <v>6222600</v>
      </c>
      <c r="C61" s="126">
        <v>0.2</v>
      </c>
      <c r="D61" s="126">
        <v>0.7</v>
      </c>
      <c r="E61" s="126">
        <v>3.6</v>
      </c>
      <c r="F61" s="126">
        <v>6376</v>
      </c>
      <c r="G61" s="126">
        <v>6.1</v>
      </c>
      <c r="H61" s="126">
        <v>1.4</v>
      </c>
      <c r="I61" s="126">
        <v>12.4</v>
      </c>
      <c r="J61" s="126">
        <v>89.3</v>
      </c>
      <c r="K61" s="126">
        <v>56.2</v>
      </c>
      <c r="L61" s="126">
        <v>100</v>
      </c>
      <c r="M61" s="126">
        <v>4.0999999999999996</v>
      </c>
      <c r="N61" s="126">
        <v>1.4</v>
      </c>
      <c r="O61" s="126">
        <v>0.6</v>
      </c>
    </row>
    <row r="62" spans="1:15">
      <c r="A62" s="126" t="s">
        <v>295</v>
      </c>
      <c r="B62" s="126">
        <v>6787800</v>
      </c>
      <c r="C62" s="126">
        <v>0.2</v>
      </c>
      <c r="D62" s="126">
        <v>0.1</v>
      </c>
      <c r="E62" s="126">
        <v>1</v>
      </c>
      <c r="F62" s="126">
        <v>6346</v>
      </c>
      <c r="G62" s="126">
        <v>4.8</v>
      </c>
      <c r="H62" s="126">
        <v>-1.2</v>
      </c>
      <c r="I62" s="126">
        <v>13.2</v>
      </c>
      <c r="J62" s="126">
        <v>90.2</v>
      </c>
      <c r="K62" s="126">
        <v>53.4</v>
      </c>
      <c r="L62" s="126">
        <v>100</v>
      </c>
      <c r="M62" s="126">
        <v>3.6</v>
      </c>
      <c r="N62" s="126">
        <v>0.1</v>
      </c>
      <c r="O62" s="126">
        <v>0.4</v>
      </c>
    </row>
    <row r="63" spans="1:15">
      <c r="A63" s="126" t="s">
        <v>296</v>
      </c>
      <c r="B63" s="126">
        <v>5895000</v>
      </c>
      <c r="C63" s="126">
        <v>0.2</v>
      </c>
      <c r="D63" s="126">
        <v>0.1</v>
      </c>
      <c r="E63" s="126">
        <v>1.1000000000000001</v>
      </c>
      <c r="F63" s="126">
        <v>6346</v>
      </c>
      <c r="G63" s="126">
        <v>6.4</v>
      </c>
      <c r="H63" s="126">
        <v>1.1000000000000001</v>
      </c>
      <c r="I63" s="126">
        <v>14.7</v>
      </c>
      <c r="J63" s="126">
        <v>89.6</v>
      </c>
      <c r="K63" s="126">
        <v>51</v>
      </c>
      <c r="L63" s="126">
        <v>100</v>
      </c>
      <c r="M63" s="126">
        <v>4.4000000000000004</v>
      </c>
      <c r="N63" s="126">
        <v>1.1000000000000001</v>
      </c>
      <c r="O63" s="126">
        <v>0.4</v>
      </c>
    </row>
    <row r="64" spans="1:15">
      <c r="A64" s="126" t="s">
        <v>297</v>
      </c>
      <c r="B64" s="126">
        <v>2529000</v>
      </c>
      <c r="C64" s="126">
        <v>0</v>
      </c>
      <c r="D64" s="126">
        <v>0.1</v>
      </c>
      <c r="E64" s="126">
        <v>1.3</v>
      </c>
      <c r="F64" s="126">
        <v>6464</v>
      </c>
      <c r="G64" s="126">
        <v>8.5</v>
      </c>
      <c r="H64" s="126">
        <v>3.8</v>
      </c>
      <c r="I64" s="126">
        <v>13.6</v>
      </c>
      <c r="J64" s="126">
        <v>96.8</v>
      </c>
      <c r="K64" s="126">
        <v>82.3</v>
      </c>
      <c r="L64" s="126">
        <v>100</v>
      </c>
      <c r="M64" s="126">
        <v>7.9</v>
      </c>
      <c r="N64" s="126">
        <v>3.7</v>
      </c>
      <c r="O64" s="126">
        <v>0.4</v>
      </c>
    </row>
    <row r="65" spans="1:15">
      <c r="A65" s="126" t="s">
        <v>298</v>
      </c>
      <c r="B65" s="126">
        <v>5412600</v>
      </c>
      <c r="C65" s="126">
        <v>0</v>
      </c>
      <c r="D65" s="126">
        <v>0.1</v>
      </c>
      <c r="E65" s="126">
        <v>1.4</v>
      </c>
      <c r="F65" s="126">
        <v>6386</v>
      </c>
      <c r="G65" s="126">
        <v>10.8</v>
      </c>
      <c r="H65" s="126">
        <v>8.4</v>
      </c>
      <c r="I65" s="126">
        <v>16</v>
      </c>
      <c r="J65" s="126">
        <v>89.8</v>
      </c>
      <c r="K65" s="126">
        <v>62.9</v>
      </c>
      <c r="L65" s="126">
        <v>100</v>
      </c>
      <c r="M65" s="126">
        <v>8.9</v>
      </c>
      <c r="N65" s="126">
        <v>7.7</v>
      </c>
      <c r="O65" s="126">
        <v>0.4</v>
      </c>
    </row>
    <row r="66" spans="1:15">
      <c r="A66" s="126" t="s">
        <v>299</v>
      </c>
      <c r="B66" s="126">
        <v>2399400</v>
      </c>
      <c r="C66" s="126">
        <v>2.4</v>
      </c>
      <c r="D66" s="126">
        <v>1</v>
      </c>
      <c r="E66" s="126">
        <v>3.6</v>
      </c>
      <c r="F66" s="126">
        <v>6416</v>
      </c>
      <c r="G66" s="126">
        <v>11.5</v>
      </c>
      <c r="H66" s="126">
        <v>7.3</v>
      </c>
      <c r="I66" s="126">
        <v>15</v>
      </c>
      <c r="J66" s="126">
        <v>94.8</v>
      </c>
      <c r="K66" s="126">
        <v>82.1</v>
      </c>
      <c r="L66" s="126">
        <v>100</v>
      </c>
      <c r="M66" s="126">
        <v>10.5</v>
      </c>
      <c r="N66" s="126">
        <v>7.1</v>
      </c>
      <c r="O66" s="126">
        <v>0.6</v>
      </c>
    </row>
    <row r="67" spans="1:15">
      <c r="A67" s="126" t="s">
        <v>300</v>
      </c>
      <c r="B67" s="126">
        <v>5131800</v>
      </c>
      <c r="C67" s="126">
        <v>3.2</v>
      </c>
      <c r="D67" s="126">
        <v>1</v>
      </c>
      <c r="E67" s="126">
        <v>3.1</v>
      </c>
      <c r="F67" s="126">
        <v>6376</v>
      </c>
      <c r="G67" s="126">
        <v>7</v>
      </c>
      <c r="H67" s="126">
        <v>1.7</v>
      </c>
      <c r="I67" s="126">
        <v>11.2</v>
      </c>
      <c r="J67" s="126">
        <v>88.6</v>
      </c>
      <c r="K67" s="126">
        <v>57.3</v>
      </c>
      <c r="L67" s="126">
        <v>100</v>
      </c>
      <c r="M67" s="126">
        <v>4.9000000000000004</v>
      </c>
      <c r="N67" s="126">
        <v>1.1000000000000001</v>
      </c>
      <c r="O67" s="126">
        <v>0.6</v>
      </c>
    </row>
    <row r="68" spans="1:15">
      <c r="A68" s="126" t="s">
        <v>301</v>
      </c>
      <c r="B68" s="126">
        <v>5965200</v>
      </c>
      <c r="C68" s="126">
        <v>0.2</v>
      </c>
      <c r="D68" s="126">
        <v>0.6</v>
      </c>
      <c r="E68" s="126">
        <v>3.2</v>
      </c>
      <c r="F68" s="126">
        <v>6356</v>
      </c>
      <c r="G68" s="126">
        <v>4.3</v>
      </c>
      <c r="H68" s="126">
        <v>-1.1000000000000001</v>
      </c>
      <c r="I68" s="126">
        <v>10.8</v>
      </c>
      <c r="J68" s="126">
        <v>88.4</v>
      </c>
      <c r="K68" s="126">
        <v>55.4</v>
      </c>
      <c r="L68" s="126">
        <v>100</v>
      </c>
      <c r="M68" s="126">
        <v>2.5</v>
      </c>
      <c r="N68" s="126">
        <v>0</v>
      </c>
      <c r="O68" s="126">
        <v>0.5</v>
      </c>
    </row>
    <row r="69" spans="1:15">
      <c r="A69" s="126" t="s">
        <v>302</v>
      </c>
      <c r="B69" s="126">
        <v>5914800</v>
      </c>
      <c r="C69" s="126">
        <v>0.4</v>
      </c>
      <c r="D69" s="126">
        <v>0.1</v>
      </c>
      <c r="E69" s="126">
        <v>1.4</v>
      </c>
      <c r="F69" s="126">
        <v>6336</v>
      </c>
      <c r="G69" s="126">
        <v>1.7</v>
      </c>
      <c r="H69" s="126">
        <v>-3.6</v>
      </c>
      <c r="I69" s="126">
        <v>10.3</v>
      </c>
      <c r="J69" s="126">
        <v>90.2</v>
      </c>
      <c r="K69" s="126">
        <v>51.3</v>
      </c>
      <c r="L69" s="126">
        <v>100</v>
      </c>
      <c r="M69" s="126">
        <v>1.9</v>
      </c>
      <c r="N69" s="126">
        <v>-0.2</v>
      </c>
      <c r="O69" s="126">
        <v>0.2</v>
      </c>
    </row>
    <row r="70" spans="1:15">
      <c r="A70" s="126" t="s">
        <v>303</v>
      </c>
      <c r="B70" s="126">
        <v>3625200</v>
      </c>
      <c r="C70" s="126">
        <v>0.2</v>
      </c>
      <c r="D70" s="126">
        <v>0.1</v>
      </c>
      <c r="E70" s="126">
        <v>1.3</v>
      </c>
      <c r="F70" s="126">
        <v>6416</v>
      </c>
      <c r="G70" s="126">
        <v>2.7</v>
      </c>
      <c r="H70" s="126">
        <v>-3.4</v>
      </c>
      <c r="I70" s="126">
        <v>8</v>
      </c>
      <c r="J70" s="126">
        <v>93.2</v>
      </c>
      <c r="K70" s="126">
        <v>69.400000000000006</v>
      </c>
      <c r="L70" s="126">
        <v>100</v>
      </c>
      <c r="M70" s="126">
        <v>2.9</v>
      </c>
      <c r="N70" s="126">
        <v>0</v>
      </c>
      <c r="O70" s="126">
        <v>0.3</v>
      </c>
    </row>
    <row r="71" spans="1:15">
      <c r="A71" s="126" t="s">
        <v>304</v>
      </c>
      <c r="B71" s="126">
        <v>3819600</v>
      </c>
      <c r="C71" s="126">
        <v>0</v>
      </c>
      <c r="D71" s="126">
        <v>0.2</v>
      </c>
      <c r="E71" s="126">
        <v>1.4</v>
      </c>
      <c r="F71" s="126">
        <v>6434</v>
      </c>
      <c r="G71" s="126">
        <v>6.2</v>
      </c>
      <c r="H71" s="126">
        <v>2.8</v>
      </c>
      <c r="I71" s="126">
        <v>10.3</v>
      </c>
      <c r="J71" s="126">
        <v>93.5</v>
      </c>
      <c r="K71" s="126">
        <v>72.400000000000006</v>
      </c>
      <c r="L71" s="126">
        <v>100</v>
      </c>
      <c r="M71" s="126">
        <v>5</v>
      </c>
      <c r="N71" s="126">
        <v>2.4</v>
      </c>
      <c r="O71" s="126">
        <v>0.3</v>
      </c>
    </row>
    <row r="72" spans="1:15">
      <c r="A72" s="126" t="s">
        <v>305</v>
      </c>
      <c r="B72" s="126">
        <v>1647000</v>
      </c>
      <c r="C72" s="126">
        <v>1.2</v>
      </c>
      <c r="D72" s="126">
        <v>1.4</v>
      </c>
      <c r="E72" s="126">
        <v>2.9</v>
      </c>
      <c r="F72" s="126">
        <v>6464</v>
      </c>
      <c r="G72" s="126">
        <v>9.1999999999999993</v>
      </c>
      <c r="H72" s="126">
        <v>7.4</v>
      </c>
      <c r="I72" s="126">
        <v>12.1</v>
      </c>
      <c r="J72" s="126">
        <v>94.4</v>
      </c>
      <c r="K72" s="126">
        <v>77.099999999999994</v>
      </c>
      <c r="L72" s="126">
        <v>100</v>
      </c>
      <c r="M72" s="126">
        <v>8.1999999999999993</v>
      </c>
      <c r="N72" s="126">
        <v>5.2</v>
      </c>
      <c r="O72" s="126">
        <v>0.6</v>
      </c>
    </row>
    <row r="73" spans="1:15">
      <c r="A73" s="126" t="s">
        <v>306</v>
      </c>
      <c r="B73" s="126">
        <v>784800</v>
      </c>
      <c r="C73" s="126">
        <v>7.2</v>
      </c>
      <c r="D73" s="126">
        <v>2.4</v>
      </c>
      <c r="E73" s="126">
        <v>4.3</v>
      </c>
      <c r="F73" s="126">
        <v>6444</v>
      </c>
      <c r="G73" s="126">
        <v>10.199999999999999</v>
      </c>
      <c r="H73" s="126">
        <v>7</v>
      </c>
      <c r="I73" s="126">
        <v>12.6</v>
      </c>
      <c r="J73" s="126">
        <v>96.6</v>
      </c>
      <c r="K73" s="126">
        <v>89.7</v>
      </c>
      <c r="L73" s="126">
        <v>100</v>
      </c>
      <c r="M73" s="126">
        <v>9.6</v>
      </c>
      <c r="N73" s="126">
        <v>5.6</v>
      </c>
      <c r="O73" s="126">
        <v>0.5</v>
      </c>
    </row>
    <row r="74" spans="1:15">
      <c r="A74" s="126" t="s">
        <v>307</v>
      </c>
      <c r="B74" s="126">
        <v>2579400</v>
      </c>
      <c r="C74" s="126">
        <v>15</v>
      </c>
      <c r="D74" s="126">
        <v>2.2999999999999998</v>
      </c>
      <c r="E74" s="126">
        <v>6.4</v>
      </c>
      <c r="F74" s="126">
        <v>6396</v>
      </c>
      <c r="G74" s="126">
        <v>8.6999999999999993</v>
      </c>
      <c r="H74" s="126">
        <v>2.7</v>
      </c>
      <c r="I74" s="126">
        <v>12.2</v>
      </c>
      <c r="J74" s="126">
        <v>90.8</v>
      </c>
      <c r="K74" s="126">
        <v>71.5</v>
      </c>
      <c r="L74" s="126">
        <v>100</v>
      </c>
      <c r="M74" s="126">
        <v>7.1</v>
      </c>
      <c r="N74" s="126">
        <v>1.7</v>
      </c>
      <c r="O74" s="126">
        <v>0.7</v>
      </c>
    </row>
    <row r="75" spans="1:15">
      <c r="A75" s="126" t="s">
        <v>308</v>
      </c>
      <c r="B75" s="126">
        <v>4096800</v>
      </c>
      <c r="C75" s="126">
        <v>0</v>
      </c>
      <c r="D75" s="126">
        <v>1.7</v>
      </c>
      <c r="E75" s="126">
        <v>3.1</v>
      </c>
      <c r="F75" s="126">
        <v>6396</v>
      </c>
      <c r="G75" s="126">
        <v>6.2</v>
      </c>
      <c r="H75" s="126">
        <v>3.1</v>
      </c>
      <c r="I75" s="126">
        <v>9.5</v>
      </c>
      <c r="J75" s="126">
        <v>82.9</v>
      </c>
      <c r="K75" s="126">
        <v>67.900000000000006</v>
      </c>
      <c r="L75" s="126">
        <v>96.5</v>
      </c>
      <c r="M75" s="126">
        <v>3.3</v>
      </c>
      <c r="N75" s="126">
        <v>2.1</v>
      </c>
      <c r="O75" s="126">
        <v>0.6</v>
      </c>
    </row>
    <row r="76" spans="1:15">
      <c r="A76" s="126" t="s">
        <v>309</v>
      </c>
      <c r="B76" s="126">
        <v>5239800</v>
      </c>
      <c r="C76" s="126">
        <v>0.2</v>
      </c>
      <c r="D76" s="126">
        <v>0.2</v>
      </c>
      <c r="E76" s="126">
        <v>1.4</v>
      </c>
      <c r="F76" s="126">
        <v>6376</v>
      </c>
      <c r="G76" s="126">
        <v>3.5</v>
      </c>
      <c r="H76" s="126">
        <v>-1.5</v>
      </c>
      <c r="I76" s="126">
        <v>9.8000000000000007</v>
      </c>
      <c r="J76" s="126">
        <v>95.8</v>
      </c>
      <c r="K76" s="126">
        <v>10</v>
      </c>
      <c r="L76" s="126">
        <v>100</v>
      </c>
      <c r="M76" s="126">
        <v>3.5</v>
      </c>
      <c r="N76" s="126">
        <v>-24.9</v>
      </c>
      <c r="O76" s="126">
        <v>0.2</v>
      </c>
    </row>
    <row r="77" spans="1:15">
      <c r="A77" s="126" t="s">
        <v>310</v>
      </c>
      <c r="B77" s="126">
        <v>3603600</v>
      </c>
      <c r="C77" s="126">
        <v>0</v>
      </c>
      <c r="D77" s="126">
        <v>0.1</v>
      </c>
      <c r="E77" s="126">
        <v>0.9</v>
      </c>
      <c r="F77" s="126">
        <v>6424</v>
      </c>
      <c r="G77" s="126">
        <v>5</v>
      </c>
      <c r="H77" s="126">
        <v>2</v>
      </c>
      <c r="I77" s="126">
        <v>9.6999999999999993</v>
      </c>
      <c r="J77" s="126">
        <v>97.4</v>
      </c>
      <c r="K77" s="126">
        <v>79.3</v>
      </c>
      <c r="L77" s="126">
        <v>100</v>
      </c>
      <c r="M77" s="126">
        <v>4.4000000000000004</v>
      </c>
      <c r="N77" s="126">
        <v>2</v>
      </c>
      <c r="O77" s="126">
        <v>0.3</v>
      </c>
    </row>
    <row r="78" spans="1:15">
      <c r="A78" s="126" t="s">
        <v>311</v>
      </c>
      <c r="B78" s="126">
        <v>3873600</v>
      </c>
      <c r="C78" s="126">
        <v>0</v>
      </c>
      <c r="D78" s="126">
        <v>0</v>
      </c>
      <c r="E78" s="126">
        <v>0.8</v>
      </c>
      <c r="F78" s="126">
        <v>6434</v>
      </c>
      <c r="G78" s="126">
        <v>5.5</v>
      </c>
      <c r="H78" s="126">
        <v>1.9</v>
      </c>
      <c r="I78" s="126">
        <v>10.7</v>
      </c>
      <c r="J78" s="126">
        <v>95.5</v>
      </c>
      <c r="K78" s="126">
        <v>69.8</v>
      </c>
      <c r="L78" s="126">
        <v>100</v>
      </c>
      <c r="M78" s="126">
        <v>4.7</v>
      </c>
      <c r="N78" s="126">
        <v>1.8</v>
      </c>
      <c r="O78" s="126">
        <v>0.2</v>
      </c>
    </row>
    <row r="79" spans="1:15">
      <c r="A79" s="126" t="s">
        <v>312</v>
      </c>
      <c r="B79" s="126">
        <v>1594800</v>
      </c>
      <c r="C79" s="126">
        <v>2.4</v>
      </c>
      <c r="D79" s="126">
        <v>0.1</v>
      </c>
      <c r="E79" s="126">
        <v>1.7</v>
      </c>
      <c r="F79" s="126">
        <v>6444</v>
      </c>
      <c r="G79" s="126">
        <v>6.9</v>
      </c>
      <c r="H79" s="126">
        <v>2.1</v>
      </c>
      <c r="I79" s="126">
        <v>9.6</v>
      </c>
      <c r="J79" s="126">
        <v>98.4</v>
      </c>
      <c r="K79" s="126">
        <v>93.8</v>
      </c>
      <c r="L79" s="126">
        <v>100</v>
      </c>
      <c r="M79" s="126">
        <v>6.6</v>
      </c>
      <c r="N79" s="126">
        <v>2</v>
      </c>
      <c r="O79" s="126">
        <v>0.3</v>
      </c>
    </row>
    <row r="80" spans="1:15">
      <c r="A80" s="126" t="s">
        <v>313</v>
      </c>
      <c r="B80" s="126">
        <v>2489400</v>
      </c>
      <c r="C80" s="126">
        <v>0.2</v>
      </c>
      <c r="D80" s="126">
        <v>0.8</v>
      </c>
      <c r="E80" s="126">
        <v>3.2</v>
      </c>
      <c r="F80" s="126">
        <v>6416</v>
      </c>
      <c r="G80" s="126">
        <v>3.8</v>
      </c>
      <c r="H80" s="126">
        <v>-1.8</v>
      </c>
      <c r="I80" s="126">
        <v>8.1999999999999993</v>
      </c>
      <c r="J80" s="126">
        <v>95.2</v>
      </c>
      <c r="K80" s="126">
        <v>81.5</v>
      </c>
      <c r="L80" s="126">
        <v>100</v>
      </c>
      <c r="M80" s="126">
        <v>4.4000000000000004</v>
      </c>
      <c r="N80" s="126">
        <v>0.2</v>
      </c>
      <c r="O80" s="126">
        <v>0.3</v>
      </c>
    </row>
    <row r="81" spans="1:15">
      <c r="A81" s="126" t="s">
        <v>314</v>
      </c>
      <c r="B81" s="126">
        <v>4089600</v>
      </c>
      <c r="C81" s="126">
        <v>0.6</v>
      </c>
      <c r="D81" s="126">
        <v>0.8</v>
      </c>
      <c r="E81" s="126">
        <v>3.1</v>
      </c>
      <c r="F81" s="126">
        <v>6376</v>
      </c>
      <c r="G81" s="126">
        <v>5.2</v>
      </c>
      <c r="H81" s="126">
        <v>-1.4</v>
      </c>
      <c r="I81" s="126">
        <v>9.5</v>
      </c>
      <c r="J81" s="126">
        <v>90.5</v>
      </c>
      <c r="K81" s="126">
        <v>60.3</v>
      </c>
      <c r="L81" s="126">
        <v>100</v>
      </c>
      <c r="M81" s="126">
        <v>4.2</v>
      </c>
      <c r="N81" s="126">
        <v>0</v>
      </c>
      <c r="O81" s="126">
        <v>0.4</v>
      </c>
    </row>
    <row r="82" spans="1:15">
      <c r="A82" s="126" t="s">
        <v>315</v>
      </c>
      <c r="B82" s="126">
        <v>1049400</v>
      </c>
      <c r="C82" s="126">
        <v>0.2</v>
      </c>
      <c r="D82" s="126">
        <v>1.1000000000000001</v>
      </c>
      <c r="E82" s="126">
        <v>2.9</v>
      </c>
      <c r="F82" s="126">
        <v>6416</v>
      </c>
      <c r="G82" s="126">
        <v>5.4</v>
      </c>
      <c r="H82" s="126">
        <v>1</v>
      </c>
      <c r="I82" s="126">
        <v>9</v>
      </c>
      <c r="J82" s="126">
        <v>98</v>
      </c>
      <c r="K82" s="126">
        <v>91.9</v>
      </c>
      <c r="L82" s="126">
        <v>100</v>
      </c>
      <c r="M82" s="126">
        <v>4.9000000000000004</v>
      </c>
      <c r="N82" s="126">
        <v>0.9</v>
      </c>
      <c r="O82" s="126">
        <v>0.4</v>
      </c>
    </row>
    <row r="83" spans="1:15">
      <c r="A83" s="126" t="s">
        <v>316</v>
      </c>
      <c r="B83" s="126">
        <v>1780200</v>
      </c>
      <c r="C83" s="126">
        <v>0</v>
      </c>
      <c r="D83" s="126">
        <v>1.6</v>
      </c>
      <c r="E83" s="126">
        <v>2.9</v>
      </c>
      <c r="F83" s="126">
        <v>6444</v>
      </c>
      <c r="G83" s="126">
        <v>8.5</v>
      </c>
      <c r="H83" s="126">
        <v>7</v>
      </c>
      <c r="I83" s="126">
        <v>9.8000000000000007</v>
      </c>
      <c r="J83" s="126">
        <v>91.4</v>
      </c>
      <c r="K83" s="126">
        <v>82.6</v>
      </c>
      <c r="L83" s="126">
        <v>97.8</v>
      </c>
      <c r="M83" s="126">
        <v>7.1</v>
      </c>
      <c r="N83" s="126">
        <v>6.2</v>
      </c>
      <c r="O83" s="126">
        <v>0.5</v>
      </c>
    </row>
    <row r="84" spans="1:15">
      <c r="A84" s="126" t="s">
        <v>317</v>
      </c>
      <c r="B84" s="126">
        <v>5259600</v>
      </c>
      <c r="C84" s="126">
        <v>0</v>
      </c>
      <c r="D84" s="126">
        <v>1</v>
      </c>
      <c r="E84" s="126">
        <v>3.3</v>
      </c>
      <c r="F84" s="126">
        <v>6406</v>
      </c>
      <c r="G84" s="126">
        <v>9.5</v>
      </c>
      <c r="H84" s="126">
        <v>6.3</v>
      </c>
      <c r="I84" s="126">
        <v>14.3</v>
      </c>
      <c r="J84" s="126">
        <v>79.7</v>
      </c>
      <c r="K84" s="126">
        <v>52.9</v>
      </c>
      <c r="L84" s="126">
        <v>96.3</v>
      </c>
      <c r="M84" s="126">
        <v>5.7</v>
      </c>
      <c r="N84" s="126">
        <v>3.5</v>
      </c>
      <c r="O84" s="126">
        <v>0.5</v>
      </c>
    </row>
    <row r="85" spans="1:15">
      <c r="A85" s="126" t="s">
        <v>318</v>
      </c>
      <c r="B85" s="126">
        <v>2566800</v>
      </c>
      <c r="C85" s="126">
        <v>14</v>
      </c>
      <c r="D85" s="126">
        <v>2.5</v>
      </c>
      <c r="E85" s="126">
        <v>5.8</v>
      </c>
      <c r="F85" s="126">
        <v>6406</v>
      </c>
      <c r="G85" s="126">
        <v>13.2</v>
      </c>
      <c r="H85" s="126">
        <v>10.5</v>
      </c>
      <c r="I85" s="126">
        <v>15.9</v>
      </c>
      <c r="J85" s="126">
        <v>76</v>
      </c>
      <c r="K85" s="126">
        <v>56.8</v>
      </c>
      <c r="L85" s="126">
        <v>100</v>
      </c>
      <c r="M85" s="126">
        <v>8.6</v>
      </c>
      <c r="N85" s="126">
        <v>3.1</v>
      </c>
      <c r="O85" s="126">
        <v>1.1000000000000001</v>
      </c>
    </row>
    <row r="86" spans="1:15">
      <c r="A86" s="126" t="s">
        <v>319</v>
      </c>
      <c r="B86" s="126">
        <v>2313000</v>
      </c>
      <c r="C86" s="126">
        <v>1.4</v>
      </c>
      <c r="D86" s="126">
        <v>1.2</v>
      </c>
      <c r="E86" s="126">
        <v>3.6</v>
      </c>
      <c r="F86" s="126">
        <v>6396</v>
      </c>
      <c r="G86" s="126">
        <v>10.6</v>
      </c>
      <c r="H86" s="126">
        <v>7.2</v>
      </c>
      <c r="I86" s="126">
        <v>12.6</v>
      </c>
      <c r="J86" s="126">
        <v>92.7</v>
      </c>
      <c r="K86" s="126">
        <v>80.8</v>
      </c>
      <c r="L86" s="126">
        <v>100</v>
      </c>
      <c r="M86" s="126">
        <v>9.3000000000000007</v>
      </c>
      <c r="N86" s="126">
        <v>7.1</v>
      </c>
      <c r="O86" s="126">
        <v>0.4</v>
      </c>
    </row>
    <row r="87" spans="1:15">
      <c r="A87" s="126" t="s">
        <v>320</v>
      </c>
      <c r="B87" s="126">
        <v>2547000</v>
      </c>
      <c r="C87" s="126">
        <v>1.8</v>
      </c>
      <c r="D87" s="126">
        <v>1</v>
      </c>
      <c r="E87" s="126">
        <v>3.4</v>
      </c>
      <c r="F87" s="126">
        <v>6406</v>
      </c>
      <c r="G87" s="126">
        <v>5.0999999999999996</v>
      </c>
      <c r="H87" s="126">
        <v>1.1000000000000001</v>
      </c>
      <c r="I87" s="126">
        <v>8.4</v>
      </c>
      <c r="J87" s="126">
        <v>92.5</v>
      </c>
      <c r="K87" s="126">
        <v>72.7</v>
      </c>
      <c r="L87" s="126">
        <v>100</v>
      </c>
      <c r="M87" s="126">
        <v>3.8</v>
      </c>
      <c r="N87" s="126">
        <v>0.2</v>
      </c>
      <c r="O87" s="126">
        <v>0.4</v>
      </c>
    </row>
    <row r="88" spans="1:15">
      <c r="A88" s="126" t="s">
        <v>321</v>
      </c>
      <c r="B88" s="126">
        <v>4275000</v>
      </c>
      <c r="C88" s="126">
        <v>0.2</v>
      </c>
      <c r="D88" s="126">
        <v>0.9</v>
      </c>
      <c r="E88" s="126">
        <v>2.9</v>
      </c>
      <c r="F88" s="126">
        <v>6366</v>
      </c>
      <c r="G88" s="126">
        <v>3</v>
      </c>
      <c r="H88" s="126">
        <v>-1.4</v>
      </c>
      <c r="I88" s="126">
        <v>8.6</v>
      </c>
      <c r="J88" s="126">
        <v>89</v>
      </c>
      <c r="K88" s="126">
        <v>65.2</v>
      </c>
      <c r="L88" s="126">
        <v>100</v>
      </c>
      <c r="M88" s="126">
        <v>1.8</v>
      </c>
      <c r="N88" s="126">
        <v>-0.2</v>
      </c>
      <c r="O88" s="126">
        <v>0.3</v>
      </c>
    </row>
    <row r="89" spans="1:15">
      <c r="A89" s="126" t="s">
        <v>322</v>
      </c>
      <c r="B89" s="126">
        <v>1893600</v>
      </c>
      <c r="C89" s="126">
        <v>8.4</v>
      </c>
      <c r="D89" s="126">
        <v>2.7</v>
      </c>
      <c r="E89" s="126">
        <v>4.8</v>
      </c>
      <c r="F89" s="126">
        <v>6464</v>
      </c>
      <c r="G89" s="126">
        <v>5.9</v>
      </c>
      <c r="H89" s="126">
        <v>2.7</v>
      </c>
      <c r="I89" s="126">
        <v>7.9</v>
      </c>
      <c r="J89" s="126">
        <v>93</v>
      </c>
      <c r="K89" s="126">
        <v>82.4</v>
      </c>
      <c r="L89" s="126">
        <v>97.6</v>
      </c>
      <c r="M89" s="126">
        <v>4.7</v>
      </c>
      <c r="N89" s="126">
        <v>2.2999999999999998</v>
      </c>
      <c r="O89" s="126">
        <v>0.5</v>
      </c>
    </row>
    <row r="90" spans="1:15">
      <c r="A90" s="126" t="s">
        <v>323</v>
      </c>
      <c r="B90" s="126">
        <v>3409200</v>
      </c>
      <c r="C90" s="126">
        <v>8.1999999999999993</v>
      </c>
      <c r="D90" s="126">
        <v>1.2</v>
      </c>
      <c r="E90" s="126">
        <v>4.7</v>
      </c>
      <c r="F90" s="126">
        <v>6386</v>
      </c>
      <c r="G90" s="126">
        <v>5.8</v>
      </c>
      <c r="H90" s="126">
        <v>-0.1</v>
      </c>
      <c r="I90" s="126">
        <v>9.8000000000000007</v>
      </c>
      <c r="J90" s="126">
        <v>94.4</v>
      </c>
      <c r="K90" s="126">
        <v>66.599999999999994</v>
      </c>
      <c r="L90" s="126">
        <v>100</v>
      </c>
      <c r="M90" s="126">
        <v>4.9000000000000004</v>
      </c>
      <c r="N90" s="126">
        <v>0.8</v>
      </c>
      <c r="O90" s="126">
        <v>0.4</v>
      </c>
    </row>
    <row r="91" spans="1:15">
      <c r="A91" s="126" t="s">
        <v>324</v>
      </c>
      <c r="B91" s="126">
        <v>3634200</v>
      </c>
      <c r="C91" s="126">
        <v>0.6</v>
      </c>
      <c r="D91" s="126">
        <v>0.4</v>
      </c>
      <c r="E91" s="126">
        <v>2.1</v>
      </c>
      <c r="F91" s="126">
        <v>6366</v>
      </c>
      <c r="G91" s="126">
        <v>1.4</v>
      </c>
      <c r="H91" s="126">
        <v>-3</v>
      </c>
      <c r="I91" s="126">
        <v>6.7</v>
      </c>
      <c r="J91" s="126">
        <v>96.7</v>
      </c>
      <c r="K91" s="126">
        <v>77.5</v>
      </c>
      <c r="L91" s="126">
        <v>100</v>
      </c>
      <c r="M91" s="126">
        <v>2.2999999999999998</v>
      </c>
      <c r="N91" s="126">
        <v>0.1</v>
      </c>
      <c r="O91" s="126">
        <v>0.1</v>
      </c>
    </row>
    <row r="92" spans="1:15">
      <c r="A92" s="126" t="s">
        <v>325</v>
      </c>
      <c r="B92" s="126">
        <v>2795400</v>
      </c>
      <c r="C92" s="126">
        <v>1.4</v>
      </c>
      <c r="D92" s="126">
        <v>1</v>
      </c>
      <c r="E92" s="126">
        <v>4.0999999999999996</v>
      </c>
      <c r="F92" s="126">
        <v>6386</v>
      </c>
      <c r="G92" s="126">
        <v>2.4</v>
      </c>
      <c r="H92" s="126">
        <v>-0.2</v>
      </c>
      <c r="I92" s="126">
        <v>4.8</v>
      </c>
      <c r="J92" s="126">
        <v>92.8</v>
      </c>
      <c r="K92" s="126">
        <v>66.2</v>
      </c>
      <c r="L92" s="126">
        <v>99.6</v>
      </c>
      <c r="M92" s="126">
        <v>1.3</v>
      </c>
      <c r="N92" s="126">
        <v>-1.8</v>
      </c>
      <c r="O92" s="126">
        <v>0.3</v>
      </c>
    </row>
    <row r="93" spans="1:15">
      <c r="A93" s="126" t="s">
        <v>326</v>
      </c>
      <c r="B93" s="126">
        <v>1953000</v>
      </c>
      <c r="C93" s="126">
        <v>0.6</v>
      </c>
      <c r="D93" s="126">
        <v>1.2</v>
      </c>
      <c r="E93" s="126">
        <v>3.2</v>
      </c>
      <c r="F93" s="126">
        <v>6336</v>
      </c>
      <c r="G93" s="126">
        <v>1.3</v>
      </c>
      <c r="H93" s="126">
        <v>-0.9</v>
      </c>
      <c r="I93" s="126">
        <v>3.3</v>
      </c>
      <c r="J93" s="126">
        <v>94.8</v>
      </c>
      <c r="K93" s="126">
        <v>82</v>
      </c>
      <c r="L93" s="126">
        <v>100</v>
      </c>
      <c r="M93" s="126">
        <v>0.6</v>
      </c>
      <c r="N93" s="126">
        <v>-0.3</v>
      </c>
      <c r="O93" s="126">
        <v>0.3</v>
      </c>
    </row>
    <row r="94" spans="1:15">
      <c r="A94" s="126" t="s">
        <v>327</v>
      </c>
      <c r="B94" s="126">
        <v>3034800</v>
      </c>
      <c r="C94" s="126">
        <v>0</v>
      </c>
      <c r="D94" s="126">
        <v>1.3</v>
      </c>
      <c r="E94" s="126">
        <v>2.8</v>
      </c>
      <c r="F94" s="126">
        <v>6346</v>
      </c>
      <c r="G94" s="126">
        <v>-0.4</v>
      </c>
      <c r="H94" s="126">
        <v>-2.8</v>
      </c>
      <c r="I94" s="126">
        <v>1.6</v>
      </c>
      <c r="J94" s="126">
        <v>95.6</v>
      </c>
      <c r="K94" s="126">
        <v>86.5</v>
      </c>
      <c r="L94" s="126">
        <v>100</v>
      </c>
      <c r="M94" s="126">
        <v>-0.6</v>
      </c>
      <c r="N94" s="126">
        <v>-1.2</v>
      </c>
      <c r="O94" s="126">
        <v>0.2</v>
      </c>
    </row>
    <row r="95" spans="1:15">
      <c r="A95" s="126" t="s">
        <v>328</v>
      </c>
      <c r="B95" s="126">
        <v>770400</v>
      </c>
      <c r="C95" s="126">
        <v>1</v>
      </c>
      <c r="D95" s="126">
        <v>0.9</v>
      </c>
      <c r="E95" s="126">
        <v>2.1</v>
      </c>
      <c r="F95" s="126">
        <v>6356</v>
      </c>
      <c r="G95" s="126">
        <v>-0.7</v>
      </c>
      <c r="H95" s="126">
        <v>-2.5</v>
      </c>
      <c r="I95" s="126">
        <v>1.6</v>
      </c>
      <c r="J95" s="126">
        <v>99.9</v>
      </c>
      <c r="K95" s="126">
        <v>99.1</v>
      </c>
      <c r="L95" s="126">
        <v>100</v>
      </c>
      <c r="M95" s="126">
        <v>0.8</v>
      </c>
      <c r="N95" s="126">
        <v>0</v>
      </c>
      <c r="O95" s="126">
        <v>0.3</v>
      </c>
    </row>
    <row r="96" spans="1:15">
      <c r="A96" s="126" t="s">
        <v>329</v>
      </c>
      <c r="B96" s="126">
        <v>1220400</v>
      </c>
      <c r="C96" s="126">
        <v>0.2</v>
      </c>
      <c r="D96" s="126">
        <v>0.2</v>
      </c>
      <c r="E96" s="126">
        <v>1.2</v>
      </c>
      <c r="F96" s="126">
        <v>6406</v>
      </c>
      <c r="G96" s="126">
        <v>4.0999999999999996</v>
      </c>
      <c r="H96" s="126">
        <v>1.6</v>
      </c>
      <c r="I96" s="126">
        <v>7</v>
      </c>
      <c r="J96" s="126">
        <v>100</v>
      </c>
      <c r="K96" s="126">
        <v>100</v>
      </c>
      <c r="L96" s="126">
        <v>100</v>
      </c>
      <c r="M96" s="126">
        <v>4</v>
      </c>
      <c r="N96" s="126">
        <v>1.5</v>
      </c>
      <c r="O96" s="126">
        <v>0.3</v>
      </c>
    </row>
    <row r="97" spans="1:15">
      <c r="A97" s="126" t="s">
        <v>330</v>
      </c>
      <c r="B97" s="126">
        <v>1553400</v>
      </c>
      <c r="C97" s="126">
        <v>0</v>
      </c>
      <c r="D97" s="126">
        <v>0.1</v>
      </c>
      <c r="E97" s="126">
        <v>1.3</v>
      </c>
      <c r="F97" s="126">
        <v>6434</v>
      </c>
      <c r="G97" s="126">
        <v>2.8</v>
      </c>
      <c r="H97" s="126">
        <v>-1.6</v>
      </c>
      <c r="I97" s="126">
        <v>5.7</v>
      </c>
      <c r="J97" s="126">
        <v>100</v>
      </c>
      <c r="K97" s="126">
        <v>100</v>
      </c>
      <c r="L97" s="126">
        <v>100</v>
      </c>
      <c r="M97" s="126">
        <v>3.9</v>
      </c>
      <c r="N97" s="126">
        <v>0</v>
      </c>
      <c r="O97" s="126">
        <v>0.2</v>
      </c>
    </row>
    <row r="98" spans="1:15">
      <c r="A98" s="126" t="s">
        <v>331</v>
      </c>
      <c r="B98" s="126">
        <v>1281600</v>
      </c>
      <c r="C98" s="126">
        <v>0</v>
      </c>
      <c r="D98" s="126">
        <v>0.5</v>
      </c>
      <c r="E98" s="126">
        <v>2</v>
      </c>
      <c r="F98" s="126">
        <v>6416</v>
      </c>
      <c r="G98" s="126">
        <v>4.7</v>
      </c>
      <c r="H98" s="126">
        <v>2</v>
      </c>
      <c r="I98" s="126">
        <v>5.8</v>
      </c>
      <c r="J98" s="126">
        <v>98</v>
      </c>
      <c r="K98" s="126">
        <v>89.4</v>
      </c>
      <c r="L98" s="126">
        <v>100</v>
      </c>
      <c r="M98" s="126">
        <v>4.3</v>
      </c>
      <c r="N98" s="126">
        <v>1</v>
      </c>
      <c r="O98" s="126">
        <v>0.3</v>
      </c>
    </row>
    <row r="99" spans="1:15">
      <c r="A99" s="126" t="s">
        <v>332</v>
      </c>
      <c r="B99" s="126">
        <v>925200</v>
      </c>
      <c r="C99" s="126">
        <v>7.2</v>
      </c>
      <c r="D99" s="126">
        <v>2.2999999999999998</v>
      </c>
      <c r="E99" s="126">
        <v>5</v>
      </c>
      <c r="F99" s="126">
        <v>6386</v>
      </c>
      <c r="G99" s="126">
        <v>4.4000000000000004</v>
      </c>
      <c r="H99" s="126">
        <v>1.7</v>
      </c>
      <c r="I99" s="126">
        <v>8.3000000000000007</v>
      </c>
      <c r="J99" s="126">
        <v>94.2</v>
      </c>
      <c r="K99" s="126">
        <v>88.7</v>
      </c>
      <c r="L99" s="126">
        <v>100</v>
      </c>
      <c r="M99" s="126">
        <v>3.4</v>
      </c>
      <c r="N99" s="126">
        <v>0.1</v>
      </c>
      <c r="O99" s="126">
        <v>0.4</v>
      </c>
    </row>
    <row r="100" spans="1:15">
      <c r="A100" s="126" t="s">
        <v>333</v>
      </c>
      <c r="B100" s="126">
        <v>2545200</v>
      </c>
      <c r="C100" s="126">
        <v>1.4</v>
      </c>
      <c r="D100" s="126">
        <v>1.9</v>
      </c>
      <c r="E100" s="126">
        <v>5.0999999999999996</v>
      </c>
      <c r="F100" s="126">
        <v>6356</v>
      </c>
      <c r="G100" s="126">
        <v>3</v>
      </c>
      <c r="H100" s="126">
        <v>0.1</v>
      </c>
      <c r="I100" s="126">
        <v>6.5</v>
      </c>
      <c r="J100" s="126">
        <v>93</v>
      </c>
      <c r="K100" s="126">
        <v>74</v>
      </c>
      <c r="L100" s="126">
        <v>99.7</v>
      </c>
      <c r="M100" s="126">
        <v>1.8</v>
      </c>
      <c r="N100" s="126">
        <v>-0.6</v>
      </c>
      <c r="O100" s="126">
        <v>0.4</v>
      </c>
    </row>
    <row r="101" spans="1:15">
      <c r="A101" s="126" t="s">
        <v>334</v>
      </c>
      <c r="B101" s="126">
        <v>4095000</v>
      </c>
      <c r="C101" s="126">
        <v>0.4</v>
      </c>
      <c r="D101" s="126">
        <v>1.1000000000000001</v>
      </c>
      <c r="E101" s="126">
        <v>2.6</v>
      </c>
      <c r="F101" s="126">
        <v>6366</v>
      </c>
      <c r="G101" s="126">
        <v>0.8</v>
      </c>
      <c r="H101" s="126">
        <v>-2.6</v>
      </c>
      <c r="I101" s="126">
        <v>4.5999999999999996</v>
      </c>
      <c r="J101" s="126">
        <v>93.7</v>
      </c>
      <c r="K101" s="126">
        <v>74.099999999999994</v>
      </c>
      <c r="L101" s="126">
        <v>100</v>
      </c>
      <c r="M101" s="126">
        <v>0.4</v>
      </c>
      <c r="N101" s="126">
        <v>-0.7</v>
      </c>
      <c r="O101" s="126">
        <v>0.1</v>
      </c>
    </row>
    <row r="102" spans="1:15">
      <c r="A102" s="126" t="s">
        <v>335</v>
      </c>
      <c r="B102" s="126">
        <v>2287800</v>
      </c>
      <c r="C102" s="126">
        <v>11</v>
      </c>
      <c r="D102" s="126">
        <v>2.6</v>
      </c>
      <c r="E102" s="126">
        <v>6.5</v>
      </c>
      <c r="F102" s="126">
        <v>6386</v>
      </c>
      <c r="G102" s="126">
        <v>5.7</v>
      </c>
      <c r="H102" s="126">
        <v>0.4</v>
      </c>
      <c r="I102" s="126">
        <v>10.6</v>
      </c>
      <c r="J102" s="126">
        <v>87.5</v>
      </c>
      <c r="K102" s="126">
        <v>62.5</v>
      </c>
      <c r="L102" s="126">
        <v>100</v>
      </c>
      <c r="M102" s="126">
        <v>3.4</v>
      </c>
      <c r="N102" s="126">
        <v>0.2</v>
      </c>
      <c r="O102" s="126">
        <v>0.8</v>
      </c>
    </row>
    <row r="103" spans="1:15">
      <c r="A103" s="126" t="s">
        <v>336</v>
      </c>
      <c r="B103" s="126">
        <v>750600</v>
      </c>
      <c r="C103" s="126">
        <v>14.2</v>
      </c>
      <c r="D103" s="126">
        <v>2.5</v>
      </c>
      <c r="E103" s="126">
        <v>8.1</v>
      </c>
      <c r="F103" s="126">
        <v>6366</v>
      </c>
      <c r="G103" s="126">
        <v>6.6</v>
      </c>
      <c r="H103" s="126">
        <v>2.2999999999999998</v>
      </c>
      <c r="I103" s="126">
        <v>9.9</v>
      </c>
      <c r="J103" s="126">
        <v>88.9</v>
      </c>
      <c r="K103" s="126">
        <v>68</v>
      </c>
      <c r="L103" s="126">
        <v>100</v>
      </c>
      <c r="M103" s="126">
        <v>4.7</v>
      </c>
      <c r="N103" s="126">
        <v>0</v>
      </c>
      <c r="O103" s="126">
        <v>0.8</v>
      </c>
    </row>
    <row r="104" spans="1:15">
      <c r="A104" s="126" t="s">
        <v>337</v>
      </c>
      <c r="B104" s="126">
        <v>2484000</v>
      </c>
      <c r="C104" s="126">
        <v>1</v>
      </c>
      <c r="D104" s="126">
        <v>0.8</v>
      </c>
      <c r="E104" s="126">
        <v>3</v>
      </c>
      <c r="F104" s="126">
        <v>6376</v>
      </c>
      <c r="G104" s="126">
        <v>1.5</v>
      </c>
      <c r="H104" s="126">
        <v>-1.2</v>
      </c>
      <c r="I104" s="126">
        <v>5.2</v>
      </c>
      <c r="J104" s="126">
        <v>95.1</v>
      </c>
      <c r="K104" s="126">
        <v>77.400000000000006</v>
      </c>
      <c r="L104" s="126">
        <v>100</v>
      </c>
      <c r="M104" s="126">
        <v>1.1000000000000001</v>
      </c>
      <c r="N104" s="126">
        <v>0</v>
      </c>
      <c r="O104" s="126">
        <v>0.2</v>
      </c>
    </row>
    <row r="105" spans="1:15">
      <c r="A105" s="126" t="s">
        <v>338</v>
      </c>
      <c r="B105" s="126">
        <v>518400</v>
      </c>
      <c r="C105" s="126">
        <v>15.6</v>
      </c>
      <c r="D105" s="126">
        <v>2.5</v>
      </c>
      <c r="E105" s="126">
        <v>4</v>
      </c>
      <c r="F105" s="126">
        <v>6346</v>
      </c>
      <c r="G105" s="126">
        <v>5.9</v>
      </c>
      <c r="H105" s="126">
        <v>2.2000000000000002</v>
      </c>
      <c r="I105" s="126">
        <v>9.3000000000000007</v>
      </c>
      <c r="J105" s="126">
        <v>94.3</v>
      </c>
      <c r="K105" s="126">
        <v>81.099999999999994</v>
      </c>
      <c r="L105" s="126">
        <v>100</v>
      </c>
      <c r="M105" s="126">
        <v>4.9000000000000004</v>
      </c>
      <c r="N105" s="126">
        <v>0.9</v>
      </c>
      <c r="O105" s="126">
        <v>0.5</v>
      </c>
    </row>
    <row r="106" spans="1:15">
      <c r="A106" s="126" t="s">
        <v>339</v>
      </c>
      <c r="B106" s="126">
        <v>1521000</v>
      </c>
      <c r="C106" s="126">
        <v>4.8</v>
      </c>
      <c r="D106" s="126">
        <v>3.2</v>
      </c>
      <c r="E106" s="126">
        <v>5.8</v>
      </c>
      <c r="F106" s="126">
        <v>6434</v>
      </c>
      <c r="G106" s="126">
        <v>5.6</v>
      </c>
      <c r="H106" s="126">
        <v>3.5</v>
      </c>
      <c r="I106" s="126">
        <v>8.3000000000000007</v>
      </c>
      <c r="J106" s="126">
        <v>85.4</v>
      </c>
      <c r="K106" s="126">
        <v>70.8</v>
      </c>
      <c r="L106" s="126">
        <v>97</v>
      </c>
      <c r="M106" s="126">
        <v>3.1</v>
      </c>
      <c r="N106" s="126">
        <v>1</v>
      </c>
      <c r="O106" s="126">
        <v>0.7</v>
      </c>
    </row>
    <row r="107" spans="1:15">
      <c r="A107" s="126" t="s">
        <v>340</v>
      </c>
      <c r="B107" s="126">
        <v>2293200</v>
      </c>
      <c r="C107" s="126">
        <v>2.2000000000000002</v>
      </c>
      <c r="D107" s="126">
        <v>2.6</v>
      </c>
      <c r="E107" s="126">
        <v>4.0999999999999996</v>
      </c>
      <c r="F107" s="126">
        <v>6366</v>
      </c>
      <c r="G107" s="126">
        <v>4.2</v>
      </c>
      <c r="H107" s="126">
        <v>2.9</v>
      </c>
      <c r="I107" s="126">
        <v>6</v>
      </c>
      <c r="J107" s="126">
        <v>91.6</v>
      </c>
      <c r="K107" s="126">
        <v>84.8</v>
      </c>
      <c r="L107" s="126">
        <v>96.3</v>
      </c>
      <c r="M107" s="126">
        <v>2.8</v>
      </c>
      <c r="N107" s="126">
        <v>1.8</v>
      </c>
      <c r="O107" s="126">
        <v>0.4</v>
      </c>
    </row>
    <row r="108" spans="1:15">
      <c r="A108" s="126" t="s">
        <v>341</v>
      </c>
      <c r="B108" s="126">
        <v>2014200</v>
      </c>
      <c r="C108" s="126">
        <v>0.6</v>
      </c>
      <c r="D108" s="126">
        <v>1.2</v>
      </c>
      <c r="E108" s="126">
        <v>3.2</v>
      </c>
      <c r="F108" s="126">
        <v>6346</v>
      </c>
      <c r="G108" s="126">
        <v>3.5</v>
      </c>
      <c r="H108" s="126">
        <v>-1</v>
      </c>
      <c r="I108" s="126">
        <v>5.8</v>
      </c>
      <c r="J108" s="126">
        <v>87.8</v>
      </c>
      <c r="K108" s="126">
        <v>69.599999999999994</v>
      </c>
      <c r="L108" s="126">
        <v>98.1</v>
      </c>
      <c r="M108" s="126">
        <v>1.6</v>
      </c>
      <c r="N108" s="126">
        <v>-1</v>
      </c>
      <c r="O108" s="126">
        <v>0.4</v>
      </c>
    </row>
    <row r="109" spans="1:15">
      <c r="A109" s="126" t="s">
        <v>342</v>
      </c>
      <c r="B109" s="126">
        <v>2977200</v>
      </c>
      <c r="C109" s="126">
        <v>1.6</v>
      </c>
      <c r="D109" s="126">
        <v>0.6</v>
      </c>
      <c r="E109" s="126">
        <v>2.2999999999999998</v>
      </c>
      <c r="F109" s="126">
        <v>6356</v>
      </c>
      <c r="G109" s="126">
        <v>2.5</v>
      </c>
      <c r="H109" s="126">
        <v>1.4</v>
      </c>
      <c r="I109" s="126">
        <v>4.2</v>
      </c>
      <c r="J109" s="126">
        <v>98.2</v>
      </c>
      <c r="K109" s="126">
        <v>86</v>
      </c>
      <c r="L109" s="126">
        <v>100</v>
      </c>
      <c r="M109" s="126">
        <v>2.1</v>
      </c>
      <c r="N109" s="126">
        <v>1.1000000000000001</v>
      </c>
      <c r="O109" s="126">
        <v>0.1</v>
      </c>
    </row>
    <row r="110" spans="1:15">
      <c r="A110" s="126" t="s">
        <v>343</v>
      </c>
      <c r="B110" s="126">
        <v>2653200</v>
      </c>
      <c r="C110" s="126">
        <v>6.8</v>
      </c>
      <c r="D110" s="126">
        <v>1.8</v>
      </c>
      <c r="E110" s="126">
        <v>3.5</v>
      </c>
      <c r="F110" s="126">
        <v>6396</v>
      </c>
      <c r="G110" s="126">
        <v>6.1</v>
      </c>
      <c r="H110" s="126">
        <v>2.2999999999999998</v>
      </c>
      <c r="I110" s="126">
        <v>8.1999999999999993</v>
      </c>
      <c r="J110" s="126">
        <v>91.4</v>
      </c>
      <c r="K110" s="126">
        <v>77.099999999999994</v>
      </c>
      <c r="L110" s="126">
        <v>100</v>
      </c>
      <c r="M110" s="126">
        <v>4.5999999999999996</v>
      </c>
      <c r="N110" s="126">
        <v>2.2000000000000002</v>
      </c>
      <c r="O110" s="126">
        <v>0.3</v>
      </c>
    </row>
    <row r="111" spans="1:15">
      <c r="A111" s="126" t="s">
        <v>344</v>
      </c>
      <c r="B111" s="126">
        <v>1897200</v>
      </c>
      <c r="C111" s="126">
        <v>0</v>
      </c>
      <c r="D111" s="126">
        <v>0.7</v>
      </c>
      <c r="E111" s="126">
        <v>2.1</v>
      </c>
      <c r="F111" s="126">
        <v>6464</v>
      </c>
      <c r="G111" s="126">
        <v>3.3</v>
      </c>
      <c r="H111" s="126">
        <v>1.4</v>
      </c>
      <c r="I111" s="126">
        <v>5</v>
      </c>
      <c r="J111" s="126">
        <v>99.8</v>
      </c>
      <c r="K111" s="126">
        <v>96.4</v>
      </c>
      <c r="L111" s="126">
        <v>100</v>
      </c>
      <c r="M111" s="126">
        <v>3.2</v>
      </c>
      <c r="N111" s="126">
        <v>1.3</v>
      </c>
      <c r="O111" s="126">
        <v>0.2</v>
      </c>
    </row>
    <row r="112" spans="1:15">
      <c r="A112" s="126" t="s">
        <v>345</v>
      </c>
      <c r="B112" s="126">
        <v>1157400</v>
      </c>
      <c r="C112" s="126">
        <v>1</v>
      </c>
      <c r="D112" s="126">
        <v>0.3</v>
      </c>
      <c r="E112" s="126">
        <v>1.7</v>
      </c>
      <c r="F112" s="126">
        <v>6454</v>
      </c>
      <c r="G112" s="126">
        <v>5.6</v>
      </c>
      <c r="H112" s="126">
        <v>2.7</v>
      </c>
      <c r="I112" s="126">
        <v>8.1</v>
      </c>
      <c r="J112" s="126">
        <v>100</v>
      </c>
      <c r="K112" s="126">
        <v>99.5</v>
      </c>
      <c r="L112" s="126">
        <v>100</v>
      </c>
      <c r="M112" s="126">
        <v>5.5</v>
      </c>
      <c r="N112" s="126">
        <v>2.6</v>
      </c>
      <c r="O112" s="126">
        <v>0.3</v>
      </c>
    </row>
    <row r="113" spans="1:15">
      <c r="A113" s="126" t="s">
        <v>346</v>
      </c>
      <c r="B113" s="126">
        <v>855000</v>
      </c>
      <c r="C113" s="126">
        <v>2</v>
      </c>
      <c r="D113" s="126">
        <v>0.7</v>
      </c>
      <c r="E113" s="126">
        <v>1.7</v>
      </c>
      <c r="F113" s="126">
        <v>6416</v>
      </c>
      <c r="G113" s="126">
        <v>8.9</v>
      </c>
      <c r="H113" s="126">
        <v>7.5</v>
      </c>
      <c r="I113" s="126">
        <v>10.1</v>
      </c>
      <c r="J113" s="126">
        <v>100</v>
      </c>
      <c r="K113" s="126">
        <v>100</v>
      </c>
      <c r="L113" s="126">
        <v>100</v>
      </c>
      <c r="M113" s="126">
        <v>8.8000000000000007</v>
      </c>
      <c r="N113" s="126">
        <v>7.5</v>
      </c>
      <c r="O113" s="126">
        <v>0.3</v>
      </c>
    </row>
    <row r="114" spans="1:15">
      <c r="A114" s="126" t="s">
        <v>347</v>
      </c>
      <c r="B114" s="126">
        <v>883800</v>
      </c>
      <c r="C114" s="126">
        <v>0.2</v>
      </c>
      <c r="D114" s="126">
        <v>0.3</v>
      </c>
      <c r="E114" s="126">
        <v>1.8</v>
      </c>
      <c r="F114" s="126">
        <v>6396</v>
      </c>
      <c r="G114" s="126">
        <v>8.5</v>
      </c>
      <c r="H114" s="126">
        <v>6.5</v>
      </c>
      <c r="I114" s="126">
        <v>10</v>
      </c>
      <c r="J114" s="126">
        <v>99.7</v>
      </c>
      <c r="K114" s="126">
        <v>95.7</v>
      </c>
      <c r="L114" s="126">
        <v>100</v>
      </c>
      <c r="M114" s="126">
        <v>8.4</v>
      </c>
      <c r="N114" s="126">
        <v>6.4</v>
      </c>
      <c r="O114" s="126">
        <v>0.3</v>
      </c>
    </row>
    <row r="115" spans="1:15">
      <c r="A115" s="126" t="s">
        <v>348</v>
      </c>
      <c r="B115" s="126">
        <v>684000</v>
      </c>
      <c r="C115" s="126">
        <v>0.2</v>
      </c>
      <c r="D115" s="126">
        <v>0.7</v>
      </c>
      <c r="E115" s="126">
        <v>2.2999999999999998</v>
      </c>
      <c r="F115" s="126">
        <v>6376</v>
      </c>
      <c r="G115" s="126">
        <v>8.1999999999999993</v>
      </c>
      <c r="H115" s="126">
        <v>7.7</v>
      </c>
      <c r="I115" s="126">
        <v>9</v>
      </c>
      <c r="J115" s="126">
        <v>99</v>
      </c>
      <c r="K115" s="126">
        <v>91.9</v>
      </c>
      <c r="L115" s="126">
        <v>100</v>
      </c>
      <c r="M115" s="126">
        <v>8</v>
      </c>
      <c r="N115" s="126">
        <v>7.2</v>
      </c>
      <c r="O115" s="126">
        <v>0.4</v>
      </c>
    </row>
    <row r="116" spans="1:15">
      <c r="A116" s="126" t="s">
        <v>349</v>
      </c>
      <c r="B116" s="126">
        <v>775800</v>
      </c>
      <c r="C116" s="126">
        <v>0.6</v>
      </c>
      <c r="D116" s="126">
        <v>1.5</v>
      </c>
      <c r="E116" s="126">
        <v>3.4</v>
      </c>
      <c r="F116" s="126">
        <v>6376</v>
      </c>
      <c r="G116" s="126">
        <v>7.7</v>
      </c>
      <c r="H116" s="126">
        <v>7</v>
      </c>
      <c r="I116" s="126">
        <v>8.4</v>
      </c>
      <c r="J116" s="126">
        <v>98.7</v>
      </c>
      <c r="K116" s="126">
        <v>91.6</v>
      </c>
      <c r="L116" s="126">
        <v>100</v>
      </c>
      <c r="M116" s="126">
        <v>7.4</v>
      </c>
      <c r="N116" s="126">
        <v>6.6</v>
      </c>
      <c r="O116" s="126">
        <v>0.4</v>
      </c>
    </row>
    <row r="117" spans="1:15">
      <c r="A117" s="126" t="s">
        <v>350</v>
      </c>
      <c r="B117" s="126">
        <v>1017000</v>
      </c>
      <c r="C117" s="126">
        <v>0.2</v>
      </c>
      <c r="D117" s="126">
        <v>1.3</v>
      </c>
      <c r="E117" s="126">
        <v>3.1</v>
      </c>
      <c r="F117" s="126">
        <v>6386</v>
      </c>
      <c r="G117" s="126">
        <v>4.5999999999999996</v>
      </c>
      <c r="H117" s="126">
        <v>3.1</v>
      </c>
      <c r="I117" s="126">
        <v>7</v>
      </c>
      <c r="J117" s="126">
        <v>98</v>
      </c>
      <c r="K117" s="126">
        <v>91.6</v>
      </c>
      <c r="L117" s="126">
        <v>100</v>
      </c>
      <c r="M117" s="126">
        <v>4.2</v>
      </c>
      <c r="N117" s="126">
        <v>2.5</v>
      </c>
      <c r="O117" s="126">
        <v>0.3</v>
      </c>
    </row>
    <row r="118" spans="1:15">
      <c r="A118" s="126" t="s">
        <v>351</v>
      </c>
      <c r="B118" s="126">
        <v>2091600</v>
      </c>
      <c r="C118" s="126">
        <v>4.4000000000000004</v>
      </c>
      <c r="D118" s="126">
        <v>2</v>
      </c>
      <c r="E118" s="126">
        <v>4.5999999999999996</v>
      </c>
      <c r="F118" s="126">
        <v>6464</v>
      </c>
      <c r="G118" s="126">
        <v>5.9</v>
      </c>
      <c r="H118" s="126">
        <v>2.7</v>
      </c>
      <c r="I118" s="126">
        <v>7.4</v>
      </c>
      <c r="J118" s="126">
        <v>87.4</v>
      </c>
      <c r="K118" s="126">
        <v>75.8</v>
      </c>
      <c r="L118" s="126">
        <v>99</v>
      </c>
      <c r="M118" s="126">
        <v>3.8</v>
      </c>
      <c r="N118" s="126">
        <v>2.1</v>
      </c>
      <c r="O118" s="126">
        <v>0.4</v>
      </c>
    </row>
    <row r="119" spans="1:15">
      <c r="A119" s="126" t="s">
        <v>352</v>
      </c>
      <c r="B119" s="126">
        <v>1234800</v>
      </c>
      <c r="C119" s="126">
        <v>6.2</v>
      </c>
      <c r="D119" s="126">
        <v>2.7</v>
      </c>
      <c r="E119" s="126">
        <v>6</v>
      </c>
      <c r="F119" s="126">
        <v>6376</v>
      </c>
      <c r="G119" s="126">
        <v>4.8</v>
      </c>
      <c r="H119" s="126">
        <v>2.8</v>
      </c>
      <c r="I119" s="126">
        <v>6.1</v>
      </c>
      <c r="J119" s="126">
        <v>91.2</v>
      </c>
      <c r="K119" s="126">
        <v>70.099999999999994</v>
      </c>
      <c r="L119" s="126">
        <v>99.5</v>
      </c>
      <c r="M119" s="126">
        <v>3.3</v>
      </c>
      <c r="N119" s="126">
        <v>-1.5</v>
      </c>
      <c r="O119" s="126">
        <v>0.6</v>
      </c>
    </row>
    <row r="120" spans="1:15">
      <c r="A120" s="126" t="s">
        <v>353</v>
      </c>
      <c r="B120" s="126">
        <v>4120200</v>
      </c>
      <c r="C120" s="126">
        <v>0</v>
      </c>
      <c r="D120" s="126">
        <v>0.9</v>
      </c>
      <c r="E120" s="126">
        <v>2.7</v>
      </c>
      <c r="F120" s="126">
        <v>6356</v>
      </c>
      <c r="G120" s="126">
        <v>1.3</v>
      </c>
      <c r="H120" s="126">
        <v>-2.4</v>
      </c>
      <c r="I120" s="126">
        <v>6.1</v>
      </c>
      <c r="J120" s="126">
        <v>89</v>
      </c>
      <c r="K120" s="126">
        <v>67.3</v>
      </c>
      <c r="L120" s="126">
        <v>100</v>
      </c>
      <c r="M120" s="126">
        <v>0.1</v>
      </c>
      <c r="N120" s="126">
        <v>-1.6</v>
      </c>
      <c r="O120" s="126">
        <v>0.1</v>
      </c>
    </row>
    <row r="121" spans="1:15">
      <c r="A121" s="126" t="s">
        <v>354</v>
      </c>
      <c r="B121" s="126">
        <v>399600</v>
      </c>
      <c r="C121" s="126">
        <v>11.2</v>
      </c>
      <c r="D121" s="126">
        <v>1.2</v>
      </c>
      <c r="E121" s="126">
        <v>3.7</v>
      </c>
      <c r="F121" s="126">
        <v>6346</v>
      </c>
      <c r="G121" s="126">
        <v>2.5</v>
      </c>
      <c r="H121" s="126">
        <v>-1.5</v>
      </c>
      <c r="I121" s="126">
        <v>6.8</v>
      </c>
      <c r="J121" s="126">
        <v>94.6</v>
      </c>
      <c r="K121" s="126">
        <v>70.2</v>
      </c>
      <c r="L121" s="126">
        <v>100</v>
      </c>
      <c r="M121" s="126">
        <v>2.7</v>
      </c>
      <c r="N121" s="126">
        <v>0</v>
      </c>
      <c r="O121" s="126">
        <v>0.5</v>
      </c>
    </row>
    <row r="122" spans="1:15">
      <c r="A122" s="126" t="s">
        <v>355</v>
      </c>
      <c r="B122" s="126">
        <v>979200</v>
      </c>
      <c r="C122" s="126">
        <v>8</v>
      </c>
      <c r="D122" s="126">
        <v>3.1</v>
      </c>
      <c r="E122" s="126">
        <v>5.3</v>
      </c>
      <c r="F122" s="126">
        <v>6396</v>
      </c>
      <c r="G122" s="126">
        <v>11.5</v>
      </c>
      <c r="H122" s="126">
        <v>6.2</v>
      </c>
      <c r="I122" s="126">
        <v>13.9</v>
      </c>
      <c r="J122" s="126">
        <v>95.1</v>
      </c>
      <c r="K122" s="126">
        <v>82.9</v>
      </c>
      <c r="L122" s="126">
        <v>100</v>
      </c>
      <c r="M122" s="126">
        <v>10.6</v>
      </c>
      <c r="N122" s="126">
        <v>4.5</v>
      </c>
      <c r="O122" s="126">
        <v>0.6</v>
      </c>
    </row>
    <row r="123" spans="1:15">
      <c r="A123" s="126" t="s">
        <v>356</v>
      </c>
      <c r="B123" s="126">
        <v>2955600</v>
      </c>
      <c r="C123" s="126">
        <v>1.2</v>
      </c>
      <c r="D123" s="126">
        <v>4</v>
      </c>
      <c r="E123" s="126">
        <v>7.1</v>
      </c>
      <c r="F123" s="126">
        <v>6444</v>
      </c>
      <c r="G123" s="126">
        <v>12.3</v>
      </c>
      <c r="H123" s="126">
        <v>9</v>
      </c>
      <c r="I123" s="126">
        <v>15.1</v>
      </c>
      <c r="J123" s="126">
        <v>79.400000000000006</v>
      </c>
      <c r="K123" s="126">
        <v>62.8</v>
      </c>
      <c r="L123" s="126">
        <v>90.9</v>
      </c>
      <c r="M123" s="126">
        <v>8.6</v>
      </c>
      <c r="N123" s="126">
        <v>5.2</v>
      </c>
      <c r="O123" s="126">
        <v>1.3</v>
      </c>
    </row>
    <row r="124" spans="1:15">
      <c r="A124" s="126" t="s">
        <v>357</v>
      </c>
      <c r="B124" s="126">
        <v>532800</v>
      </c>
      <c r="C124" s="126">
        <v>11.6</v>
      </c>
      <c r="D124" s="126">
        <v>3.4</v>
      </c>
      <c r="E124" s="126">
        <v>6.9</v>
      </c>
      <c r="F124" s="126">
        <v>6396</v>
      </c>
      <c r="G124" s="126">
        <v>7.4</v>
      </c>
      <c r="H124" s="126">
        <v>5.5</v>
      </c>
      <c r="I124" s="126">
        <v>9.1999999999999993</v>
      </c>
      <c r="J124" s="126">
        <v>85.2</v>
      </c>
      <c r="K124" s="126">
        <v>70.8</v>
      </c>
      <c r="L124" s="126">
        <v>98.4</v>
      </c>
      <c r="M124" s="126">
        <v>4.9000000000000004</v>
      </c>
      <c r="N124" s="126">
        <v>3.2</v>
      </c>
      <c r="O124" s="126">
        <v>0.8</v>
      </c>
    </row>
    <row r="125" spans="1:15">
      <c r="A125" s="126" t="s">
        <v>358</v>
      </c>
      <c r="B125" s="126">
        <v>1704600</v>
      </c>
      <c r="C125" s="126">
        <v>1.2</v>
      </c>
      <c r="D125" s="126">
        <v>2</v>
      </c>
      <c r="E125" s="126">
        <v>4.5999999999999996</v>
      </c>
      <c r="F125" s="126">
        <v>6454</v>
      </c>
      <c r="G125" s="126">
        <v>7.2</v>
      </c>
      <c r="H125" s="126">
        <v>4.8</v>
      </c>
      <c r="I125" s="126">
        <v>11.8</v>
      </c>
      <c r="J125" s="126">
        <v>92.8</v>
      </c>
      <c r="K125" s="126">
        <v>81</v>
      </c>
      <c r="L125" s="126">
        <v>100</v>
      </c>
      <c r="M125" s="126">
        <v>6</v>
      </c>
      <c r="N125" s="126">
        <v>3.7</v>
      </c>
      <c r="O125" s="126">
        <v>0.5</v>
      </c>
    </row>
    <row r="126" spans="1:15">
      <c r="A126" s="126" t="s">
        <v>359</v>
      </c>
      <c r="B126" s="126">
        <v>3132000</v>
      </c>
      <c r="C126" s="126">
        <v>5.6</v>
      </c>
      <c r="D126" s="126">
        <v>4.7</v>
      </c>
      <c r="E126" s="126">
        <v>9.8000000000000007</v>
      </c>
      <c r="F126" s="126">
        <v>6386</v>
      </c>
      <c r="G126" s="126">
        <v>9.8000000000000007</v>
      </c>
      <c r="H126" s="126">
        <v>6.7</v>
      </c>
      <c r="I126" s="126">
        <v>13.3</v>
      </c>
      <c r="J126" s="126">
        <v>78.7</v>
      </c>
      <c r="K126" s="126">
        <v>58.6</v>
      </c>
      <c r="L126" s="126">
        <v>98.6</v>
      </c>
      <c r="M126" s="126">
        <v>6</v>
      </c>
      <c r="N126" s="126">
        <v>2.1</v>
      </c>
      <c r="O126" s="126">
        <v>1.2</v>
      </c>
    </row>
    <row r="127" spans="1:15">
      <c r="A127" s="126" t="s">
        <v>360</v>
      </c>
      <c r="B127" s="126">
        <v>457200</v>
      </c>
      <c r="C127" s="126">
        <v>9.4</v>
      </c>
      <c r="D127" s="126">
        <v>3.1</v>
      </c>
      <c r="E127" s="126">
        <v>6.4</v>
      </c>
      <c r="F127" s="126">
        <v>6366</v>
      </c>
      <c r="G127" s="126">
        <v>10.8</v>
      </c>
      <c r="H127" s="126">
        <v>7.4</v>
      </c>
      <c r="I127" s="126">
        <v>13.7</v>
      </c>
      <c r="J127" s="126">
        <v>93</v>
      </c>
      <c r="K127" s="126">
        <v>80.900000000000006</v>
      </c>
      <c r="L127" s="126">
        <v>100</v>
      </c>
      <c r="M127" s="126">
        <v>9.5</v>
      </c>
      <c r="N127" s="126">
        <v>6.9</v>
      </c>
      <c r="O127" s="126">
        <v>0.7</v>
      </c>
    </row>
    <row r="128" spans="1:15">
      <c r="A128" s="126" t="s">
        <v>361</v>
      </c>
      <c r="B128" s="126">
        <v>1897200</v>
      </c>
      <c r="C128" s="126">
        <v>3.2</v>
      </c>
      <c r="D128" s="126">
        <v>2</v>
      </c>
      <c r="E128" s="126">
        <v>4.3</v>
      </c>
      <c r="F128" s="126">
        <v>6444</v>
      </c>
      <c r="G128" s="126">
        <v>8.8000000000000007</v>
      </c>
      <c r="H128" s="126">
        <v>4.4000000000000004</v>
      </c>
      <c r="I128" s="126">
        <v>10.6</v>
      </c>
      <c r="J128" s="126">
        <v>92</v>
      </c>
      <c r="K128" s="126">
        <v>80</v>
      </c>
      <c r="L128" s="126">
        <v>100</v>
      </c>
      <c r="M128" s="126">
        <v>7.3</v>
      </c>
      <c r="N128" s="126">
        <v>4.0999999999999996</v>
      </c>
      <c r="O128" s="126">
        <v>0.5</v>
      </c>
    </row>
    <row r="129" spans="1:15">
      <c r="A129" s="126" t="s">
        <v>362</v>
      </c>
      <c r="B129" s="126">
        <v>1402200</v>
      </c>
      <c r="C129" s="126">
        <v>0</v>
      </c>
      <c r="D129" s="126">
        <v>0.6</v>
      </c>
      <c r="E129" s="126">
        <v>2.5</v>
      </c>
      <c r="F129" s="126">
        <v>6454</v>
      </c>
      <c r="G129" s="126">
        <v>6.8</v>
      </c>
      <c r="H129" s="126">
        <v>4.5</v>
      </c>
      <c r="I129" s="126">
        <v>8</v>
      </c>
      <c r="J129" s="126">
        <v>97.7</v>
      </c>
      <c r="K129" s="126">
        <v>91.1</v>
      </c>
      <c r="L129" s="126">
        <v>100</v>
      </c>
      <c r="M129" s="126">
        <v>6.3</v>
      </c>
      <c r="N129" s="126">
        <v>4.4000000000000004</v>
      </c>
      <c r="O129" s="126">
        <v>0.3</v>
      </c>
    </row>
    <row r="130" spans="1:15">
      <c r="A130" s="126" t="s">
        <v>363</v>
      </c>
      <c r="B130" s="126">
        <v>1202400</v>
      </c>
      <c r="C130" s="126">
        <v>3.4</v>
      </c>
      <c r="D130" s="126">
        <v>3.4</v>
      </c>
      <c r="E130" s="126">
        <v>5.7</v>
      </c>
      <c r="F130" s="126">
        <v>6424</v>
      </c>
      <c r="G130" s="126">
        <v>6.7</v>
      </c>
      <c r="H130" s="126">
        <v>5.8</v>
      </c>
      <c r="I130" s="126">
        <v>7.3</v>
      </c>
      <c r="J130" s="126">
        <v>90.1</v>
      </c>
      <c r="K130" s="126">
        <v>82.9</v>
      </c>
      <c r="L130" s="126">
        <v>98.9</v>
      </c>
      <c r="M130" s="126">
        <v>5</v>
      </c>
      <c r="N130" s="126">
        <v>3.9</v>
      </c>
      <c r="O130" s="126">
        <v>0.5</v>
      </c>
    </row>
    <row r="131" spans="1:15">
      <c r="A131" s="126" t="s">
        <v>364</v>
      </c>
      <c r="B131" s="126">
        <v>3652200</v>
      </c>
      <c r="C131" s="126">
        <v>0</v>
      </c>
      <c r="D131" s="126">
        <v>2.2000000000000002</v>
      </c>
      <c r="E131" s="126">
        <v>4.7</v>
      </c>
      <c r="F131" s="126">
        <v>6386</v>
      </c>
      <c r="G131" s="126">
        <v>6.7</v>
      </c>
      <c r="H131" s="126">
        <v>5.0999999999999996</v>
      </c>
      <c r="I131" s="126">
        <v>9</v>
      </c>
      <c r="J131" s="126">
        <v>84.9</v>
      </c>
      <c r="K131" s="126">
        <v>76.3</v>
      </c>
      <c r="L131" s="126">
        <v>93.3</v>
      </c>
      <c r="M131" s="126">
        <v>4.0999999999999996</v>
      </c>
      <c r="N131" s="126">
        <v>3.5</v>
      </c>
      <c r="O131" s="126">
        <v>0.5</v>
      </c>
    </row>
    <row r="132" spans="1:15">
      <c r="A132" s="126" t="s">
        <v>365</v>
      </c>
      <c r="B132" s="126">
        <v>1686600</v>
      </c>
      <c r="C132" s="126">
        <v>2.2000000000000002</v>
      </c>
      <c r="D132" s="126">
        <v>0.4</v>
      </c>
      <c r="E132" s="126">
        <v>2</v>
      </c>
      <c r="F132" s="126">
        <v>6454</v>
      </c>
      <c r="G132" s="126">
        <v>5.4</v>
      </c>
      <c r="H132" s="126">
        <v>1.6</v>
      </c>
      <c r="I132" s="126">
        <v>7.5</v>
      </c>
      <c r="J132" s="126">
        <v>98.5</v>
      </c>
      <c r="K132" s="126">
        <v>92.1</v>
      </c>
      <c r="L132" s="126">
        <v>100</v>
      </c>
      <c r="M132" s="126">
        <v>5.0999999999999996</v>
      </c>
      <c r="N132" s="126">
        <v>1.6</v>
      </c>
      <c r="O132" s="126">
        <v>0.3</v>
      </c>
    </row>
    <row r="133" spans="1:15">
      <c r="A133" s="126" t="s">
        <v>366</v>
      </c>
      <c r="B133" s="126">
        <v>1609200</v>
      </c>
      <c r="C133" s="126">
        <v>3</v>
      </c>
      <c r="D133" s="126">
        <v>0.6</v>
      </c>
      <c r="E133" s="126">
        <v>2</v>
      </c>
      <c r="F133" s="126">
        <v>6474</v>
      </c>
      <c r="G133" s="126">
        <v>6.8</v>
      </c>
      <c r="H133" s="126">
        <v>4.8</v>
      </c>
      <c r="I133" s="126">
        <v>8.6999999999999993</v>
      </c>
      <c r="J133" s="126">
        <v>97.4</v>
      </c>
      <c r="K133" s="126">
        <v>91.1</v>
      </c>
      <c r="L133" s="126">
        <v>100</v>
      </c>
      <c r="M133" s="126">
        <v>6.3</v>
      </c>
      <c r="N133" s="126">
        <v>4.7</v>
      </c>
      <c r="O133" s="126">
        <v>0.3</v>
      </c>
    </row>
    <row r="134" spans="1:15">
      <c r="A134" s="126" t="s">
        <v>367</v>
      </c>
      <c r="B134" s="126">
        <v>2134800</v>
      </c>
      <c r="C134" s="126">
        <v>0.2</v>
      </c>
      <c r="D134" s="126">
        <v>0.6</v>
      </c>
      <c r="E134" s="126">
        <v>2.4</v>
      </c>
      <c r="F134" s="126">
        <v>6434</v>
      </c>
      <c r="G134" s="126">
        <v>6.2</v>
      </c>
      <c r="H134" s="126">
        <v>5</v>
      </c>
      <c r="I134" s="126">
        <v>8.1999999999999993</v>
      </c>
      <c r="J134" s="126">
        <v>99.2</v>
      </c>
      <c r="K134" s="126">
        <v>93.7</v>
      </c>
      <c r="L134" s="126">
        <v>100</v>
      </c>
      <c r="M134" s="126">
        <v>6</v>
      </c>
      <c r="N134" s="126">
        <v>5</v>
      </c>
      <c r="O134" s="126">
        <v>0.3</v>
      </c>
    </row>
    <row r="135" spans="1:15">
      <c r="A135" s="126" t="s">
        <v>368</v>
      </c>
      <c r="B135" s="126">
        <v>1611000</v>
      </c>
      <c r="C135" s="126">
        <v>0</v>
      </c>
      <c r="D135" s="126">
        <v>1</v>
      </c>
      <c r="E135" s="126">
        <v>2.2999999999999998</v>
      </c>
      <c r="F135" s="126">
        <v>6424</v>
      </c>
      <c r="G135" s="126">
        <v>5.6</v>
      </c>
      <c r="H135" s="126">
        <v>0.8</v>
      </c>
      <c r="I135" s="126">
        <v>7.1</v>
      </c>
      <c r="J135" s="126">
        <v>96.8</v>
      </c>
      <c r="K135" s="126">
        <v>88</v>
      </c>
      <c r="L135" s="126">
        <v>100</v>
      </c>
      <c r="M135" s="126">
        <v>5</v>
      </c>
      <c r="N135" s="126">
        <v>0.8</v>
      </c>
      <c r="O135" s="126">
        <v>0.3</v>
      </c>
    </row>
    <row r="136" spans="1:15">
      <c r="A136" s="126" t="s">
        <v>369</v>
      </c>
      <c r="B136" s="126">
        <v>2304000</v>
      </c>
      <c r="C136" s="126">
        <v>0.2</v>
      </c>
      <c r="D136" s="126">
        <v>0.6</v>
      </c>
      <c r="E136" s="126">
        <v>2.2000000000000002</v>
      </c>
      <c r="F136" s="126">
        <v>6464</v>
      </c>
      <c r="G136" s="126">
        <v>3.3</v>
      </c>
      <c r="H136" s="126">
        <v>0</v>
      </c>
      <c r="I136" s="126">
        <v>6.2</v>
      </c>
      <c r="J136" s="126">
        <v>93.9</v>
      </c>
      <c r="K136" s="126">
        <v>77.7</v>
      </c>
      <c r="L136" s="126">
        <v>100</v>
      </c>
      <c r="M136" s="126">
        <v>2.2999999999999998</v>
      </c>
      <c r="N136" s="126">
        <v>0</v>
      </c>
      <c r="O136" s="126">
        <v>0.3</v>
      </c>
    </row>
    <row r="137" spans="1:15">
      <c r="A137" s="126" t="s">
        <v>370</v>
      </c>
      <c r="B137" s="126">
        <v>4860000</v>
      </c>
      <c r="C137" s="126">
        <v>0</v>
      </c>
      <c r="D137" s="126">
        <v>0.2</v>
      </c>
      <c r="E137" s="126">
        <v>2.1</v>
      </c>
      <c r="F137" s="126">
        <v>6386</v>
      </c>
      <c r="G137" s="126">
        <v>2.6</v>
      </c>
      <c r="H137" s="126">
        <v>-1.2</v>
      </c>
      <c r="I137" s="126">
        <v>8.9</v>
      </c>
      <c r="J137" s="126">
        <v>92.7</v>
      </c>
      <c r="K137" s="126">
        <v>68.599999999999994</v>
      </c>
      <c r="L137" s="126">
        <v>100</v>
      </c>
      <c r="M137" s="126">
        <v>2</v>
      </c>
      <c r="N137" s="126">
        <v>-0.2</v>
      </c>
      <c r="O137" s="126">
        <v>0.1</v>
      </c>
    </row>
    <row r="138" spans="1:15">
      <c r="A138" s="126" t="s">
        <v>371</v>
      </c>
      <c r="B138" s="126">
        <v>664200</v>
      </c>
      <c r="C138" s="126">
        <v>7.8</v>
      </c>
      <c r="D138" s="126">
        <v>2.5</v>
      </c>
      <c r="E138" s="126">
        <v>5.6</v>
      </c>
      <c r="F138" s="126">
        <v>6396</v>
      </c>
      <c r="G138" s="126">
        <v>6</v>
      </c>
      <c r="H138" s="126">
        <v>3.6</v>
      </c>
      <c r="I138" s="126">
        <v>9.6</v>
      </c>
      <c r="J138" s="126">
        <v>95.2</v>
      </c>
      <c r="K138" s="126">
        <v>10</v>
      </c>
      <c r="L138" s="126">
        <v>100</v>
      </c>
      <c r="M138" s="126">
        <v>5.0999999999999996</v>
      </c>
      <c r="N138" s="126">
        <v>-24.9</v>
      </c>
      <c r="O138" s="126">
        <v>0.6</v>
      </c>
    </row>
    <row r="139" spans="1:15">
      <c r="A139" s="126" t="s">
        <v>372</v>
      </c>
      <c r="B139" s="126">
        <v>3132000</v>
      </c>
      <c r="C139" s="126">
        <v>9.4</v>
      </c>
      <c r="D139" s="126">
        <v>3.5</v>
      </c>
      <c r="E139" s="126">
        <v>7</v>
      </c>
      <c r="F139" s="126">
        <v>6386</v>
      </c>
      <c r="G139" s="126">
        <v>7.6</v>
      </c>
      <c r="H139" s="126">
        <v>4.5</v>
      </c>
      <c r="I139" s="126">
        <v>10.4</v>
      </c>
      <c r="J139" s="126">
        <v>86.2</v>
      </c>
      <c r="K139" s="126">
        <v>62.5</v>
      </c>
      <c r="L139" s="126">
        <v>99.5</v>
      </c>
      <c r="M139" s="126">
        <v>5.2</v>
      </c>
      <c r="N139" s="126">
        <v>2.5</v>
      </c>
      <c r="O139" s="126">
        <v>0.9</v>
      </c>
    </row>
    <row r="140" spans="1:15">
      <c r="A140" s="126" t="s">
        <v>373</v>
      </c>
      <c r="B140" s="126">
        <v>4343400</v>
      </c>
      <c r="C140" s="126">
        <v>1.8</v>
      </c>
      <c r="D140" s="126">
        <v>3.4</v>
      </c>
      <c r="E140" s="126">
        <v>5.6</v>
      </c>
      <c r="F140" s="126">
        <v>6366</v>
      </c>
      <c r="G140" s="126">
        <v>5.0999999999999996</v>
      </c>
      <c r="H140" s="126">
        <v>2</v>
      </c>
      <c r="I140" s="126">
        <v>8.4</v>
      </c>
      <c r="J140" s="126">
        <v>78</v>
      </c>
      <c r="K140" s="126">
        <v>52.7</v>
      </c>
      <c r="L140" s="126">
        <v>95.4</v>
      </c>
      <c r="M140" s="126">
        <v>1.3</v>
      </c>
      <c r="N140" s="126">
        <v>-1.3</v>
      </c>
      <c r="O140" s="126">
        <v>1</v>
      </c>
    </row>
    <row r="141" spans="1:15">
      <c r="A141" s="126" t="s">
        <v>374</v>
      </c>
      <c r="B141" s="126">
        <v>1317600</v>
      </c>
      <c r="C141" s="126">
        <v>10.8</v>
      </c>
      <c r="D141" s="126">
        <v>3.5</v>
      </c>
      <c r="E141" s="126">
        <v>6.4</v>
      </c>
      <c r="F141" s="126">
        <v>6434</v>
      </c>
      <c r="G141" s="126">
        <v>8.3000000000000007</v>
      </c>
      <c r="H141" s="126">
        <v>5.7</v>
      </c>
      <c r="I141" s="126">
        <v>11</v>
      </c>
      <c r="J141" s="126">
        <v>90.9</v>
      </c>
      <c r="K141" s="126">
        <v>79</v>
      </c>
      <c r="L141" s="126">
        <v>99.5</v>
      </c>
      <c r="M141" s="126">
        <v>6.8</v>
      </c>
      <c r="N141" s="126">
        <v>2.4</v>
      </c>
      <c r="O141" s="126">
        <v>0.7</v>
      </c>
    </row>
    <row r="142" spans="1:15">
      <c r="A142" s="126" t="s">
        <v>375</v>
      </c>
      <c r="B142" s="126">
        <v>2178000</v>
      </c>
      <c r="C142" s="126">
        <v>3</v>
      </c>
      <c r="D142" s="126">
        <v>1.5</v>
      </c>
      <c r="E142" s="126">
        <v>3.2</v>
      </c>
      <c r="F142" s="126">
        <v>6396</v>
      </c>
      <c r="G142" s="126">
        <v>4.0999999999999996</v>
      </c>
      <c r="H142" s="126">
        <v>1</v>
      </c>
      <c r="I142" s="126">
        <v>7.3</v>
      </c>
      <c r="J142" s="126">
        <v>91.6</v>
      </c>
      <c r="K142" s="126">
        <v>78.099999999999994</v>
      </c>
      <c r="L142" s="126">
        <v>100</v>
      </c>
      <c r="M142" s="126">
        <v>2.7</v>
      </c>
      <c r="N142" s="126">
        <v>1</v>
      </c>
      <c r="O142" s="126">
        <v>0.4</v>
      </c>
    </row>
    <row r="143" spans="1:15">
      <c r="A143" s="126" t="s">
        <v>376</v>
      </c>
      <c r="B143" s="126">
        <v>1067400</v>
      </c>
      <c r="C143" s="126">
        <v>9.1999999999999993</v>
      </c>
      <c r="D143" s="126">
        <v>2.1</v>
      </c>
      <c r="E143" s="126">
        <v>5.0999999999999996</v>
      </c>
      <c r="F143" s="126">
        <v>6424</v>
      </c>
      <c r="G143" s="126">
        <v>6.5</v>
      </c>
      <c r="H143" s="126">
        <v>2.6</v>
      </c>
      <c r="I143" s="126">
        <v>11.5</v>
      </c>
      <c r="J143" s="126">
        <v>94.8</v>
      </c>
      <c r="K143" s="126">
        <v>82.3</v>
      </c>
      <c r="L143" s="126">
        <v>100</v>
      </c>
      <c r="M143" s="126">
        <v>5.5</v>
      </c>
      <c r="N143" s="126">
        <v>1.4</v>
      </c>
      <c r="O143" s="126">
        <v>0.6</v>
      </c>
    </row>
    <row r="144" spans="1:15">
      <c r="A144" s="126" t="s">
        <v>377</v>
      </c>
      <c r="B144" s="126">
        <v>1195200</v>
      </c>
      <c r="C144" s="126">
        <v>8.4</v>
      </c>
      <c r="D144" s="126">
        <v>1</v>
      </c>
      <c r="E144" s="126">
        <v>4.4000000000000004</v>
      </c>
      <c r="F144" s="126">
        <v>6444</v>
      </c>
      <c r="G144" s="126">
        <v>6.5</v>
      </c>
      <c r="H144" s="126">
        <v>4.5999999999999996</v>
      </c>
      <c r="I144" s="126">
        <v>10.8</v>
      </c>
      <c r="J144" s="126">
        <v>93.8</v>
      </c>
      <c r="K144" s="126">
        <v>81.8</v>
      </c>
      <c r="L144" s="126">
        <v>100</v>
      </c>
      <c r="M144" s="126">
        <v>5.4</v>
      </c>
      <c r="N144" s="126">
        <v>2.9</v>
      </c>
      <c r="O144" s="126">
        <v>0.5</v>
      </c>
    </row>
    <row r="145" spans="1:15">
      <c r="A145" s="126" t="s">
        <v>378</v>
      </c>
      <c r="B145" s="126">
        <v>2203200</v>
      </c>
      <c r="C145" s="126">
        <v>14</v>
      </c>
      <c r="D145" s="126">
        <v>2.2999999999999998</v>
      </c>
      <c r="E145" s="126">
        <v>5.5</v>
      </c>
      <c r="F145" s="126">
        <v>6386</v>
      </c>
      <c r="G145" s="126">
        <v>10.6</v>
      </c>
      <c r="H145" s="126">
        <v>8</v>
      </c>
      <c r="I145" s="126">
        <v>13.6</v>
      </c>
      <c r="J145" s="126">
        <v>93.8</v>
      </c>
      <c r="K145" s="126">
        <v>76.099999999999994</v>
      </c>
      <c r="L145" s="126">
        <v>100</v>
      </c>
      <c r="M145" s="126">
        <v>9.4</v>
      </c>
      <c r="N145" s="126">
        <v>4.8</v>
      </c>
      <c r="O145" s="126">
        <v>0.6</v>
      </c>
    </row>
    <row r="146" spans="1:15">
      <c r="A146" s="126" t="s">
        <v>379</v>
      </c>
      <c r="B146" s="126">
        <v>1603800</v>
      </c>
      <c r="C146" s="126">
        <v>0.6</v>
      </c>
      <c r="D146" s="126">
        <v>1.3</v>
      </c>
      <c r="E146" s="126">
        <v>3.6</v>
      </c>
      <c r="F146" s="126">
        <v>6366</v>
      </c>
      <c r="G146" s="126">
        <v>8.6999999999999993</v>
      </c>
      <c r="H146" s="126">
        <v>6.9</v>
      </c>
      <c r="I146" s="126">
        <v>11.4</v>
      </c>
      <c r="J146" s="126">
        <v>92.2</v>
      </c>
      <c r="K146" s="126">
        <v>71.2</v>
      </c>
      <c r="L146" s="126">
        <v>100</v>
      </c>
      <c r="M146" s="126">
        <v>7.3</v>
      </c>
      <c r="N146" s="126">
        <v>3.7</v>
      </c>
      <c r="O146" s="126">
        <v>0.6</v>
      </c>
    </row>
    <row r="147" spans="1:15">
      <c r="A147" s="126" t="s">
        <v>380</v>
      </c>
      <c r="B147" s="126">
        <v>2903400</v>
      </c>
      <c r="C147" s="126">
        <v>0</v>
      </c>
      <c r="D147" s="126">
        <v>2.7</v>
      </c>
      <c r="E147" s="126">
        <v>4.3</v>
      </c>
      <c r="F147" s="126">
        <v>6386</v>
      </c>
      <c r="G147" s="126">
        <v>11.5</v>
      </c>
      <c r="H147" s="126">
        <v>10.7</v>
      </c>
      <c r="I147" s="126">
        <v>12.8</v>
      </c>
      <c r="J147" s="126">
        <v>88.8</v>
      </c>
      <c r="K147" s="126">
        <v>73.099999999999994</v>
      </c>
      <c r="L147" s="126">
        <v>100</v>
      </c>
      <c r="M147" s="126">
        <v>9.5</v>
      </c>
      <c r="N147" s="126">
        <v>7.2</v>
      </c>
      <c r="O147" s="126">
        <v>0.7</v>
      </c>
    </row>
    <row r="148" spans="1:15">
      <c r="A148" s="126" t="s">
        <v>381</v>
      </c>
      <c r="B148" s="126">
        <v>930600</v>
      </c>
      <c r="C148" s="126">
        <v>6.6</v>
      </c>
      <c r="D148" s="126">
        <v>1.5</v>
      </c>
      <c r="E148" s="126">
        <v>4.2</v>
      </c>
      <c r="F148" s="126">
        <v>6386</v>
      </c>
      <c r="G148" s="126">
        <v>8.4</v>
      </c>
      <c r="H148" s="126">
        <v>7.2</v>
      </c>
      <c r="I148" s="126">
        <v>10.9</v>
      </c>
      <c r="J148" s="126">
        <v>98.8</v>
      </c>
      <c r="K148" s="126">
        <v>92.4</v>
      </c>
      <c r="L148" s="126">
        <v>100</v>
      </c>
      <c r="M148" s="126">
        <v>8.1999999999999993</v>
      </c>
      <c r="N148" s="126">
        <v>7.1</v>
      </c>
      <c r="O148" s="126">
        <v>0.4</v>
      </c>
    </row>
    <row r="149" spans="1:15">
      <c r="A149" s="126" t="s">
        <v>382</v>
      </c>
      <c r="B149" s="126">
        <v>3094200</v>
      </c>
      <c r="C149" s="126">
        <v>1.2</v>
      </c>
      <c r="D149" s="126">
        <v>0.5</v>
      </c>
      <c r="E149" s="126">
        <v>2</v>
      </c>
      <c r="F149" s="126">
        <v>6366</v>
      </c>
      <c r="G149" s="126">
        <v>5.8</v>
      </c>
      <c r="H149" s="126">
        <v>1.4</v>
      </c>
      <c r="I149" s="126">
        <v>9.6999999999999993</v>
      </c>
      <c r="J149" s="126">
        <v>96.4</v>
      </c>
      <c r="K149" s="126">
        <v>75.599999999999994</v>
      </c>
      <c r="L149" s="126">
        <v>100</v>
      </c>
      <c r="M149" s="126">
        <v>5.0999999999999996</v>
      </c>
      <c r="N149" s="126">
        <v>1.4</v>
      </c>
      <c r="O149" s="126">
        <v>0.4</v>
      </c>
    </row>
    <row r="150" spans="1:15">
      <c r="A150" s="126" t="s">
        <v>383</v>
      </c>
      <c r="B150" s="126">
        <v>1942200</v>
      </c>
      <c r="C150" s="126">
        <v>0.2</v>
      </c>
      <c r="D150" s="126">
        <v>0.7</v>
      </c>
      <c r="E150" s="126">
        <v>2.7</v>
      </c>
      <c r="F150" s="126">
        <v>6474</v>
      </c>
      <c r="G150" s="126">
        <v>2.1</v>
      </c>
      <c r="H150" s="126">
        <v>-0.7</v>
      </c>
      <c r="I150" s="126">
        <v>3.8</v>
      </c>
      <c r="J150" s="126">
        <v>100</v>
      </c>
      <c r="K150" s="126">
        <v>100</v>
      </c>
      <c r="L150" s="126">
        <v>100</v>
      </c>
      <c r="M150" s="126">
        <v>2.4</v>
      </c>
      <c r="N150" s="126">
        <v>0.2</v>
      </c>
      <c r="O150" s="126">
        <v>0.3</v>
      </c>
    </row>
    <row r="151" spans="1:15">
      <c r="A151" s="126" t="s">
        <v>384</v>
      </c>
      <c r="B151" s="126">
        <v>1450800</v>
      </c>
      <c r="C151" s="126">
        <v>0.8</v>
      </c>
      <c r="D151" s="126">
        <v>1.3</v>
      </c>
      <c r="E151" s="126">
        <v>2.5</v>
      </c>
      <c r="F151" s="126">
        <v>6454</v>
      </c>
      <c r="G151" s="126">
        <v>6.2</v>
      </c>
      <c r="H151" s="126">
        <v>2.8</v>
      </c>
      <c r="I151" s="126">
        <v>8.9</v>
      </c>
      <c r="J151" s="126">
        <v>100</v>
      </c>
      <c r="K151" s="126">
        <v>100</v>
      </c>
      <c r="L151" s="126">
        <v>100</v>
      </c>
      <c r="M151" s="126">
        <v>6.2</v>
      </c>
      <c r="N151" s="126">
        <v>2.8</v>
      </c>
      <c r="O151" s="126">
        <v>0.3</v>
      </c>
    </row>
    <row r="152" spans="1:15">
      <c r="A152" s="126" t="s">
        <v>385</v>
      </c>
      <c r="B152" s="126">
        <v>1564200</v>
      </c>
      <c r="C152" s="126">
        <v>0</v>
      </c>
      <c r="D152" s="126">
        <v>1.4</v>
      </c>
      <c r="E152" s="126">
        <v>2.9</v>
      </c>
      <c r="F152" s="126">
        <v>6454</v>
      </c>
      <c r="G152" s="126">
        <v>9.1999999999999993</v>
      </c>
      <c r="H152" s="126">
        <v>8.5</v>
      </c>
      <c r="I152" s="126">
        <v>10.4</v>
      </c>
      <c r="J152" s="126">
        <v>96.2</v>
      </c>
      <c r="K152" s="126">
        <v>83.4</v>
      </c>
      <c r="L152" s="126">
        <v>100</v>
      </c>
      <c r="M152" s="126">
        <v>8.4</v>
      </c>
      <c r="N152" s="126">
        <v>7.4</v>
      </c>
      <c r="O152" s="126">
        <v>0.5</v>
      </c>
    </row>
    <row r="153" spans="1:15">
      <c r="A153" s="126" t="s">
        <v>386</v>
      </c>
      <c r="B153" s="126">
        <v>2395800</v>
      </c>
      <c r="C153" s="126">
        <v>1.2</v>
      </c>
      <c r="D153" s="126">
        <v>0.9</v>
      </c>
      <c r="E153" s="126">
        <v>2.6</v>
      </c>
      <c r="F153" s="126">
        <v>6434</v>
      </c>
      <c r="G153" s="126">
        <v>9</v>
      </c>
      <c r="H153" s="126">
        <v>7.4</v>
      </c>
      <c r="I153" s="126">
        <v>10.7</v>
      </c>
      <c r="J153" s="126">
        <v>97.9</v>
      </c>
      <c r="K153" s="126">
        <v>89.6</v>
      </c>
      <c r="L153" s="126">
        <v>100</v>
      </c>
      <c r="M153" s="126">
        <v>8.5</v>
      </c>
      <c r="N153" s="126">
        <v>7.1</v>
      </c>
      <c r="O153" s="126">
        <v>0.4</v>
      </c>
    </row>
    <row r="154" spans="1:15">
      <c r="A154" s="126" t="s">
        <v>387</v>
      </c>
      <c r="B154" s="126">
        <v>804600</v>
      </c>
      <c r="C154" s="126">
        <v>12.8</v>
      </c>
      <c r="D154" s="126">
        <v>3.2</v>
      </c>
      <c r="E154" s="126">
        <v>5.6</v>
      </c>
      <c r="F154" s="126">
        <v>6386</v>
      </c>
      <c r="G154" s="126">
        <v>7.6</v>
      </c>
      <c r="H154" s="126">
        <v>4.9000000000000004</v>
      </c>
      <c r="I154" s="126">
        <v>9</v>
      </c>
      <c r="J154" s="126">
        <v>94.5</v>
      </c>
      <c r="K154" s="126">
        <v>84.2</v>
      </c>
      <c r="L154" s="126">
        <v>100</v>
      </c>
      <c r="M154" s="126">
        <v>6.6</v>
      </c>
      <c r="N154" s="126">
        <v>2.8</v>
      </c>
      <c r="O154" s="126">
        <v>0.5</v>
      </c>
    </row>
    <row r="155" spans="1:15">
      <c r="A155" s="126" t="s">
        <v>388</v>
      </c>
      <c r="B155" s="126">
        <v>3654000</v>
      </c>
      <c r="C155" s="126">
        <v>2</v>
      </c>
      <c r="D155" s="126">
        <v>1.3</v>
      </c>
      <c r="E155" s="126">
        <v>3.2</v>
      </c>
      <c r="F155" s="126">
        <v>6366</v>
      </c>
      <c r="G155" s="126">
        <v>3.1</v>
      </c>
      <c r="H155" s="126">
        <v>0.1</v>
      </c>
      <c r="I155" s="126">
        <v>8.3000000000000007</v>
      </c>
      <c r="J155" s="126">
        <v>91.3</v>
      </c>
      <c r="K155" s="126">
        <v>61.5</v>
      </c>
      <c r="L155" s="126">
        <v>100</v>
      </c>
      <c r="M155" s="126">
        <v>1.5</v>
      </c>
      <c r="N155" s="126">
        <v>-0.3</v>
      </c>
      <c r="O155" s="126">
        <v>0.5</v>
      </c>
    </row>
    <row r="156" spans="1:15">
      <c r="A156" s="126" t="s">
        <v>389</v>
      </c>
      <c r="B156" s="126">
        <v>3564000</v>
      </c>
      <c r="C156" s="126">
        <v>0.2</v>
      </c>
      <c r="D156" s="126">
        <v>1.1000000000000001</v>
      </c>
      <c r="E156" s="126">
        <v>3.3</v>
      </c>
      <c r="F156" s="126">
        <v>6406</v>
      </c>
      <c r="G156" s="126">
        <v>3.4</v>
      </c>
      <c r="H156" s="126">
        <v>0.7</v>
      </c>
      <c r="I156" s="126">
        <v>7.6</v>
      </c>
      <c r="J156" s="126">
        <v>90.5</v>
      </c>
      <c r="K156" s="126">
        <v>70.3</v>
      </c>
      <c r="L156" s="126">
        <v>100</v>
      </c>
      <c r="M156" s="126">
        <v>1.8</v>
      </c>
      <c r="N156" s="126">
        <v>0.3</v>
      </c>
      <c r="O156" s="126">
        <v>0.5</v>
      </c>
    </row>
    <row r="157" spans="1:15">
      <c r="A157" s="126" t="s">
        <v>390</v>
      </c>
      <c r="B157" s="126">
        <v>2334600</v>
      </c>
      <c r="C157" s="126">
        <v>2</v>
      </c>
      <c r="D157" s="126">
        <v>0.4</v>
      </c>
      <c r="E157" s="126">
        <v>2.4</v>
      </c>
      <c r="F157" s="126">
        <v>6474</v>
      </c>
      <c r="G157" s="126">
        <v>2.6</v>
      </c>
      <c r="H157" s="126">
        <v>-0.9</v>
      </c>
      <c r="I157" s="126">
        <v>4.4000000000000004</v>
      </c>
      <c r="J157" s="126">
        <v>97.6</v>
      </c>
      <c r="K157" s="126">
        <v>88.4</v>
      </c>
      <c r="L157" s="126">
        <v>100</v>
      </c>
      <c r="M157" s="126">
        <v>2.2999999999999998</v>
      </c>
      <c r="N157" s="126">
        <v>0.4</v>
      </c>
      <c r="O157" s="126">
        <v>0.3</v>
      </c>
    </row>
    <row r="158" spans="1:15">
      <c r="A158" s="126" t="s">
        <v>391</v>
      </c>
      <c r="B158" s="126">
        <v>3083400</v>
      </c>
      <c r="C158" s="126">
        <v>4.4000000000000004</v>
      </c>
      <c r="D158" s="126">
        <v>2.2000000000000002</v>
      </c>
      <c r="E158" s="126">
        <v>6.3</v>
      </c>
      <c r="F158" s="126">
        <v>6376</v>
      </c>
      <c r="G158" s="126">
        <v>1.9</v>
      </c>
      <c r="H158" s="126">
        <v>-0.3</v>
      </c>
      <c r="I158" s="126">
        <v>3.1</v>
      </c>
      <c r="J158" s="126">
        <v>88.6</v>
      </c>
      <c r="K158" s="126">
        <v>65.2</v>
      </c>
      <c r="L158" s="126">
        <v>100</v>
      </c>
      <c r="M158" s="126">
        <v>0.2</v>
      </c>
      <c r="N158" s="126">
        <v>-3.9</v>
      </c>
      <c r="O158" s="126">
        <v>0.6</v>
      </c>
    </row>
    <row r="159" spans="1:15">
      <c r="A159" s="126" t="s">
        <v>392</v>
      </c>
      <c r="B159" s="126">
        <v>2687400</v>
      </c>
      <c r="C159" s="126">
        <v>0.4</v>
      </c>
      <c r="D159" s="126">
        <v>2</v>
      </c>
      <c r="E159" s="126">
        <v>3.4</v>
      </c>
      <c r="F159" s="126">
        <v>6416</v>
      </c>
      <c r="G159" s="126">
        <v>-0.5</v>
      </c>
      <c r="H159" s="126">
        <v>-2.5</v>
      </c>
      <c r="I159" s="126">
        <v>1.8</v>
      </c>
      <c r="J159" s="126">
        <v>90.3</v>
      </c>
      <c r="K159" s="126">
        <v>77.2</v>
      </c>
      <c r="L159" s="126">
        <v>100</v>
      </c>
      <c r="M159" s="126">
        <v>-0.8</v>
      </c>
      <c r="N159" s="126">
        <v>-1.7</v>
      </c>
      <c r="O159" s="126">
        <v>0.4</v>
      </c>
    </row>
    <row r="160" spans="1:15">
      <c r="A160" s="126" t="s">
        <v>393</v>
      </c>
      <c r="B160" s="126">
        <v>1330200</v>
      </c>
      <c r="C160" s="126">
        <v>0.2</v>
      </c>
      <c r="D160" s="126">
        <v>1.3</v>
      </c>
      <c r="E160" s="126">
        <v>2.6</v>
      </c>
      <c r="F160" s="126">
        <v>6484</v>
      </c>
      <c r="G160" s="126">
        <v>-0.3</v>
      </c>
      <c r="H160" s="126">
        <v>-1.5</v>
      </c>
      <c r="I160" s="126">
        <v>0.3</v>
      </c>
      <c r="J160" s="126">
        <v>100</v>
      </c>
      <c r="K160" s="126">
        <v>100</v>
      </c>
      <c r="L160" s="126">
        <v>100</v>
      </c>
      <c r="M160" s="126">
        <v>0</v>
      </c>
      <c r="N160" s="126">
        <v>0</v>
      </c>
      <c r="O160" s="126">
        <v>0.3</v>
      </c>
    </row>
    <row r="161" spans="1:15">
      <c r="A161" s="126" t="s">
        <v>394</v>
      </c>
      <c r="B161" s="126">
        <v>2511000</v>
      </c>
      <c r="C161" s="126">
        <v>0</v>
      </c>
      <c r="D161" s="126">
        <v>1.4</v>
      </c>
      <c r="E161" s="126">
        <v>2.4</v>
      </c>
      <c r="F161" s="126">
        <v>6416</v>
      </c>
      <c r="G161" s="126">
        <v>-1.8</v>
      </c>
      <c r="H161" s="126">
        <v>-7.2</v>
      </c>
      <c r="I161" s="126">
        <v>-0.2</v>
      </c>
      <c r="J161" s="126">
        <v>96.9</v>
      </c>
      <c r="K161" s="126">
        <v>90.7</v>
      </c>
      <c r="L161" s="126">
        <v>100</v>
      </c>
      <c r="M161" s="126"/>
      <c r="N161" s="126"/>
      <c r="O161" s="126">
        <v>0.3</v>
      </c>
    </row>
    <row r="162" spans="1:15">
      <c r="A162" s="126" t="s">
        <v>395</v>
      </c>
      <c r="B162" s="126">
        <v>7221600</v>
      </c>
      <c r="C162" s="126">
        <v>2.2000000000000002</v>
      </c>
      <c r="D162" s="126">
        <v>0.2</v>
      </c>
      <c r="E162" s="126">
        <v>1.1000000000000001</v>
      </c>
      <c r="F162" s="126">
        <v>6356</v>
      </c>
      <c r="G162" s="126">
        <v>-3.6</v>
      </c>
      <c r="H162" s="126">
        <v>-8.6999999999999993</v>
      </c>
      <c r="I162" s="126">
        <v>2.7</v>
      </c>
      <c r="J162" s="126">
        <v>89.5</v>
      </c>
      <c r="K162" s="126">
        <v>63</v>
      </c>
      <c r="L162" s="126">
        <v>99.7</v>
      </c>
      <c r="M162" s="126">
        <v>-3.4</v>
      </c>
      <c r="N162" s="126">
        <v>-4.3</v>
      </c>
      <c r="O162" s="126">
        <v>0.3</v>
      </c>
    </row>
    <row r="163" spans="1:15">
      <c r="A163" s="126" t="s">
        <v>396</v>
      </c>
      <c r="B163" s="126">
        <v>2730600</v>
      </c>
      <c r="C163" s="126">
        <v>0</v>
      </c>
      <c r="D163" s="126">
        <v>0.5</v>
      </c>
      <c r="E163" s="126">
        <v>1.8</v>
      </c>
      <c r="F163" s="126">
        <v>6454</v>
      </c>
      <c r="G163" s="126">
        <v>-2.5</v>
      </c>
      <c r="H163" s="126">
        <v>-7.3</v>
      </c>
      <c r="I163" s="126">
        <v>0.3</v>
      </c>
      <c r="J163" s="126">
        <v>99.3</v>
      </c>
      <c r="K163" s="126">
        <v>96.3</v>
      </c>
      <c r="L163" s="126">
        <v>100</v>
      </c>
      <c r="M163" s="126">
        <v>0.1</v>
      </c>
      <c r="N163" s="126">
        <v>0</v>
      </c>
      <c r="O163" s="126">
        <v>0.3</v>
      </c>
    </row>
    <row r="164" spans="1:15">
      <c r="A164" s="126" t="s">
        <v>397</v>
      </c>
      <c r="B164" s="126">
        <v>7284600</v>
      </c>
      <c r="C164" s="126">
        <v>8</v>
      </c>
      <c r="D164" s="126">
        <v>0.6</v>
      </c>
      <c r="E164" s="126">
        <v>2.2999999999999998</v>
      </c>
      <c r="F164" s="126">
        <v>6376</v>
      </c>
      <c r="G164" s="126">
        <v>0.2</v>
      </c>
      <c r="H164" s="126">
        <v>-5.6</v>
      </c>
      <c r="I164" s="126">
        <v>4</v>
      </c>
      <c r="J164" s="126">
        <v>92.9</v>
      </c>
      <c r="K164" s="126">
        <v>71.8</v>
      </c>
      <c r="L164" s="126">
        <v>100</v>
      </c>
      <c r="M164" s="126">
        <v>-0.1</v>
      </c>
      <c r="N164" s="126">
        <v>-1.3</v>
      </c>
      <c r="O164" s="126">
        <v>0.4</v>
      </c>
    </row>
    <row r="165" spans="1:15">
      <c r="A165" s="126" t="s">
        <v>398</v>
      </c>
      <c r="B165" s="126">
        <v>5018400</v>
      </c>
      <c r="C165" s="126">
        <v>6.8</v>
      </c>
      <c r="D165" s="126">
        <v>2.1</v>
      </c>
      <c r="E165" s="126">
        <v>4.0999999999999996</v>
      </c>
      <c r="F165" s="126">
        <v>6366</v>
      </c>
      <c r="G165" s="126">
        <v>3.8</v>
      </c>
      <c r="H165" s="126">
        <v>1.1000000000000001</v>
      </c>
      <c r="I165" s="126">
        <v>7.6</v>
      </c>
      <c r="J165" s="126">
        <v>91.3</v>
      </c>
      <c r="K165" s="126">
        <v>62.9</v>
      </c>
      <c r="L165" s="126">
        <v>100</v>
      </c>
      <c r="M165" s="126">
        <v>2.2000000000000002</v>
      </c>
      <c r="N165" s="126">
        <v>0</v>
      </c>
      <c r="O165" s="126">
        <v>0.8</v>
      </c>
    </row>
    <row r="166" spans="1:15">
      <c r="A166" s="126" t="s">
        <v>399</v>
      </c>
      <c r="B166" s="126">
        <v>7273800</v>
      </c>
      <c r="C166" s="126">
        <v>0.2</v>
      </c>
      <c r="D166" s="126">
        <v>0.9</v>
      </c>
      <c r="E166" s="126">
        <v>3.6</v>
      </c>
      <c r="F166" s="126">
        <v>6336</v>
      </c>
      <c r="G166" s="126">
        <v>1.2</v>
      </c>
      <c r="H166" s="126">
        <v>-2.4</v>
      </c>
      <c r="I166" s="126">
        <v>7.2</v>
      </c>
      <c r="J166" s="126">
        <v>86.2</v>
      </c>
      <c r="K166" s="126">
        <v>46.1</v>
      </c>
      <c r="L166" s="126">
        <v>100</v>
      </c>
      <c r="M166" s="126">
        <v>-1</v>
      </c>
      <c r="N166" s="126">
        <v>-4.4000000000000004</v>
      </c>
      <c r="O166" s="126">
        <v>0.6</v>
      </c>
    </row>
    <row r="167" spans="1:15">
      <c r="A167" s="126" t="s">
        <v>400</v>
      </c>
      <c r="B167" s="126">
        <v>4604400</v>
      </c>
      <c r="C167" s="126">
        <v>0.2</v>
      </c>
      <c r="D167" s="126">
        <v>0.7</v>
      </c>
      <c r="E167" s="126">
        <v>2.7</v>
      </c>
      <c r="F167" s="126">
        <v>6386</v>
      </c>
      <c r="G167" s="126">
        <v>0.6</v>
      </c>
      <c r="H167" s="126">
        <v>-2.4</v>
      </c>
      <c r="I167" s="126">
        <v>4.7</v>
      </c>
      <c r="J167" s="126">
        <v>84.8</v>
      </c>
      <c r="K167" s="126">
        <v>53.2</v>
      </c>
      <c r="L167" s="126">
        <v>100</v>
      </c>
      <c r="M167" s="126">
        <v>-1.8</v>
      </c>
      <c r="N167" s="126">
        <v>-4.5</v>
      </c>
      <c r="O167" s="126">
        <v>0.5</v>
      </c>
    </row>
    <row r="168" spans="1:15">
      <c r="A168" s="126" t="s">
        <v>401</v>
      </c>
      <c r="B168" s="126">
        <v>2745000</v>
      </c>
      <c r="C168" s="126">
        <v>1.2</v>
      </c>
      <c r="D168" s="126">
        <v>0.6</v>
      </c>
      <c r="E168" s="126">
        <v>1.8</v>
      </c>
      <c r="F168" s="126">
        <v>6484</v>
      </c>
      <c r="G168" s="126">
        <v>2.2000000000000002</v>
      </c>
      <c r="H168" s="126">
        <v>0.6</v>
      </c>
      <c r="I168" s="126">
        <v>4.2</v>
      </c>
      <c r="J168" s="126">
        <v>94.9</v>
      </c>
      <c r="K168" s="126">
        <v>85.1</v>
      </c>
      <c r="L168" s="126">
        <v>100</v>
      </c>
      <c r="M168" s="126">
        <v>1.3</v>
      </c>
      <c r="N168" s="126">
        <v>0</v>
      </c>
      <c r="O168" s="126">
        <v>0.4</v>
      </c>
    </row>
    <row r="169" spans="1:15">
      <c r="A169" s="126" t="s">
        <v>402</v>
      </c>
      <c r="B169" s="126">
        <v>1881000</v>
      </c>
      <c r="C169" s="126">
        <v>12.2</v>
      </c>
      <c r="D169" s="126">
        <v>0.5</v>
      </c>
      <c r="E169" s="126">
        <v>2.4</v>
      </c>
      <c r="F169" s="126">
        <v>6474</v>
      </c>
      <c r="G169" s="126">
        <v>7.2</v>
      </c>
      <c r="H169" s="126">
        <v>3.5</v>
      </c>
      <c r="I169" s="126">
        <v>11.6</v>
      </c>
      <c r="J169" s="126">
        <v>99.8</v>
      </c>
      <c r="K169" s="126">
        <v>94</v>
      </c>
      <c r="L169" s="126">
        <v>100</v>
      </c>
      <c r="M169" s="126">
        <v>7.1</v>
      </c>
      <c r="N169" s="126">
        <v>2.8</v>
      </c>
      <c r="O169" s="126">
        <v>0.4</v>
      </c>
    </row>
    <row r="170" spans="1:15">
      <c r="A170" s="126" t="s">
        <v>403</v>
      </c>
      <c r="B170" s="126">
        <v>6987600</v>
      </c>
      <c r="C170" s="126">
        <v>0.2</v>
      </c>
      <c r="D170" s="126">
        <v>0.3</v>
      </c>
      <c r="E170" s="126">
        <v>2</v>
      </c>
      <c r="F170" s="126">
        <v>6424</v>
      </c>
      <c r="G170" s="126">
        <v>4.4000000000000004</v>
      </c>
      <c r="H170" s="126">
        <v>-1.7</v>
      </c>
      <c r="I170" s="126">
        <v>9.3000000000000007</v>
      </c>
      <c r="J170" s="126">
        <v>86.9</v>
      </c>
      <c r="K170" s="126">
        <v>53.2</v>
      </c>
      <c r="L170" s="126">
        <v>100</v>
      </c>
      <c r="M170" s="126">
        <v>2.5</v>
      </c>
      <c r="N170" s="126">
        <v>-0.5</v>
      </c>
      <c r="O170" s="126">
        <v>0.5</v>
      </c>
    </row>
    <row r="171" spans="1:15">
      <c r="A171" s="126" t="s">
        <v>404</v>
      </c>
      <c r="B171" s="126">
        <v>5675400</v>
      </c>
      <c r="C171" s="126">
        <v>0</v>
      </c>
      <c r="D171" s="126">
        <v>0.6</v>
      </c>
      <c r="E171" s="126">
        <v>2.4</v>
      </c>
      <c r="F171" s="126">
        <v>6396</v>
      </c>
      <c r="G171" s="126">
        <v>4.2</v>
      </c>
      <c r="H171" s="126">
        <v>-2.4</v>
      </c>
      <c r="I171" s="126">
        <v>8.3000000000000007</v>
      </c>
      <c r="J171" s="126">
        <v>84</v>
      </c>
      <c r="K171" s="126">
        <v>65.599999999999994</v>
      </c>
      <c r="L171" s="126">
        <v>100</v>
      </c>
      <c r="M171" s="126">
        <v>1.8</v>
      </c>
      <c r="N171" s="126">
        <v>-0.1</v>
      </c>
      <c r="O171" s="126">
        <v>0.6</v>
      </c>
    </row>
    <row r="172" spans="1:15">
      <c r="A172" s="126" t="s">
        <v>405</v>
      </c>
      <c r="B172" s="126">
        <v>7093800</v>
      </c>
      <c r="C172" s="126">
        <v>0.2</v>
      </c>
      <c r="D172" s="126">
        <v>0.1</v>
      </c>
      <c r="E172" s="126">
        <v>1.2</v>
      </c>
      <c r="F172" s="126">
        <v>6386</v>
      </c>
      <c r="G172" s="126">
        <v>1.9</v>
      </c>
      <c r="H172" s="126">
        <v>-2.9</v>
      </c>
      <c r="I172" s="126">
        <v>9.6</v>
      </c>
      <c r="J172" s="126">
        <v>90.4</v>
      </c>
      <c r="K172" s="126">
        <v>55.1</v>
      </c>
      <c r="L172" s="126">
        <v>100</v>
      </c>
      <c r="M172" s="126">
        <v>1.5</v>
      </c>
      <c r="N172" s="126">
        <v>0</v>
      </c>
      <c r="O172" s="126">
        <v>0.5</v>
      </c>
    </row>
    <row r="173" spans="1:15">
      <c r="A173" s="126" t="s">
        <v>406</v>
      </c>
      <c r="B173" s="126">
        <v>4611600</v>
      </c>
      <c r="C173" s="126">
        <v>3</v>
      </c>
      <c r="D173" s="126">
        <v>0.1</v>
      </c>
      <c r="E173" s="126">
        <v>1.4</v>
      </c>
      <c r="F173" s="126">
        <v>6386</v>
      </c>
      <c r="G173" s="126">
        <v>2</v>
      </c>
      <c r="H173" s="126">
        <v>-1.9</v>
      </c>
      <c r="I173" s="126">
        <v>5.8</v>
      </c>
      <c r="J173" s="126">
        <v>95.7</v>
      </c>
      <c r="K173" s="126">
        <v>80.2</v>
      </c>
      <c r="L173" s="126">
        <v>100</v>
      </c>
      <c r="M173" s="126">
        <v>3</v>
      </c>
      <c r="N173" s="126">
        <v>0</v>
      </c>
      <c r="O173" s="126">
        <v>0.5</v>
      </c>
    </row>
    <row r="174" spans="1:15">
      <c r="A174" s="126" t="s">
        <v>407</v>
      </c>
      <c r="B174" s="126">
        <v>5738400</v>
      </c>
      <c r="C174" s="126">
        <v>0.4</v>
      </c>
      <c r="D174" s="126">
        <v>0.9</v>
      </c>
      <c r="E174" s="126">
        <v>2.2000000000000002</v>
      </c>
      <c r="F174" s="126">
        <v>6424</v>
      </c>
      <c r="G174" s="126">
        <v>4.0999999999999996</v>
      </c>
      <c r="H174" s="126">
        <v>2.4</v>
      </c>
      <c r="I174" s="126">
        <v>7.7</v>
      </c>
      <c r="J174" s="126">
        <v>87.5</v>
      </c>
      <c r="K174" s="126">
        <v>59.2</v>
      </c>
      <c r="L174" s="126">
        <v>100</v>
      </c>
      <c r="M174" s="126">
        <v>2</v>
      </c>
      <c r="N174" s="126">
        <v>-0.5</v>
      </c>
      <c r="O174" s="126">
        <v>0.7</v>
      </c>
    </row>
    <row r="175" spans="1:15">
      <c r="A175" s="126" t="s">
        <v>408</v>
      </c>
      <c r="B175" s="126">
        <v>7867800</v>
      </c>
      <c r="C175" s="126">
        <v>0</v>
      </c>
      <c r="D175" s="126">
        <v>2.2999999999999998</v>
      </c>
      <c r="E175" s="126">
        <v>4.5999999999999996</v>
      </c>
      <c r="F175" s="126">
        <v>6366</v>
      </c>
      <c r="G175" s="126">
        <v>1.9</v>
      </c>
      <c r="H175" s="126">
        <v>-1</v>
      </c>
      <c r="I175" s="126">
        <v>4.9000000000000004</v>
      </c>
      <c r="J175" s="126">
        <v>80.3</v>
      </c>
      <c r="K175" s="126">
        <v>61.5</v>
      </c>
      <c r="L175" s="126">
        <v>94.9</v>
      </c>
      <c r="M175" s="126">
        <v>-1.2</v>
      </c>
      <c r="N175" s="126">
        <v>-2.7</v>
      </c>
      <c r="O175" s="126">
        <v>0.8</v>
      </c>
    </row>
    <row r="176" spans="1:15">
      <c r="A176" s="126" t="s">
        <v>409</v>
      </c>
      <c r="B176" s="126">
        <v>9109800</v>
      </c>
      <c r="C176" s="126">
        <v>0</v>
      </c>
      <c r="D176" s="126">
        <v>2.6</v>
      </c>
      <c r="E176" s="126">
        <v>5.6</v>
      </c>
      <c r="F176" s="126">
        <v>6346</v>
      </c>
      <c r="G176" s="126">
        <v>0.9</v>
      </c>
      <c r="H176" s="126">
        <v>-2.2999999999999998</v>
      </c>
      <c r="I176" s="126">
        <v>5</v>
      </c>
      <c r="J176" s="126">
        <v>69.099999999999994</v>
      </c>
      <c r="K176" s="126">
        <v>41.1</v>
      </c>
      <c r="L176" s="126">
        <v>90.6</v>
      </c>
      <c r="M176" s="126">
        <v>-5.5</v>
      </c>
      <c r="N176" s="126">
        <v>-7.7</v>
      </c>
      <c r="O176" s="126">
        <v>1.2</v>
      </c>
    </row>
    <row r="177" spans="1:15">
      <c r="A177" s="126" t="s">
        <v>410</v>
      </c>
      <c r="B177" s="126">
        <v>9189000</v>
      </c>
      <c r="C177" s="126">
        <v>0</v>
      </c>
      <c r="D177" s="126">
        <v>2.8</v>
      </c>
      <c r="E177" s="126">
        <v>5.3</v>
      </c>
      <c r="F177" s="126">
        <v>6346</v>
      </c>
      <c r="G177" s="126">
        <v>0.4</v>
      </c>
      <c r="H177" s="126">
        <v>-2.7</v>
      </c>
      <c r="I177" s="126">
        <v>3.8</v>
      </c>
      <c r="J177" s="126">
        <v>60.5</v>
      </c>
      <c r="K177" s="126">
        <v>47.7</v>
      </c>
      <c r="L177" s="126">
        <v>74.099999999999994</v>
      </c>
      <c r="M177" s="126">
        <v>-6.5</v>
      </c>
      <c r="N177" s="126">
        <v>-7.4</v>
      </c>
      <c r="O177" s="126">
        <v>1.2</v>
      </c>
    </row>
    <row r="178" spans="1:15">
      <c r="A178" s="126" t="s">
        <v>411</v>
      </c>
      <c r="B178" s="126">
        <v>9178200</v>
      </c>
      <c r="C178" s="126">
        <v>0</v>
      </c>
      <c r="D178" s="126">
        <v>2.7</v>
      </c>
      <c r="E178" s="126">
        <v>4.9000000000000004</v>
      </c>
      <c r="F178" s="126">
        <v>6346</v>
      </c>
      <c r="G178" s="126">
        <v>1.4</v>
      </c>
      <c r="H178" s="126">
        <v>-2</v>
      </c>
      <c r="I178" s="126">
        <v>6.2</v>
      </c>
      <c r="J178" s="126">
        <v>53.4</v>
      </c>
      <c r="K178" s="126">
        <v>29.3</v>
      </c>
      <c r="L178" s="126">
        <v>67.3</v>
      </c>
      <c r="M178" s="126">
        <v>-7.6</v>
      </c>
      <c r="N178" s="126">
        <v>-11.7</v>
      </c>
      <c r="O178" s="126">
        <v>1.7</v>
      </c>
    </row>
    <row r="179" spans="1:15">
      <c r="A179" s="126" t="s">
        <v>412</v>
      </c>
      <c r="B179" s="126">
        <v>9576000</v>
      </c>
      <c r="C179" s="126">
        <v>0</v>
      </c>
      <c r="D179" s="126">
        <v>3.2</v>
      </c>
      <c r="E179" s="126">
        <v>5.3</v>
      </c>
      <c r="F179" s="126">
        <v>6328</v>
      </c>
      <c r="G179" s="126">
        <v>-0.1</v>
      </c>
      <c r="H179" s="126">
        <v>-2.7</v>
      </c>
      <c r="I179" s="126">
        <v>2.9</v>
      </c>
      <c r="J179" s="126">
        <v>45.3</v>
      </c>
      <c r="K179" s="126">
        <v>28.5</v>
      </c>
      <c r="L179" s="126">
        <v>56.7</v>
      </c>
      <c r="M179" s="126">
        <v>-11.5</v>
      </c>
      <c r="N179" s="126">
        <v>-14.1</v>
      </c>
      <c r="O179" s="126">
        <v>1.7</v>
      </c>
    </row>
    <row r="180" spans="1:15">
      <c r="A180" s="126" t="s">
        <v>413</v>
      </c>
      <c r="B180" s="126">
        <v>9757800</v>
      </c>
      <c r="C180" s="126">
        <v>0</v>
      </c>
      <c r="D180" s="126">
        <v>3.8</v>
      </c>
      <c r="E180" s="126">
        <v>6.6</v>
      </c>
      <c r="F180" s="126">
        <v>6318</v>
      </c>
      <c r="G180" s="126">
        <v>-2.8</v>
      </c>
      <c r="H180" s="126">
        <v>-4.8</v>
      </c>
      <c r="I180" s="126">
        <v>-0.4</v>
      </c>
      <c r="J180" s="126">
        <v>49.1</v>
      </c>
      <c r="K180" s="126">
        <v>35.5</v>
      </c>
      <c r="L180" s="126">
        <v>62.6</v>
      </c>
      <c r="M180" s="126"/>
      <c r="N180" s="126"/>
      <c r="O180" s="126">
        <v>1.5</v>
      </c>
    </row>
    <row r="181" spans="1:15">
      <c r="A181" s="126" t="s">
        <v>414</v>
      </c>
      <c r="B181" s="126">
        <v>5527800</v>
      </c>
      <c r="C181" s="126">
        <v>0</v>
      </c>
      <c r="D181" s="126">
        <v>2.1</v>
      </c>
      <c r="E181" s="126">
        <v>5</v>
      </c>
      <c r="F181" s="126">
        <v>6288</v>
      </c>
      <c r="G181" s="126">
        <v>-5.2</v>
      </c>
      <c r="H181" s="126">
        <v>-10.3</v>
      </c>
      <c r="I181" s="126">
        <v>-1.8</v>
      </c>
      <c r="J181" s="126">
        <v>67.5</v>
      </c>
      <c r="K181" s="126">
        <v>36.6</v>
      </c>
      <c r="L181" s="126">
        <v>90.6</v>
      </c>
      <c r="M181" s="126"/>
      <c r="N181" s="126"/>
      <c r="O181" s="126">
        <v>0.9</v>
      </c>
    </row>
    <row r="182" spans="1:15">
      <c r="A182" s="126" t="s">
        <v>415</v>
      </c>
      <c r="B182" s="126">
        <v>9475200</v>
      </c>
      <c r="C182" s="126">
        <v>0</v>
      </c>
      <c r="D182" s="126">
        <v>2.4</v>
      </c>
      <c r="E182" s="126">
        <v>5.5</v>
      </c>
      <c r="F182" s="126">
        <v>6328</v>
      </c>
      <c r="G182" s="126">
        <v>-5</v>
      </c>
      <c r="H182" s="126">
        <v>-10.1</v>
      </c>
      <c r="I182" s="126">
        <v>-1.4</v>
      </c>
      <c r="J182" s="126">
        <v>54.1</v>
      </c>
      <c r="K182" s="126">
        <v>36.9</v>
      </c>
      <c r="L182" s="126">
        <v>88.1</v>
      </c>
      <c r="M182" s="126"/>
      <c r="N182" s="126"/>
      <c r="O182" s="126">
        <v>1</v>
      </c>
    </row>
    <row r="183" spans="1:15">
      <c r="A183" s="126" t="s">
        <v>416</v>
      </c>
      <c r="B183" s="126">
        <v>6006600</v>
      </c>
      <c r="C183" s="126">
        <v>0</v>
      </c>
      <c r="D183" s="126">
        <v>2.7</v>
      </c>
      <c r="E183" s="126">
        <v>3.8</v>
      </c>
      <c r="F183" s="126">
        <v>6464</v>
      </c>
      <c r="G183" s="126">
        <v>-1.4</v>
      </c>
      <c r="H183" s="126">
        <v>-5.0999999999999996</v>
      </c>
      <c r="I183" s="126">
        <v>2.8</v>
      </c>
      <c r="J183" s="126">
        <v>73.7</v>
      </c>
      <c r="K183" s="126">
        <v>54.9</v>
      </c>
      <c r="L183" s="126">
        <v>92.8</v>
      </c>
      <c r="M183" s="126">
        <v>-4.7</v>
      </c>
      <c r="N183" s="126">
        <v>-6.6</v>
      </c>
      <c r="O183" s="126">
        <v>0.9</v>
      </c>
    </row>
    <row r="184" spans="1:15">
      <c r="A184" s="126" t="s">
        <v>417</v>
      </c>
      <c r="B184" s="126">
        <v>4050000</v>
      </c>
      <c r="C184" s="126">
        <v>2</v>
      </c>
      <c r="D184" s="126">
        <v>1.4</v>
      </c>
      <c r="E184" s="126">
        <v>3.7</v>
      </c>
      <c r="F184" s="126">
        <v>6464</v>
      </c>
      <c r="G184" s="126">
        <v>3</v>
      </c>
      <c r="H184" s="126">
        <v>-0.2</v>
      </c>
      <c r="I184" s="126">
        <v>9.1</v>
      </c>
      <c r="J184" s="126">
        <v>78</v>
      </c>
      <c r="K184" s="126">
        <v>59.5</v>
      </c>
      <c r="L184" s="126">
        <v>100</v>
      </c>
      <c r="M184" s="126">
        <v>-0.7</v>
      </c>
      <c r="N184" s="126">
        <v>-6.5</v>
      </c>
      <c r="O184" s="126">
        <v>0.9</v>
      </c>
    </row>
    <row r="185" spans="1:15">
      <c r="A185" s="126" t="s">
        <v>418</v>
      </c>
      <c r="B185" s="126">
        <v>6859800</v>
      </c>
      <c r="C185" s="126">
        <v>0.6</v>
      </c>
      <c r="D185" s="126">
        <v>0.5</v>
      </c>
      <c r="E185" s="126">
        <v>1.7</v>
      </c>
      <c r="F185" s="126">
        <v>6386</v>
      </c>
      <c r="G185" s="126">
        <v>4</v>
      </c>
      <c r="H185" s="126">
        <v>-1.9</v>
      </c>
      <c r="I185" s="126">
        <v>11.5</v>
      </c>
      <c r="J185" s="126">
        <v>87.3</v>
      </c>
      <c r="K185" s="126">
        <v>65.2</v>
      </c>
      <c r="L185" s="126">
        <v>100</v>
      </c>
      <c r="M185" s="126">
        <v>2.4</v>
      </c>
      <c r="N185" s="126">
        <v>-1.8</v>
      </c>
      <c r="O185" s="126">
        <v>0.8</v>
      </c>
    </row>
    <row r="186" spans="1:15">
      <c r="A186" s="126" t="s">
        <v>419</v>
      </c>
      <c r="B186" s="126">
        <v>2446200</v>
      </c>
      <c r="C186" s="126">
        <v>4.8</v>
      </c>
      <c r="D186" s="126">
        <v>0.6</v>
      </c>
      <c r="E186" s="126">
        <v>2.9</v>
      </c>
      <c r="F186" s="126">
        <v>6484</v>
      </c>
      <c r="G186" s="126">
        <v>4.3</v>
      </c>
      <c r="H186" s="126">
        <v>0.1</v>
      </c>
      <c r="I186" s="126">
        <v>7.7</v>
      </c>
      <c r="J186" s="126">
        <v>99.5</v>
      </c>
      <c r="K186" s="126">
        <v>94.9</v>
      </c>
      <c r="L186" s="126">
        <v>100</v>
      </c>
      <c r="M186" s="126">
        <v>4.0999999999999996</v>
      </c>
      <c r="N186" s="126">
        <v>0</v>
      </c>
      <c r="O186" s="126">
        <v>0.5</v>
      </c>
    </row>
    <row r="187" spans="1:15">
      <c r="A187" s="126" t="s">
        <v>420</v>
      </c>
      <c r="B187" s="126">
        <v>7682400</v>
      </c>
      <c r="C187" s="126">
        <v>0.2</v>
      </c>
      <c r="D187" s="126">
        <v>0.2</v>
      </c>
      <c r="E187" s="126">
        <v>1.8</v>
      </c>
      <c r="F187" s="126">
        <v>6396</v>
      </c>
      <c r="G187" s="126">
        <v>6.9</v>
      </c>
      <c r="H187" s="126">
        <v>1.1000000000000001</v>
      </c>
      <c r="I187" s="126">
        <v>14.4</v>
      </c>
      <c r="J187" s="126">
        <v>87.7</v>
      </c>
      <c r="K187" s="126">
        <v>56.2</v>
      </c>
      <c r="L187" s="126">
        <v>100</v>
      </c>
      <c r="M187" s="126">
        <v>4.5999999999999996</v>
      </c>
      <c r="N187" s="126">
        <v>1.1000000000000001</v>
      </c>
      <c r="O187" s="126">
        <v>0.9</v>
      </c>
    </row>
    <row r="188" spans="1:15">
      <c r="A188" s="126" t="s">
        <v>421</v>
      </c>
      <c r="B188" s="126">
        <v>7371000</v>
      </c>
      <c r="C188" s="126">
        <v>0.8</v>
      </c>
      <c r="D188" s="126">
        <v>0.6</v>
      </c>
      <c r="E188" s="126">
        <v>3.5</v>
      </c>
      <c r="F188" s="126">
        <v>6396</v>
      </c>
      <c r="G188" s="126">
        <v>6.8</v>
      </c>
      <c r="H188" s="126">
        <v>2.2999999999999998</v>
      </c>
      <c r="I188" s="126">
        <v>11.6</v>
      </c>
      <c r="J188" s="126">
        <v>90</v>
      </c>
      <c r="K188" s="126">
        <v>60.9</v>
      </c>
      <c r="L188" s="126">
        <v>100</v>
      </c>
      <c r="M188" s="126">
        <v>5</v>
      </c>
      <c r="N188" s="126">
        <v>2.2000000000000002</v>
      </c>
      <c r="O188" s="126">
        <v>0.9</v>
      </c>
    </row>
    <row r="189" spans="1:15">
      <c r="A189" s="126" t="s">
        <v>422</v>
      </c>
      <c r="B189" s="126">
        <v>5193000</v>
      </c>
      <c r="C189" s="126">
        <v>8.4</v>
      </c>
      <c r="D189" s="126">
        <v>1.9</v>
      </c>
      <c r="E189" s="126">
        <v>5.5</v>
      </c>
      <c r="F189" s="126">
        <v>6406</v>
      </c>
      <c r="G189" s="126">
        <v>5.7</v>
      </c>
      <c r="H189" s="126">
        <v>3.2</v>
      </c>
      <c r="I189" s="126">
        <v>10.7</v>
      </c>
      <c r="J189" s="126">
        <v>93.4</v>
      </c>
      <c r="K189" s="126">
        <v>63.2</v>
      </c>
      <c r="L189" s="126">
        <v>100</v>
      </c>
      <c r="M189" s="126">
        <v>4.5</v>
      </c>
      <c r="N189" s="126">
        <v>3</v>
      </c>
      <c r="O189" s="126">
        <v>0.9</v>
      </c>
    </row>
    <row r="190" spans="1:15">
      <c r="A190" s="126" t="s">
        <v>423</v>
      </c>
      <c r="B190" s="126">
        <v>4806000</v>
      </c>
      <c r="C190" s="126">
        <v>0.6</v>
      </c>
      <c r="D190" s="126">
        <v>1.8</v>
      </c>
      <c r="E190" s="126">
        <v>5.8</v>
      </c>
      <c r="F190" s="126">
        <v>6366</v>
      </c>
      <c r="G190" s="126">
        <v>5.8</v>
      </c>
      <c r="H190" s="126">
        <v>2.2000000000000002</v>
      </c>
      <c r="I190" s="126">
        <v>11.2</v>
      </c>
      <c r="J190" s="126">
        <v>91.7</v>
      </c>
      <c r="K190" s="126">
        <v>60.8</v>
      </c>
      <c r="L190" s="126">
        <v>100</v>
      </c>
      <c r="M190" s="126">
        <v>4.2</v>
      </c>
      <c r="N190" s="126">
        <v>2.2000000000000002</v>
      </c>
      <c r="O190" s="126">
        <v>1</v>
      </c>
    </row>
    <row r="191" spans="1:15">
      <c r="A191" s="126" t="s">
        <v>424</v>
      </c>
      <c r="B191" s="126">
        <v>4852800</v>
      </c>
      <c r="C191" s="126">
        <v>0.2</v>
      </c>
      <c r="D191" s="126">
        <v>0.3</v>
      </c>
      <c r="E191" s="126">
        <v>1.7</v>
      </c>
      <c r="F191" s="126">
        <v>6464</v>
      </c>
      <c r="G191" s="126">
        <v>8.9</v>
      </c>
      <c r="H191" s="126">
        <v>4.2</v>
      </c>
      <c r="I191" s="126">
        <v>13.9</v>
      </c>
      <c r="J191" s="126">
        <v>87.1</v>
      </c>
      <c r="K191" s="126">
        <v>65.8</v>
      </c>
      <c r="L191" s="126">
        <v>100</v>
      </c>
      <c r="M191" s="126">
        <v>6.6</v>
      </c>
      <c r="N191" s="126">
        <v>4.2</v>
      </c>
      <c r="O191" s="126">
        <v>0.8</v>
      </c>
    </row>
    <row r="192" spans="1:15">
      <c r="A192" s="126" t="s">
        <v>425</v>
      </c>
      <c r="B192" s="126">
        <v>5065200</v>
      </c>
      <c r="C192" s="126">
        <v>4.4000000000000004</v>
      </c>
      <c r="D192" s="126">
        <v>0.7</v>
      </c>
      <c r="E192" s="126">
        <v>2.9</v>
      </c>
      <c r="F192" s="126">
        <v>6424</v>
      </c>
      <c r="G192" s="126">
        <v>12.8</v>
      </c>
      <c r="H192" s="126">
        <v>10.3</v>
      </c>
      <c r="I192" s="126">
        <v>17.600000000000001</v>
      </c>
      <c r="J192" s="126">
        <v>86.6</v>
      </c>
      <c r="K192" s="126">
        <v>69.900000000000006</v>
      </c>
      <c r="L192" s="126">
        <v>100</v>
      </c>
      <c r="M192" s="126">
        <v>10.4</v>
      </c>
      <c r="N192" s="126">
        <v>7.2</v>
      </c>
      <c r="O192" s="126">
        <v>1</v>
      </c>
    </row>
    <row r="193" spans="1:15">
      <c r="A193" s="126" t="s">
        <v>426</v>
      </c>
      <c r="B193" s="126">
        <v>8042400</v>
      </c>
      <c r="C193" s="126">
        <v>11.6</v>
      </c>
      <c r="D193" s="126">
        <v>0.8</v>
      </c>
      <c r="E193" s="126">
        <v>3.4</v>
      </c>
      <c r="F193" s="126">
        <v>6366</v>
      </c>
      <c r="G193" s="126">
        <v>12.8</v>
      </c>
      <c r="H193" s="126">
        <v>8.5</v>
      </c>
      <c r="I193" s="126">
        <v>18.5</v>
      </c>
      <c r="J193" s="126">
        <v>82.3</v>
      </c>
      <c r="K193" s="126">
        <v>46.6</v>
      </c>
      <c r="L193" s="126">
        <v>100</v>
      </c>
      <c r="M193" s="126">
        <v>9.1999999999999993</v>
      </c>
      <c r="N193" s="126">
        <v>5.8</v>
      </c>
      <c r="O193" s="126">
        <v>1.4</v>
      </c>
    </row>
    <row r="194" spans="1:15">
      <c r="A194" s="126" t="s">
        <v>427</v>
      </c>
      <c r="B194" s="126">
        <v>4377600</v>
      </c>
      <c r="C194" s="126">
        <v>2.6</v>
      </c>
      <c r="D194" s="126">
        <v>2.9</v>
      </c>
      <c r="E194" s="126">
        <v>6.1</v>
      </c>
      <c r="F194" s="126">
        <v>6366</v>
      </c>
      <c r="G194" s="126">
        <v>10</v>
      </c>
      <c r="H194" s="126">
        <v>8.3000000000000007</v>
      </c>
      <c r="I194" s="126">
        <v>13.1</v>
      </c>
      <c r="J194" s="126">
        <v>81.3</v>
      </c>
      <c r="K194" s="126">
        <v>62.3</v>
      </c>
      <c r="L194" s="126">
        <v>94.8</v>
      </c>
      <c r="M194" s="126">
        <v>6.7</v>
      </c>
      <c r="N194" s="126">
        <v>5.3</v>
      </c>
      <c r="O194" s="126">
        <v>1.4</v>
      </c>
    </row>
    <row r="195" spans="1:15">
      <c r="A195" s="126" t="s">
        <v>428</v>
      </c>
      <c r="B195" s="126">
        <v>5592600</v>
      </c>
      <c r="C195" s="126">
        <v>5</v>
      </c>
      <c r="D195" s="126">
        <v>2</v>
      </c>
      <c r="E195" s="126">
        <v>4.4000000000000004</v>
      </c>
      <c r="F195" s="126">
        <v>6464</v>
      </c>
      <c r="G195" s="126">
        <v>8.6999999999999993</v>
      </c>
      <c r="H195" s="126">
        <v>7</v>
      </c>
      <c r="I195" s="126">
        <v>13.2</v>
      </c>
      <c r="J195" s="126">
        <v>86.3</v>
      </c>
      <c r="K195" s="126">
        <v>64.599999999999994</v>
      </c>
      <c r="L195" s="126">
        <v>100</v>
      </c>
      <c r="M195" s="126">
        <v>6.3</v>
      </c>
      <c r="N195" s="126">
        <v>3.9</v>
      </c>
      <c r="O195" s="126">
        <v>1.1000000000000001</v>
      </c>
    </row>
    <row r="196" spans="1:15">
      <c r="A196" s="126" t="s">
        <v>429</v>
      </c>
      <c r="B196" s="126">
        <v>10114200</v>
      </c>
      <c r="C196" s="126">
        <v>0.2</v>
      </c>
      <c r="D196" s="126">
        <v>0.6</v>
      </c>
      <c r="E196" s="126">
        <v>2</v>
      </c>
      <c r="F196" s="126">
        <v>6396</v>
      </c>
      <c r="G196" s="126">
        <v>8.1999999999999993</v>
      </c>
      <c r="H196" s="126">
        <v>1.1000000000000001</v>
      </c>
      <c r="I196" s="126">
        <v>14.7</v>
      </c>
      <c r="J196" s="126">
        <v>76.5</v>
      </c>
      <c r="K196" s="126">
        <v>40.4</v>
      </c>
      <c r="L196" s="126">
        <v>100</v>
      </c>
      <c r="M196" s="126">
        <v>3.5</v>
      </c>
      <c r="N196" s="126">
        <v>0.7</v>
      </c>
      <c r="O196" s="126">
        <v>1.3</v>
      </c>
    </row>
    <row r="197" spans="1:15">
      <c r="A197" s="126" t="s">
        <v>430</v>
      </c>
      <c r="B197" s="126">
        <v>5907600</v>
      </c>
      <c r="C197" s="126">
        <v>4.2</v>
      </c>
      <c r="D197" s="126">
        <v>0.8</v>
      </c>
      <c r="E197" s="126">
        <v>2.8</v>
      </c>
      <c r="F197" s="126">
        <v>6454</v>
      </c>
      <c r="G197" s="126">
        <v>9.6</v>
      </c>
      <c r="H197" s="126">
        <v>7.7</v>
      </c>
      <c r="I197" s="126">
        <v>15.2</v>
      </c>
      <c r="J197" s="126">
        <v>84.7</v>
      </c>
      <c r="K197" s="126">
        <v>58.1</v>
      </c>
      <c r="L197" s="126">
        <v>100</v>
      </c>
      <c r="M197" s="126">
        <v>6.8</v>
      </c>
      <c r="N197" s="126">
        <v>3.2</v>
      </c>
      <c r="O197" s="126">
        <v>1.1000000000000001</v>
      </c>
    </row>
    <row r="198" spans="1:15">
      <c r="A198" s="126" t="s">
        <v>431</v>
      </c>
      <c r="B198" s="126">
        <v>8409600</v>
      </c>
      <c r="C198" s="126">
        <v>0.4</v>
      </c>
      <c r="D198" s="126">
        <v>1.2</v>
      </c>
      <c r="E198" s="126">
        <v>3.5</v>
      </c>
      <c r="F198" s="126">
        <v>6396</v>
      </c>
      <c r="G198" s="126">
        <v>8.8000000000000007</v>
      </c>
      <c r="H198" s="126">
        <v>5.3</v>
      </c>
      <c r="I198" s="126">
        <v>13.4</v>
      </c>
      <c r="J198" s="126">
        <v>87.4</v>
      </c>
      <c r="K198" s="126">
        <v>58.5</v>
      </c>
      <c r="L198" s="126">
        <v>100</v>
      </c>
      <c r="M198" s="126">
        <v>6.5</v>
      </c>
      <c r="N198" s="126">
        <v>4.0999999999999996</v>
      </c>
      <c r="O198" s="126">
        <v>1.2</v>
      </c>
    </row>
    <row r="199" spans="1:15">
      <c r="A199" s="126" t="s">
        <v>432</v>
      </c>
      <c r="B199" s="126">
        <v>2930400</v>
      </c>
      <c r="C199" s="126">
        <v>2.6</v>
      </c>
      <c r="D199" s="126">
        <v>1.3</v>
      </c>
      <c r="E199" s="126">
        <v>3.2</v>
      </c>
      <c r="F199" s="126">
        <v>6484</v>
      </c>
      <c r="G199" s="126">
        <v>4.7</v>
      </c>
      <c r="H199" s="126">
        <v>2.1</v>
      </c>
      <c r="I199" s="126">
        <v>8</v>
      </c>
      <c r="J199" s="126">
        <v>98.2</v>
      </c>
      <c r="K199" s="126">
        <v>81.2</v>
      </c>
      <c r="L199" s="126">
        <v>100</v>
      </c>
      <c r="M199" s="126">
        <v>4.3</v>
      </c>
      <c r="N199" s="126">
        <v>1.1000000000000001</v>
      </c>
      <c r="O199" s="126">
        <v>0.6</v>
      </c>
    </row>
    <row r="200" spans="1:15">
      <c r="A200" s="126" t="s">
        <v>433</v>
      </c>
      <c r="B200" s="126">
        <v>5342400</v>
      </c>
      <c r="C200" s="126">
        <v>0.2</v>
      </c>
      <c r="D200" s="126">
        <v>2.1</v>
      </c>
      <c r="E200" s="126">
        <v>3.8</v>
      </c>
      <c r="F200" s="126">
        <v>6424</v>
      </c>
      <c r="G200" s="126">
        <v>-0.5</v>
      </c>
      <c r="H200" s="126">
        <v>-2</v>
      </c>
      <c r="I200" s="126">
        <v>2</v>
      </c>
      <c r="J200" s="126">
        <v>92.2</v>
      </c>
      <c r="K200" s="126">
        <v>71.8</v>
      </c>
      <c r="L200" s="126">
        <v>100</v>
      </c>
      <c r="M200" s="126">
        <v>-1.5</v>
      </c>
      <c r="N200" s="126">
        <v>-4.0999999999999996</v>
      </c>
      <c r="O200" s="126">
        <v>0.7</v>
      </c>
    </row>
    <row r="201" spans="1:15">
      <c r="A201" s="126" t="s">
        <v>434</v>
      </c>
      <c r="B201" s="126">
        <v>3069000</v>
      </c>
      <c r="C201" s="126">
        <v>0.6</v>
      </c>
      <c r="D201" s="126">
        <v>1.4</v>
      </c>
      <c r="E201" s="126">
        <v>3.8</v>
      </c>
      <c r="F201" s="126">
        <v>6444</v>
      </c>
      <c r="G201" s="126">
        <v>-0.5</v>
      </c>
      <c r="H201" s="126">
        <v>-3.3</v>
      </c>
      <c r="I201" s="126">
        <v>1.5</v>
      </c>
      <c r="J201" s="126">
        <v>92.4</v>
      </c>
      <c r="K201" s="126">
        <v>79.3</v>
      </c>
      <c r="L201" s="126">
        <v>100</v>
      </c>
      <c r="M201" s="126">
        <v>-1.6</v>
      </c>
      <c r="N201" s="126">
        <v>-2.4</v>
      </c>
      <c r="O201" s="126">
        <v>0.5</v>
      </c>
    </row>
    <row r="202" spans="1:15">
      <c r="A202" s="126" t="s">
        <v>435</v>
      </c>
      <c r="B202" s="126">
        <v>10072800</v>
      </c>
      <c r="C202" s="126">
        <v>0.2</v>
      </c>
      <c r="D202" s="126">
        <v>2.8</v>
      </c>
      <c r="E202" s="126">
        <v>5.3</v>
      </c>
      <c r="F202" s="126">
        <v>6396</v>
      </c>
      <c r="G202" s="126">
        <v>2.4</v>
      </c>
      <c r="H202" s="126">
        <v>-2</v>
      </c>
      <c r="I202" s="126">
        <v>7.5</v>
      </c>
      <c r="J202" s="126">
        <v>67.7</v>
      </c>
      <c r="K202" s="126">
        <v>46</v>
      </c>
      <c r="L202" s="126">
        <v>88.7</v>
      </c>
      <c r="M202" s="126">
        <v>-2.1</v>
      </c>
      <c r="N202" s="126">
        <v>-8.5</v>
      </c>
      <c r="O202" s="126">
        <v>1.6</v>
      </c>
    </row>
    <row r="203" spans="1:15">
      <c r="A203" s="126" t="s">
        <v>436</v>
      </c>
      <c r="B203" s="126">
        <v>10609200</v>
      </c>
      <c r="C203" s="126">
        <v>0</v>
      </c>
      <c r="D203" s="126">
        <v>1.8</v>
      </c>
      <c r="E203" s="126">
        <v>3.5</v>
      </c>
      <c r="F203" s="126">
        <v>6356</v>
      </c>
      <c r="G203" s="126">
        <v>2.5</v>
      </c>
      <c r="H203" s="126">
        <v>-1.8</v>
      </c>
      <c r="I203" s="126">
        <v>8.3000000000000007</v>
      </c>
      <c r="J203" s="126">
        <v>80</v>
      </c>
      <c r="K203" s="126">
        <v>44.7</v>
      </c>
      <c r="L203" s="126">
        <v>100</v>
      </c>
      <c r="M203" s="126">
        <v>-1</v>
      </c>
      <c r="N203" s="126">
        <v>-4.0999999999999996</v>
      </c>
      <c r="O203" s="126">
        <v>1.4</v>
      </c>
    </row>
    <row r="204" spans="1:15">
      <c r="A204" s="126" t="s">
        <v>437</v>
      </c>
      <c r="B204" s="126">
        <v>4797000</v>
      </c>
      <c r="C204" s="126">
        <v>0</v>
      </c>
      <c r="D204" s="126">
        <v>0.9</v>
      </c>
      <c r="E204" s="126">
        <v>3.1</v>
      </c>
      <c r="F204" s="126">
        <v>6494</v>
      </c>
      <c r="G204" s="126">
        <v>3.3</v>
      </c>
      <c r="H204" s="126">
        <v>-3.3</v>
      </c>
      <c r="I204" s="126">
        <v>8.3000000000000007</v>
      </c>
      <c r="J204" s="126">
        <v>87.2</v>
      </c>
      <c r="K204" s="126">
        <v>73.599999999999994</v>
      </c>
      <c r="L204" s="126">
        <v>100</v>
      </c>
      <c r="M204" s="126">
        <v>2.8</v>
      </c>
      <c r="N204" s="126">
        <v>-0.2</v>
      </c>
      <c r="O204" s="126">
        <v>0.8</v>
      </c>
    </row>
    <row r="205" spans="1:15">
      <c r="A205" s="126" t="s">
        <v>438</v>
      </c>
      <c r="B205" s="126">
        <v>6498000</v>
      </c>
      <c r="C205" s="126">
        <v>0</v>
      </c>
      <c r="D205" s="126">
        <v>1.1000000000000001</v>
      </c>
      <c r="E205" s="126">
        <v>2.9</v>
      </c>
      <c r="F205" s="126">
        <v>6444</v>
      </c>
      <c r="G205" s="126">
        <v>5.7</v>
      </c>
      <c r="H205" s="126">
        <v>4</v>
      </c>
      <c r="I205" s="126">
        <v>7.8</v>
      </c>
      <c r="J205" s="126">
        <v>78.2</v>
      </c>
      <c r="K205" s="126">
        <v>67.3</v>
      </c>
      <c r="L205" s="126">
        <v>88.8</v>
      </c>
      <c r="M205" s="126">
        <v>2</v>
      </c>
      <c r="N205" s="126">
        <v>-1</v>
      </c>
      <c r="O205" s="126">
        <v>1</v>
      </c>
    </row>
    <row r="206" spans="1:15">
      <c r="A206" s="126" t="s">
        <v>439</v>
      </c>
      <c r="B206" s="126">
        <v>10035000</v>
      </c>
      <c r="C206" s="126">
        <v>0</v>
      </c>
      <c r="D206" s="126">
        <v>0.7</v>
      </c>
      <c r="E206" s="126">
        <v>2.7</v>
      </c>
      <c r="F206" s="126">
        <v>6386</v>
      </c>
      <c r="G206" s="126">
        <v>7.8</v>
      </c>
      <c r="H206" s="126">
        <v>4.2</v>
      </c>
      <c r="I206" s="126">
        <v>13.8</v>
      </c>
      <c r="J206" s="126">
        <v>78.900000000000006</v>
      </c>
      <c r="K206" s="126">
        <v>49.5</v>
      </c>
      <c r="L206" s="126">
        <v>100</v>
      </c>
      <c r="M206" s="126">
        <v>3.9</v>
      </c>
      <c r="N206" s="126">
        <v>2.1</v>
      </c>
      <c r="O206" s="126">
        <v>1.4</v>
      </c>
    </row>
    <row r="207" spans="1:15">
      <c r="A207" s="126" t="s">
        <v>440</v>
      </c>
      <c r="B207" s="126">
        <v>8670052.1699999999</v>
      </c>
      <c r="C207" s="126">
        <v>0</v>
      </c>
      <c r="D207" s="126">
        <v>0.7</v>
      </c>
      <c r="E207" s="126">
        <v>2.9</v>
      </c>
      <c r="F207" s="126">
        <v>6454</v>
      </c>
      <c r="G207" s="126">
        <v>9.3000000000000007</v>
      </c>
      <c r="H207" s="126">
        <v>2.4</v>
      </c>
      <c r="I207" s="126">
        <v>17.899999999999999</v>
      </c>
      <c r="J207" s="126">
        <v>73.3</v>
      </c>
      <c r="K207" s="126">
        <v>35</v>
      </c>
      <c r="L207" s="126">
        <v>100</v>
      </c>
      <c r="M207" s="126">
        <v>3.9</v>
      </c>
      <c r="N207" s="126">
        <v>0.4</v>
      </c>
      <c r="O207" s="126">
        <v>1.5</v>
      </c>
    </row>
    <row r="208" spans="1:15">
      <c r="A208" s="126" t="s">
        <v>441</v>
      </c>
      <c r="B208" s="126">
        <v>9291600</v>
      </c>
      <c r="C208" s="126">
        <v>0</v>
      </c>
      <c r="D208" s="126">
        <v>1.3</v>
      </c>
      <c r="E208" s="126">
        <v>3.4</v>
      </c>
      <c r="F208" s="126">
        <v>6396</v>
      </c>
      <c r="G208" s="126">
        <v>8.6999999999999993</v>
      </c>
      <c r="H208" s="126">
        <v>4.9000000000000004</v>
      </c>
      <c r="I208" s="126">
        <v>13.9</v>
      </c>
      <c r="J208" s="126">
        <v>70.599999999999994</v>
      </c>
      <c r="K208" s="126">
        <v>33</v>
      </c>
      <c r="L208" s="126">
        <v>93.5</v>
      </c>
      <c r="M208" s="126">
        <v>2.9</v>
      </c>
      <c r="N208" s="126">
        <v>-2.9</v>
      </c>
      <c r="O208" s="126">
        <v>1.8</v>
      </c>
    </row>
    <row r="209" spans="1:15">
      <c r="A209" s="126" t="s">
        <v>442</v>
      </c>
      <c r="B209" s="126">
        <v>3502800</v>
      </c>
      <c r="C209" s="126">
        <v>6.6</v>
      </c>
      <c r="D209" s="126">
        <v>1.2</v>
      </c>
      <c r="E209" s="126">
        <v>4.4000000000000004</v>
      </c>
      <c r="F209" s="126">
        <v>6474</v>
      </c>
      <c r="G209" s="126">
        <v>7.8</v>
      </c>
      <c r="H209" s="126">
        <v>5</v>
      </c>
      <c r="I209" s="126">
        <v>13</v>
      </c>
      <c r="J209" s="126">
        <v>91.6</v>
      </c>
      <c r="K209" s="126">
        <v>71.7</v>
      </c>
      <c r="L209" s="126">
        <v>100</v>
      </c>
      <c r="M209" s="126">
        <v>6.3</v>
      </c>
      <c r="N209" s="126">
        <v>1.9</v>
      </c>
      <c r="O209" s="126">
        <v>0.9</v>
      </c>
    </row>
    <row r="210" spans="1:15">
      <c r="A210" s="126" t="s">
        <v>443</v>
      </c>
      <c r="B210" s="126">
        <v>4604400</v>
      </c>
      <c r="C210" s="126">
        <v>9.6</v>
      </c>
      <c r="D210" s="126">
        <v>1.9</v>
      </c>
      <c r="E210" s="126">
        <v>5.8</v>
      </c>
      <c r="F210" s="126">
        <v>6386</v>
      </c>
      <c r="G210" s="126">
        <v>8.3000000000000007</v>
      </c>
      <c r="H210" s="126">
        <v>1.5</v>
      </c>
      <c r="I210" s="126">
        <v>13.8</v>
      </c>
      <c r="J210" s="126">
        <v>86.4</v>
      </c>
      <c r="K210" s="126">
        <v>67.2</v>
      </c>
      <c r="L210" s="126">
        <v>100</v>
      </c>
      <c r="M210" s="126">
        <v>5.9</v>
      </c>
      <c r="N210" s="126">
        <v>1</v>
      </c>
      <c r="O210" s="126">
        <v>1.1000000000000001</v>
      </c>
    </row>
    <row r="211" spans="1:15">
      <c r="A211" s="126" t="s">
        <v>444</v>
      </c>
      <c r="B211" s="126">
        <v>10317600</v>
      </c>
      <c r="C211" s="126">
        <v>0.8</v>
      </c>
      <c r="D211" s="126">
        <v>1.3</v>
      </c>
      <c r="E211" s="126">
        <v>4.8</v>
      </c>
      <c r="F211" s="126">
        <v>6376</v>
      </c>
      <c r="G211" s="126">
        <v>6.7</v>
      </c>
      <c r="H211" s="126">
        <v>1</v>
      </c>
      <c r="I211" s="126">
        <v>12.8</v>
      </c>
      <c r="J211" s="126">
        <v>81.599999999999994</v>
      </c>
      <c r="K211" s="126">
        <v>47.5</v>
      </c>
      <c r="L211" s="126">
        <v>100</v>
      </c>
      <c r="M211" s="126">
        <v>3.1</v>
      </c>
      <c r="N211" s="126">
        <v>0.9</v>
      </c>
      <c r="O211" s="126">
        <v>1.5</v>
      </c>
    </row>
    <row r="212" spans="1:15">
      <c r="A212" s="126" t="s">
        <v>445</v>
      </c>
      <c r="B212" s="126">
        <v>6395400</v>
      </c>
      <c r="C212" s="126">
        <v>0.4</v>
      </c>
      <c r="D212" s="126">
        <v>0.9</v>
      </c>
      <c r="E212" s="126">
        <v>4.3</v>
      </c>
      <c r="F212" s="126">
        <v>6386</v>
      </c>
      <c r="G212" s="126">
        <v>6.9</v>
      </c>
      <c r="H212" s="126">
        <v>4.0999999999999996</v>
      </c>
      <c r="I212" s="126">
        <v>10.3</v>
      </c>
      <c r="J212" s="126">
        <v>87.4</v>
      </c>
      <c r="K212" s="126">
        <v>62</v>
      </c>
      <c r="L212" s="126">
        <v>100</v>
      </c>
      <c r="M212" s="126">
        <v>4.7</v>
      </c>
      <c r="N212" s="126">
        <v>2.8</v>
      </c>
      <c r="O212" s="126">
        <v>1.1000000000000001</v>
      </c>
    </row>
    <row r="213" spans="1:15">
      <c r="A213" s="126" t="s">
        <v>446</v>
      </c>
      <c r="B213" s="126">
        <v>7617600</v>
      </c>
      <c r="C213" s="126">
        <v>0.2</v>
      </c>
      <c r="D213" s="126">
        <v>1.4</v>
      </c>
      <c r="E213" s="126">
        <v>3.8</v>
      </c>
      <c r="F213" s="126">
        <v>6376</v>
      </c>
      <c r="G213" s="126">
        <v>6.6</v>
      </c>
      <c r="H213" s="126">
        <v>1.5</v>
      </c>
      <c r="I213" s="126">
        <v>10.7</v>
      </c>
      <c r="J213" s="126">
        <v>84.5</v>
      </c>
      <c r="K213" s="126">
        <v>64.8</v>
      </c>
      <c r="L213" s="126">
        <v>100</v>
      </c>
      <c r="M213" s="126">
        <v>3.9</v>
      </c>
      <c r="N213" s="126">
        <v>1.5</v>
      </c>
      <c r="O213" s="126">
        <v>1.1000000000000001</v>
      </c>
    </row>
    <row r="214" spans="1:15">
      <c r="A214" s="126" t="s">
        <v>447</v>
      </c>
      <c r="B214" s="126">
        <v>6465600</v>
      </c>
      <c r="C214" s="126">
        <v>0</v>
      </c>
      <c r="D214" s="126">
        <v>1.5</v>
      </c>
      <c r="E214" s="126">
        <v>4.0999999999999996</v>
      </c>
      <c r="F214" s="126">
        <v>6434</v>
      </c>
      <c r="G214" s="126">
        <v>7.5</v>
      </c>
      <c r="H214" s="126">
        <v>5.8</v>
      </c>
      <c r="I214" s="126">
        <v>11.3</v>
      </c>
      <c r="J214" s="126">
        <v>78.2</v>
      </c>
      <c r="K214" s="126">
        <v>50</v>
      </c>
      <c r="L214" s="126">
        <v>92</v>
      </c>
      <c r="M214" s="126">
        <v>3.5</v>
      </c>
      <c r="N214" s="126">
        <v>0.5</v>
      </c>
      <c r="O214" s="126">
        <v>1.4</v>
      </c>
    </row>
    <row r="215" spans="1:15">
      <c r="A215" s="126" t="s">
        <v>448</v>
      </c>
      <c r="B215" s="126">
        <v>7444800</v>
      </c>
      <c r="C215" s="126">
        <v>0.8</v>
      </c>
      <c r="D215" s="126">
        <v>0.3</v>
      </c>
      <c r="E215" s="126">
        <v>1.5</v>
      </c>
      <c r="F215" s="126">
        <v>6454</v>
      </c>
      <c r="G215" s="126">
        <v>10.199999999999999</v>
      </c>
      <c r="H215" s="126">
        <v>4.8</v>
      </c>
      <c r="I215" s="126">
        <v>15.7</v>
      </c>
      <c r="J215" s="126">
        <v>72.599999999999994</v>
      </c>
      <c r="K215" s="126">
        <v>44.9</v>
      </c>
      <c r="L215" s="126">
        <v>100</v>
      </c>
      <c r="M215" s="126">
        <v>5</v>
      </c>
      <c r="N215" s="126">
        <v>1.5</v>
      </c>
      <c r="O215" s="126">
        <v>1.2</v>
      </c>
    </row>
    <row r="216" spans="1:15">
      <c r="A216" s="126" t="s">
        <v>449</v>
      </c>
      <c r="B216" s="126">
        <v>7452000</v>
      </c>
      <c r="C216" s="126">
        <v>1.8</v>
      </c>
      <c r="D216" s="126">
        <v>1.2</v>
      </c>
      <c r="E216" s="126">
        <v>5.9</v>
      </c>
      <c r="F216" s="126">
        <v>6386</v>
      </c>
      <c r="G216" s="126">
        <v>11.2</v>
      </c>
      <c r="H216" s="126">
        <v>6.5</v>
      </c>
      <c r="I216" s="126">
        <v>16.3</v>
      </c>
      <c r="J216" s="126">
        <v>80.900000000000006</v>
      </c>
      <c r="K216" s="126">
        <v>60.4</v>
      </c>
      <c r="L216" s="126">
        <v>100</v>
      </c>
      <c r="M216" s="126">
        <v>7.6</v>
      </c>
      <c r="N216" s="126">
        <v>4.7</v>
      </c>
      <c r="O216" s="126">
        <v>1.4</v>
      </c>
    </row>
    <row r="217" spans="1:15">
      <c r="A217" s="126" t="s">
        <v>450</v>
      </c>
      <c r="B217" s="126">
        <v>7747200</v>
      </c>
      <c r="C217" s="126">
        <v>5.2</v>
      </c>
      <c r="D217" s="126">
        <v>1.6</v>
      </c>
      <c r="E217" s="126">
        <v>4.8</v>
      </c>
      <c r="F217" s="126">
        <v>6406</v>
      </c>
      <c r="G217" s="126">
        <v>10.3</v>
      </c>
      <c r="H217" s="126">
        <v>6.6</v>
      </c>
      <c r="I217" s="126">
        <v>15.1</v>
      </c>
      <c r="J217" s="126">
        <v>88.1</v>
      </c>
      <c r="K217" s="126">
        <v>48.3</v>
      </c>
      <c r="L217" s="126">
        <v>100</v>
      </c>
      <c r="M217" s="126">
        <v>7.9</v>
      </c>
      <c r="N217" s="126">
        <v>3.1</v>
      </c>
      <c r="O217" s="126">
        <v>1.6</v>
      </c>
    </row>
    <row r="218" spans="1:15">
      <c r="A218" s="126" t="s">
        <v>451</v>
      </c>
      <c r="B218" s="126">
        <v>9455400</v>
      </c>
      <c r="C218" s="126">
        <v>2</v>
      </c>
      <c r="D218" s="126">
        <v>1.6</v>
      </c>
      <c r="E218" s="126">
        <v>3.8</v>
      </c>
      <c r="F218" s="126">
        <v>6376</v>
      </c>
      <c r="G218" s="126">
        <v>8.5</v>
      </c>
      <c r="H218" s="126">
        <v>4.8</v>
      </c>
      <c r="I218" s="126">
        <v>12.7</v>
      </c>
      <c r="J218" s="126">
        <v>75.8</v>
      </c>
      <c r="K218" s="126">
        <v>43</v>
      </c>
      <c r="L218" s="126">
        <v>100</v>
      </c>
      <c r="M218" s="126">
        <v>3.9</v>
      </c>
      <c r="N218" s="126">
        <v>-1.4</v>
      </c>
      <c r="O218" s="126">
        <v>1.6</v>
      </c>
    </row>
    <row r="219" spans="1:15">
      <c r="A219" s="126" t="s">
        <v>452</v>
      </c>
      <c r="B219" s="126">
        <v>12290400</v>
      </c>
      <c r="C219" s="126">
        <v>0</v>
      </c>
      <c r="D219" s="126">
        <v>0.9</v>
      </c>
      <c r="E219" s="126">
        <v>2.2999999999999998</v>
      </c>
      <c r="F219" s="126">
        <v>6376</v>
      </c>
      <c r="G219" s="126">
        <v>11.1</v>
      </c>
      <c r="H219" s="126">
        <v>3.2</v>
      </c>
      <c r="I219" s="126">
        <v>20</v>
      </c>
      <c r="J219" s="126">
        <v>68.900000000000006</v>
      </c>
      <c r="K219" s="126">
        <v>40.9</v>
      </c>
      <c r="L219" s="126">
        <v>97.5</v>
      </c>
      <c r="M219" s="126">
        <v>4.8</v>
      </c>
      <c r="N219" s="126">
        <v>1.3</v>
      </c>
      <c r="O219" s="126">
        <v>2.1</v>
      </c>
    </row>
    <row r="220" spans="1:15">
      <c r="A220" s="126" t="s">
        <v>453</v>
      </c>
      <c r="B220" s="126">
        <v>11527200</v>
      </c>
      <c r="C220" s="126">
        <v>0</v>
      </c>
      <c r="D220" s="126">
        <v>0.7</v>
      </c>
      <c r="E220" s="126">
        <v>2.9</v>
      </c>
      <c r="F220" s="126">
        <v>6396</v>
      </c>
      <c r="G220" s="126">
        <v>14.7</v>
      </c>
      <c r="H220" s="126">
        <v>6.8</v>
      </c>
      <c r="I220" s="126">
        <v>22.8</v>
      </c>
      <c r="J220" s="126">
        <v>66.400000000000006</v>
      </c>
      <c r="K220" s="126">
        <v>39.9</v>
      </c>
      <c r="L220" s="126">
        <v>96.3</v>
      </c>
      <c r="M220" s="126">
        <v>7.7</v>
      </c>
      <c r="N220" s="126">
        <v>4.8</v>
      </c>
      <c r="O220" s="126">
        <v>2.1</v>
      </c>
    </row>
    <row r="221" spans="1:15">
      <c r="A221" s="126" t="s">
        <v>454</v>
      </c>
      <c r="B221" s="126">
        <v>10204200</v>
      </c>
      <c r="C221" s="126">
        <v>0.8</v>
      </c>
      <c r="D221" s="126">
        <v>0.6</v>
      </c>
      <c r="E221" s="126">
        <v>4.0999999999999996</v>
      </c>
      <c r="F221" s="126">
        <v>6386</v>
      </c>
      <c r="G221" s="126">
        <v>15.6</v>
      </c>
      <c r="H221" s="126">
        <v>9.5</v>
      </c>
      <c r="I221" s="126">
        <v>24</v>
      </c>
      <c r="J221" s="126">
        <v>71.5</v>
      </c>
      <c r="K221" s="126">
        <v>30.1</v>
      </c>
      <c r="L221" s="126">
        <v>100</v>
      </c>
      <c r="M221" s="126">
        <v>9.1999999999999993</v>
      </c>
      <c r="N221" s="126">
        <v>4</v>
      </c>
      <c r="O221" s="126">
        <v>2.1</v>
      </c>
    </row>
    <row r="222" spans="1:15">
      <c r="A222" s="126" t="s">
        <v>455</v>
      </c>
      <c r="B222" s="126">
        <v>2264400</v>
      </c>
      <c r="C222" s="126">
        <v>9.6</v>
      </c>
      <c r="D222" s="126">
        <v>0.4</v>
      </c>
      <c r="E222" s="126">
        <v>2.6</v>
      </c>
      <c r="F222" s="126">
        <v>6454</v>
      </c>
      <c r="G222" s="126">
        <v>11.5</v>
      </c>
      <c r="H222" s="126">
        <v>10</v>
      </c>
      <c r="I222" s="126">
        <v>13.9</v>
      </c>
      <c r="J222" s="126">
        <v>95.8</v>
      </c>
      <c r="K222" s="126">
        <v>77</v>
      </c>
      <c r="L222" s="126">
        <v>100</v>
      </c>
      <c r="M222" s="126">
        <v>10.7</v>
      </c>
      <c r="N222" s="126">
        <v>9</v>
      </c>
      <c r="O222" s="126">
        <v>0.7</v>
      </c>
    </row>
    <row r="223" spans="1:15">
      <c r="A223" s="126" t="s">
        <v>456</v>
      </c>
      <c r="B223" s="126">
        <v>10285200</v>
      </c>
      <c r="C223" s="126">
        <v>0</v>
      </c>
      <c r="D223" s="126">
        <v>0.8</v>
      </c>
      <c r="E223" s="126">
        <v>2.5</v>
      </c>
      <c r="F223" s="126">
        <v>6416</v>
      </c>
      <c r="G223" s="126">
        <v>12.1</v>
      </c>
      <c r="H223" s="126">
        <v>8.9</v>
      </c>
      <c r="I223" s="126">
        <v>17.100000000000001</v>
      </c>
      <c r="J223" s="126">
        <v>79.599999999999994</v>
      </c>
      <c r="K223" s="126">
        <v>47.3</v>
      </c>
      <c r="L223" s="126">
        <v>100</v>
      </c>
      <c r="M223" s="126">
        <v>8.1</v>
      </c>
      <c r="N223" s="126">
        <v>4.5999999999999996</v>
      </c>
      <c r="O223" s="126">
        <v>1.8</v>
      </c>
    </row>
    <row r="224" spans="1:15">
      <c r="A224" s="126" t="s">
        <v>457</v>
      </c>
      <c r="B224" s="126">
        <v>12580200</v>
      </c>
      <c r="C224" s="126">
        <v>0</v>
      </c>
      <c r="D224" s="126">
        <v>0.9</v>
      </c>
      <c r="E224" s="126">
        <v>2.9</v>
      </c>
      <c r="F224" s="126">
        <v>6406</v>
      </c>
      <c r="G224" s="126">
        <v>12.6</v>
      </c>
      <c r="H224" s="126">
        <v>5.4</v>
      </c>
      <c r="I224" s="126">
        <v>19.600000000000001</v>
      </c>
      <c r="J224" s="126">
        <v>64</v>
      </c>
      <c r="K224" s="126">
        <v>31.5</v>
      </c>
      <c r="L224" s="126">
        <v>98.8</v>
      </c>
      <c r="M224" s="126">
        <v>4.8</v>
      </c>
      <c r="N224" s="126">
        <v>1.1000000000000001</v>
      </c>
      <c r="O224" s="126">
        <v>2.2000000000000002</v>
      </c>
    </row>
    <row r="225" spans="1:15">
      <c r="A225" s="126" t="s">
        <v>458</v>
      </c>
      <c r="B225" s="126">
        <v>4977000</v>
      </c>
      <c r="C225" s="126">
        <v>2</v>
      </c>
      <c r="D225" s="126">
        <v>0.9</v>
      </c>
      <c r="E225" s="126">
        <v>2.6</v>
      </c>
      <c r="F225" s="126">
        <v>6396</v>
      </c>
      <c r="G225" s="126">
        <v>10.199999999999999</v>
      </c>
      <c r="H225" s="126">
        <v>7.7</v>
      </c>
      <c r="I225" s="126">
        <v>13.3</v>
      </c>
      <c r="J225" s="126">
        <v>89.5</v>
      </c>
      <c r="K225" s="126">
        <v>66.3</v>
      </c>
      <c r="L225" s="126">
        <v>100</v>
      </c>
      <c r="M225" s="126">
        <v>8.3000000000000007</v>
      </c>
      <c r="N225" s="126">
        <v>5.0999999999999996</v>
      </c>
      <c r="O225" s="126">
        <v>1.1000000000000001</v>
      </c>
    </row>
    <row r="226" spans="1:15">
      <c r="A226" s="126" t="s">
        <v>459</v>
      </c>
      <c r="B226" s="126">
        <v>10283400</v>
      </c>
      <c r="C226" s="126">
        <v>0</v>
      </c>
      <c r="D226" s="126">
        <v>0.5</v>
      </c>
      <c r="E226" s="126">
        <v>2.8</v>
      </c>
      <c r="F226" s="126">
        <v>6406</v>
      </c>
      <c r="G226" s="126">
        <v>11.1</v>
      </c>
      <c r="H226" s="126">
        <v>5.3</v>
      </c>
      <c r="I226" s="126">
        <v>18.600000000000001</v>
      </c>
      <c r="J226" s="126">
        <v>86</v>
      </c>
      <c r="K226" s="126">
        <v>53.7</v>
      </c>
      <c r="L226" s="126">
        <v>100</v>
      </c>
      <c r="M226" s="126">
        <v>8.4</v>
      </c>
      <c r="N226" s="126">
        <v>5.2</v>
      </c>
      <c r="O226" s="126">
        <v>1.7</v>
      </c>
    </row>
    <row r="227" spans="1:15">
      <c r="A227" s="126" t="s">
        <v>460</v>
      </c>
      <c r="B227" s="126">
        <v>8964000</v>
      </c>
      <c r="C227" s="126">
        <v>0</v>
      </c>
      <c r="D227" s="126">
        <v>0.4</v>
      </c>
      <c r="E227" s="126">
        <v>2.2999999999999998</v>
      </c>
      <c r="F227" s="126">
        <v>6406</v>
      </c>
      <c r="G227" s="126">
        <v>11.2</v>
      </c>
      <c r="H227" s="126">
        <v>5.6</v>
      </c>
      <c r="I227" s="126">
        <v>16.3</v>
      </c>
      <c r="J227" s="126">
        <v>87.1</v>
      </c>
      <c r="K227" s="126">
        <v>63</v>
      </c>
      <c r="L227" s="126">
        <v>100</v>
      </c>
      <c r="M227" s="126">
        <v>8.8000000000000007</v>
      </c>
      <c r="N227" s="126">
        <v>5.6</v>
      </c>
      <c r="O227" s="126">
        <v>1.5</v>
      </c>
    </row>
    <row r="228" spans="1:15">
      <c r="A228" s="126" t="s">
        <v>461</v>
      </c>
      <c r="B228" s="126">
        <v>11502000</v>
      </c>
      <c r="C228" s="126">
        <v>0.2</v>
      </c>
      <c r="D228" s="126">
        <v>0.7</v>
      </c>
      <c r="E228" s="126">
        <v>2.6</v>
      </c>
      <c r="F228" s="126">
        <v>6386</v>
      </c>
      <c r="G228" s="126">
        <v>12.4</v>
      </c>
      <c r="H228" s="126">
        <v>6</v>
      </c>
      <c r="I228" s="126">
        <v>18.5</v>
      </c>
      <c r="J228" s="126">
        <v>81.2</v>
      </c>
      <c r="K228" s="126">
        <v>48.6</v>
      </c>
      <c r="L228" s="126">
        <v>100</v>
      </c>
      <c r="M228" s="126">
        <v>8.6999999999999993</v>
      </c>
      <c r="N228" s="126">
        <v>5.9</v>
      </c>
      <c r="O228" s="126">
        <v>1.9</v>
      </c>
    </row>
    <row r="229" spans="1:15">
      <c r="A229" s="126" t="s">
        <v>462</v>
      </c>
      <c r="B229" s="126">
        <v>11421000</v>
      </c>
      <c r="C229" s="126">
        <v>0.2</v>
      </c>
      <c r="D229" s="126">
        <v>0.6</v>
      </c>
      <c r="E229" s="126">
        <v>2.2000000000000002</v>
      </c>
      <c r="F229" s="126">
        <v>6376</v>
      </c>
      <c r="G229" s="126">
        <v>11.1</v>
      </c>
      <c r="H229" s="126">
        <v>5.4</v>
      </c>
      <c r="I229" s="126">
        <v>17.8</v>
      </c>
      <c r="J229" s="126">
        <v>79.3</v>
      </c>
      <c r="K229" s="126">
        <v>43.5</v>
      </c>
      <c r="L229" s="126">
        <v>100</v>
      </c>
      <c r="M229" s="126">
        <v>6.9</v>
      </c>
      <c r="N229" s="126">
        <v>3.7</v>
      </c>
      <c r="O229" s="126">
        <v>1.9</v>
      </c>
    </row>
    <row r="230" spans="1:15">
      <c r="A230" s="126" t="s">
        <v>463</v>
      </c>
      <c r="B230" s="126">
        <v>13311000</v>
      </c>
      <c r="C230" s="126">
        <v>0</v>
      </c>
      <c r="D230" s="126">
        <v>0.4</v>
      </c>
      <c r="E230" s="126">
        <v>2.2999999999999998</v>
      </c>
      <c r="F230" s="126">
        <v>6376</v>
      </c>
      <c r="G230" s="126">
        <v>12.8</v>
      </c>
      <c r="H230" s="126">
        <v>2.8</v>
      </c>
      <c r="I230" s="126">
        <v>22.6</v>
      </c>
      <c r="J230" s="126">
        <v>72.400000000000006</v>
      </c>
      <c r="K230" s="126">
        <v>35</v>
      </c>
      <c r="L230" s="126">
        <v>100</v>
      </c>
      <c r="M230" s="126">
        <v>6.4</v>
      </c>
      <c r="N230" s="126">
        <v>2.7</v>
      </c>
      <c r="O230" s="126">
        <v>2.2000000000000002</v>
      </c>
    </row>
    <row r="231" spans="1:15">
      <c r="A231" s="126" t="s">
        <v>464</v>
      </c>
      <c r="B231" s="126">
        <v>12699000</v>
      </c>
      <c r="C231" s="126">
        <v>0</v>
      </c>
      <c r="D231" s="126">
        <v>0.8</v>
      </c>
      <c r="E231" s="126">
        <v>3</v>
      </c>
      <c r="F231" s="126">
        <v>6396</v>
      </c>
      <c r="G231" s="126">
        <v>16.7</v>
      </c>
      <c r="H231" s="126">
        <v>5.5</v>
      </c>
      <c r="I231" s="126">
        <v>26.6</v>
      </c>
      <c r="J231" s="126">
        <v>64.5</v>
      </c>
      <c r="K231" s="126">
        <v>29.5</v>
      </c>
      <c r="L231" s="126">
        <v>100</v>
      </c>
      <c r="M231" s="126">
        <v>8.1</v>
      </c>
      <c r="N231" s="126">
        <v>5.5</v>
      </c>
      <c r="O231" s="126">
        <v>2.7</v>
      </c>
    </row>
    <row r="232" spans="1:15">
      <c r="A232" s="126" t="s">
        <v>465</v>
      </c>
      <c r="B232" s="126">
        <v>13231800</v>
      </c>
      <c r="C232" s="126">
        <v>0</v>
      </c>
      <c r="D232" s="126">
        <v>0.5</v>
      </c>
      <c r="E232" s="126">
        <v>2.2000000000000002</v>
      </c>
      <c r="F232" s="126">
        <v>6396</v>
      </c>
      <c r="G232" s="126">
        <v>18.399999999999999</v>
      </c>
      <c r="H232" s="126">
        <v>8.1999999999999993</v>
      </c>
      <c r="I232" s="126">
        <v>28.5</v>
      </c>
      <c r="J232" s="126">
        <v>65.900000000000006</v>
      </c>
      <c r="K232" s="126">
        <v>26.8</v>
      </c>
      <c r="L232" s="126">
        <v>100</v>
      </c>
      <c r="M232" s="126">
        <v>10.1</v>
      </c>
      <c r="N232" s="126">
        <v>7</v>
      </c>
      <c r="O232" s="126">
        <v>2.6</v>
      </c>
    </row>
    <row r="233" spans="1:15">
      <c r="A233" s="126" t="s">
        <v>466</v>
      </c>
      <c r="B233" s="126">
        <v>12470400</v>
      </c>
      <c r="C233" s="126">
        <v>0</v>
      </c>
      <c r="D233" s="126">
        <v>0.2</v>
      </c>
      <c r="E233" s="126">
        <v>1.4</v>
      </c>
      <c r="F233" s="126">
        <v>6396</v>
      </c>
      <c r="G233" s="126">
        <v>20.2</v>
      </c>
      <c r="H233" s="126">
        <v>9.8000000000000007</v>
      </c>
      <c r="I233" s="126">
        <v>31.2</v>
      </c>
      <c r="J233" s="126">
        <v>64.2</v>
      </c>
      <c r="K233" s="126">
        <v>26.2</v>
      </c>
      <c r="L233" s="126">
        <v>100</v>
      </c>
      <c r="M233" s="126">
        <v>11.2</v>
      </c>
      <c r="N233" s="126">
        <v>7.9</v>
      </c>
      <c r="O233" s="126">
        <v>2.2999999999999998</v>
      </c>
    </row>
    <row r="234" spans="1:15">
      <c r="A234" s="126" t="s">
        <v>467</v>
      </c>
      <c r="B234" s="126">
        <v>13023000</v>
      </c>
      <c r="C234" s="126">
        <v>0</v>
      </c>
      <c r="D234" s="126">
        <v>0.7</v>
      </c>
      <c r="E234" s="126">
        <v>2.9</v>
      </c>
      <c r="F234" s="126">
        <v>6396</v>
      </c>
      <c r="G234" s="126">
        <v>20.399999999999999</v>
      </c>
      <c r="H234" s="126">
        <v>10.7</v>
      </c>
      <c r="I234" s="126">
        <v>28.9</v>
      </c>
      <c r="J234" s="126">
        <v>59.1</v>
      </c>
      <c r="K234" s="126">
        <v>24.3</v>
      </c>
      <c r="L234" s="126">
        <v>100</v>
      </c>
      <c r="M234" s="126">
        <v>10.4</v>
      </c>
      <c r="N234" s="126">
        <v>5.6</v>
      </c>
      <c r="O234" s="126">
        <v>2.9</v>
      </c>
    </row>
    <row r="235" spans="1:15">
      <c r="A235" s="126" t="s">
        <v>468</v>
      </c>
      <c r="B235" s="126">
        <v>12306600</v>
      </c>
      <c r="C235" s="126">
        <v>0</v>
      </c>
      <c r="D235" s="126">
        <v>1.1000000000000001</v>
      </c>
      <c r="E235" s="126">
        <v>3.8</v>
      </c>
      <c r="F235" s="126">
        <v>6396</v>
      </c>
      <c r="G235" s="126">
        <v>19.399999999999999</v>
      </c>
      <c r="H235" s="126">
        <v>12.5</v>
      </c>
      <c r="I235" s="126">
        <v>26.3</v>
      </c>
      <c r="J235" s="126">
        <v>68.099999999999994</v>
      </c>
      <c r="K235" s="126">
        <v>33.9</v>
      </c>
      <c r="L235" s="126">
        <v>100</v>
      </c>
      <c r="M235" s="126">
        <v>12.2</v>
      </c>
      <c r="N235" s="126">
        <v>8.6</v>
      </c>
      <c r="O235" s="126">
        <v>2.9</v>
      </c>
    </row>
    <row r="236" spans="1:15">
      <c r="A236" s="126" t="s">
        <v>469</v>
      </c>
      <c r="B236" s="126">
        <v>10792800</v>
      </c>
      <c r="C236" s="126">
        <v>0</v>
      </c>
      <c r="D236" s="126">
        <v>1</v>
      </c>
      <c r="E236" s="126">
        <v>3.2</v>
      </c>
      <c r="F236" s="126">
        <v>6406</v>
      </c>
      <c r="G236" s="126">
        <v>15.9</v>
      </c>
      <c r="H236" s="126">
        <v>9.9</v>
      </c>
      <c r="I236" s="126">
        <v>20.399999999999999</v>
      </c>
      <c r="J236" s="126">
        <v>67.400000000000006</v>
      </c>
      <c r="K236" s="126">
        <v>47.6</v>
      </c>
      <c r="L236" s="126">
        <v>91.9</v>
      </c>
      <c r="M236" s="126">
        <v>9.4</v>
      </c>
      <c r="N236" s="126">
        <v>7.2</v>
      </c>
      <c r="O236" s="126">
        <v>2.2000000000000002</v>
      </c>
    </row>
    <row r="237" spans="1:15">
      <c r="A237" s="126" t="s">
        <v>470</v>
      </c>
      <c r="B237" s="126">
        <v>13431600</v>
      </c>
      <c r="C237" s="126">
        <v>0</v>
      </c>
      <c r="D237" s="126">
        <v>0.9</v>
      </c>
      <c r="E237" s="126">
        <v>3.2</v>
      </c>
      <c r="F237" s="126">
        <v>6396</v>
      </c>
      <c r="G237" s="126">
        <v>13.5</v>
      </c>
      <c r="H237" s="126">
        <v>5.6</v>
      </c>
      <c r="I237" s="126">
        <v>21</v>
      </c>
      <c r="J237" s="126">
        <v>74.599999999999994</v>
      </c>
      <c r="K237" s="126">
        <v>42</v>
      </c>
      <c r="L237" s="126">
        <v>100</v>
      </c>
      <c r="M237" s="126">
        <v>8.1999999999999993</v>
      </c>
      <c r="N237" s="126">
        <v>5.6</v>
      </c>
      <c r="O237" s="126">
        <v>2.4</v>
      </c>
    </row>
    <row r="238" spans="1:15">
      <c r="A238" s="126" t="s">
        <v>471</v>
      </c>
      <c r="B238" s="126">
        <v>8713800</v>
      </c>
      <c r="C238" s="126">
        <v>0.4</v>
      </c>
      <c r="D238" s="126">
        <v>1.3</v>
      </c>
      <c r="E238" s="126">
        <v>3.5</v>
      </c>
      <c r="F238" s="126">
        <v>6416</v>
      </c>
      <c r="G238" s="126">
        <v>12.9</v>
      </c>
      <c r="H238" s="126">
        <v>9.1</v>
      </c>
      <c r="I238" s="126">
        <v>18.899999999999999</v>
      </c>
      <c r="J238" s="126">
        <v>75.8</v>
      </c>
      <c r="K238" s="126">
        <v>42.9</v>
      </c>
      <c r="L238" s="126">
        <v>100</v>
      </c>
      <c r="M238" s="126">
        <v>8.1</v>
      </c>
      <c r="N238" s="126">
        <v>2.9</v>
      </c>
      <c r="O238" s="126">
        <v>2</v>
      </c>
    </row>
    <row r="239" spans="1:15">
      <c r="A239" s="126" t="s">
        <v>472</v>
      </c>
      <c r="B239" s="126">
        <v>12326400</v>
      </c>
      <c r="C239" s="126">
        <v>0</v>
      </c>
      <c r="D239" s="126">
        <v>1</v>
      </c>
      <c r="E239" s="126">
        <v>2.9</v>
      </c>
      <c r="F239" s="126">
        <v>6386</v>
      </c>
      <c r="G239" s="126">
        <v>10.5</v>
      </c>
      <c r="H239" s="126">
        <v>4.0999999999999996</v>
      </c>
      <c r="I239" s="126">
        <v>17.600000000000001</v>
      </c>
      <c r="J239" s="126">
        <v>67.3</v>
      </c>
      <c r="K239" s="126">
        <v>33.5</v>
      </c>
      <c r="L239" s="126">
        <v>100</v>
      </c>
      <c r="M239" s="126">
        <v>3.7</v>
      </c>
      <c r="N239" s="126">
        <v>-0.4</v>
      </c>
      <c r="O239" s="126">
        <v>2.2000000000000002</v>
      </c>
    </row>
    <row r="240" spans="1:15">
      <c r="A240" s="126" t="s">
        <v>473</v>
      </c>
      <c r="B240" s="126">
        <v>12799800</v>
      </c>
      <c r="C240" s="126">
        <v>0</v>
      </c>
      <c r="D240" s="126">
        <v>1.6</v>
      </c>
      <c r="E240" s="126">
        <v>4.8</v>
      </c>
      <c r="F240" s="126">
        <v>6396</v>
      </c>
      <c r="G240" s="126">
        <v>12.6</v>
      </c>
      <c r="H240" s="126">
        <v>4.4000000000000004</v>
      </c>
      <c r="I240" s="126">
        <v>20.399999999999999</v>
      </c>
      <c r="J240" s="126">
        <v>64.5</v>
      </c>
      <c r="K240" s="126">
        <v>34.1</v>
      </c>
      <c r="L240" s="126">
        <v>100</v>
      </c>
      <c r="M240" s="126">
        <v>4.7</v>
      </c>
      <c r="N240" s="126">
        <v>2.2999999999999998</v>
      </c>
      <c r="O240" s="126">
        <v>2.7</v>
      </c>
    </row>
    <row r="241" spans="1:15">
      <c r="A241" s="126" t="s">
        <v>474</v>
      </c>
      <c r="B241" s="126">
        <v>11878200</v>
      </c>
      <c r="C241" s="126">
        <v>0</v>
      </c>
      <c r="D241" s="126">
        <v>1.6</v>
      </c>
      <c r="E241" s="126">
        <v>4</v>
      </c>
      <c r="F241" s="126">
        <v>6386</v>
      </c>
      <c r="G241" s="126">
        <v>12.2</v>
      </c>
      <c r="H241" s="126">
        <v>8.1</v>
      </c>
      <c r="I241" s="126">
        <v>15.9</v>
      </c>
      <c r="J241" s="126">
        <v>69.8</v>
      </c>
      <c r="K241" s="126">
        <v>47.7</v>
      </c>
      <c r="L241" s="126">
        <v>97.5</v>
      </c>
      <c r="M241" s="126">
        <v>6.4</v>
      </c>
      <c r="N241" s="126">
        <v>3.9</v>
      </c>
      <c r="O241" s="126">
        <v>2.2000000000000002</v>
      </c>
    </row>
    <row r="242" spans="1:15">
      <c r="A242" s="126" t="s">
        <v>475</v>
      </c>
      <c r="B242" s="126">
        <v>4116600</v>
      </c>
      <c r="C242" s="126">
        <v>14.8</v>
      </c>
      <c r="D242" s="126">
        <v>1.2</v>
      </c>
      <c r="E242" s="126">
        <v>3.4</v>
      </c>
      <c r="F242" s="126">
        <v>6434</v>
      </c>
      <c r="G242" s="126">
        <v>10.3</v>
      </c>
      <c r="H242" s="126">
        <v>8.4</v>
      </c>
      <c r="I242" s="126">
        <v>12.2</v>
      </c>
      <c r="J242" s="126">
        <v>98.9</v>
      </c>
      <c r="K242" s="126">
        <v>93.2</v>
      </c>
      <c r="L242" s="126">
        <v>100</v>
      </c>
      <c r="M242" s="126">
        <v>10</v>
      </c>
      <c r="N242" s="126">
        <v>7.9</v>
      </c>
      <c r="O242" s="126">
        <v>0.8</v>
      </c>
    </row>
    <row r="243" spans="1:15">
      <c r="A243" s="126" t="s">
        <v>476</v>
      </c>
      <c r="B243" s="126">
        <v>5452200</v>
      </c>
      <c r="C243" s="126">
        <v>7.2</v>
      </c>
      <c r="D243" s="126">
        <v>3</v>
      </c>
      <c r="E243" s="126">
        <v>5.3</v>
      </c>
      <c r="F243" s="126">
        <v>6396</v>
      </c>
      <c r="G243" s="126">
        <v>6.8</v>
      </c>
      <c r="H243" s="126">
        <v>4.8</v>
      </c>
      <c r="I243" s="126">
        <v>11.3</v>
      </c>
      <c r="J243" s="126">
        <v>96.1</v>
      </c>
      <c r="K243" s="126">
        <v>81.8</v>
      </c>
      <c r="L243" s="126">
        <v>100</v>
      </c>
      <c r="M243" s="126">
        <v>6.1</v>
      </c>
      <c r="N243" s="126">
        <v>3.8</v>
      </c>
      <c r="O243" s="126">
        <v>0.9</v>
      </c>
    </row>
    <row r="244" spans="1:15">
      <c r="A244" s="126" t="s">
        <v>477</v>
      </c>
      <c r="B244" s="126">
        <v>12882600</v>
      </c>
      <c r="C244" s="126">
        <v>0.8</v>
      </c>
      <c r="D244" s="126">
        <v>0.9</v>
      </c>
      <c r="E244" s="126">
        <v>2.9</v>
      </c>
      <c r="F244" s="126">
        <v>6366</v>
      </c>
      <c r="G244" s="126">
        <v>7.8</v>
      </c>
      <c r="H244" s="126">
        <v>2.2999999999999998</v>
      </c>
      <c r="I244" s="126">
        <v>15</v>
      </c>
      <c r="J244" s="126">
        <v>79.5</v>
      </c>
      <c r="K244" s="126">
        <v>43.5</v>
      </c>
      <c r="L244" s="126">
        <v>100</v>
      </c>
      <c r="M244" s="126">
        <v>3.6</v>
      </c>
      <c r="N244" s="126">
        <v>0.6</v>
      </c>
      <c r="O244" s="126">
        <v>2</v>
      </c>
    </row>
    <row r="245" spans="1:15">
      <c r="A245" s="126" t="s">
        <v>478</v>
      </c>
      <c r="B245" s="126">
        <v>14376600</v>
      </c>
      <c r="C245" s="126">
        <v>0.6</v>
      </c>
      <c r="D245" s="126">
        <v>1.1000000000000001</v>
      </c>
      <c r="E245" s="126">
        <v>3.7</v>
      </c>
      <c r="F245" s="126">
        <v>6376</v>
      </c>
      <c r="G245" s="126">
        <v>10.3</v>
      </c>
      <c r="H245" s="126">
        <v>0.5</v>
      </c>
      <c r="I245" s="126">
        <v>17.600000000000001</v>
      </c>
      <c r="J245" s="126">
        <v>72.5</v>
      </c>
      <c r="K245" s="126">
        <v>36.1</v>
      </c>
      <c r="L245" s="126">
        <v>100</v>
      </c>
      <c r="M245" s="126">
        <v>4.3</v>
      </c>
      <c r="N245" s="126">
        <v>0.4</v>
      </c>
      <c r="O245" s="126">
        <v>2.4</v>
      </c>
    </row>
    <row r="246" spans="1:15">
      <c r="A246" s="126" t="s">
        <v>479</v>
      </c>
      <c r="B246" s="126">
        <v>14101200</v>
      </c>
      <c r="C246" s="126">
        <v>0</v>
      </c>
      <c r="D246" s="126">
        <v>1.5</v>
      </c>
      <c r="E246" s="126">
        <v>3.9</v>
      </c>
      <c r="F246" s="126">
        <v>6366</v>
      </c>
      <c r="G246" s="126">
        <v>11.6</v>
      </c>
      <c r="H246" s="126">
        <v>5.8</v>
      </c>
      <c r="I246" s="126">
        <v>17.2</v>
      </c>
      <c r="J246" s="126">
        <v>71.099999999999994</v>
      </c>
      <c r="K246" s="126">
        <v>34.299999999999997</v>
      </c>
      <c r="L246" s="126">
        <v>100</v>
      </c>
      <c r="M246" s="126">
        <v>5.6</v>
      </c>
      <c r="N246" s="126">
        <v>0.6</v>
      </c>
      <c r="O246" s="126">
        <v>2.6</v>
      </c>
    </row>
    <row r="247" spans="1:15">
      <c r="A247" s="126" t="s">
        <v>480</v>
      </c>
      <c r="B247" s="126">
        <v>15030000</v>
      </c>
      <c r="C247" s="126">
        <v>0.4</v>
      </c>
      <c r="D247" s="126">
        <v>2</v>
      </c>
      <c r="E247" s="126">
        <v>3.8</v>
      </c>
      <c r="F247" s="126">
        <v>6366</v>
      </c>
      <c r="G247" s="126">
        <v>12.9</v>
      </c>
      <c r="H247" s="126">
        <v>5.2</v>
      </c>
      <c r="I247" s="126">
        <v>19.8</v>
      </c>
      <c r="J247" s="126">
        <v>66.099999999999994</v>
      </c>
      <c r="K247" s="126">
        <v>39.700000000000003</v>
      </c>
      <c r="L247" s="126">
        <v>95.5</v>
      </c>
      <c r="M247" s="126">
        <v>5.7</v>
      </c>
      <c r="N247" s="126">
        <v>4.3</v>
      </c>
      <c r="O247" s="126">
        <v>3</v>
      </c>
    </row>
    <row r="248" spans="1:15">
      <c r="A248" s="126" t="s">
        <v>481</v>
      </c>
      <c r="B248" s="126">
        <v>14626800</v>
      </c>
      <c r="C248" s="126">
        <v>0</v>
      </c>
      <c r="D248" s="126">
        <v>1.9</v>
      </c>
      <c r="E248" s="126">
        <v>4.5999999999999996</v>
      </c>
      <c r="F248" s="126">
        <v>6406</v>
      </c>
      <c r="G248" s="126">
        <v>16.5</v>
      </c>
      <c r="H248" s="126">
        <v>8</v>
      </c>
      <c r="I248" s="126">
        <v>23.8</v>
      </c>
      <c r="J248" s="126">
        <v>64.2</v>
      </c>
      <c r="K248" s="126">
        <v>45.1</v>
      </c>
      <c r="L248" s="126">
        <v>88.5</v>
      </c>
      <c r="M248" s="126">
        <v>9.1</v>
      </c>
      <c r="N248" s="126">
        <v>5.8</v>
      </c>
      <c r="O248" s="126">
        <v>3.3</v>
      </c>
    </row>
    <row r="249" spans="1:15">
      <c r="A249" s="126" t="s">
        <v>482</v>
      </c>
      <c r="B249" s="126">
        <v>14202000</v>
      </c>
      <c r="C249" s="126">
        <v>0</v>
      </c>
      <c r="D249" s="126">
        <v>1.2</v>
      </c>
      <c r="E249" s="126">
        <v>3.8</v>
      </c>
      <c r="F249" s="126">
        <v>6406</v>
      </c>
      <c r="G249" s="126">
        <v>19.2</v>
      </c>
      <c r="H249" s="126">
        <v>10.4</v>
      </c>
      <c r="I249" s="126">
        <v>27.4</v>
      </c>
      <c r="J249" s="126">
        <v>68.8</v>
      </c>
      <c r="K249" s="126">
        <v>36.5</v>
      </c>
      <c r="L249" s="126">
        <v>100</v>
      </c>
      <c r="M249" s="126">
        <v>12.3</v>
      </c>
      <c r="N249" s="126">
        <v>9.8000000000000007</v>
      </c>
      <c r="O249" s="126">
        <v>3.3</v>
      </c>
    </row>
    <row r="250" spans="1:15">
      <c r="A250" s="126" t="s">
        <v>483</v>
      </c>
      <c r="B250" s="126">
        <v>14412600</v>
      </c>
      <c r="C250" s="126">
        <v>0</v>
      </c>
      <c r="D250" s="126">
        <v>0</v>
      </c>
      <c r="E250" s="126">
        <v>0</v>
      </c>
      <c r="F250" s="126">
        <v>6396</v>
      </c>
      <c r="G250" s="126">
        <v>18.3</v>
      </c>
      <c r="H250" s="126">
        <v>8.9</v>
      </c>
      <c r="I250" s="126">
        <v>26.7</v>
      </c>
      <c r="J250" s="126">
        <v>64</v>
      </c>
      <c r="K250" s="126">
        <v>29.2</v>
      </c>
      <c r="L250" s="126">
        <v>100</v>
      </c>
      <c r="M250" s="126">
        <v>9.9</v>
      </c>
      <c r="N250" s="126">
        <v>6.1</v>
      </c>
      <c r="O250" s="126">
        <v>2.4</v>
      </c>
    </row>
    <row r="251" spans="1:15">
      <c r="A251" s="126" t="s">
        <v>484</v>
      </c>
      <c r="B251" s="126">
        <v>13656600</v>
      </c>
      <c r="C251" s="126">
        <v>0</v>
      </c>
      <c r="D251" s="126">
        <v>0.1</v>
      </c>
      <c r="E251" s="126">
        <v>1.9</v>
      </c>
      <c r="F251" s="126">
        <v>6406</v>
      </c>
      <c r="G251" s="126">
        <v>19</v>
      </c>
      <c r="H251" s="126">
        <v>8.5</v>
      </c>
      <c r="I251" s="126">
        <v>29.1</v>
      </c>
      <c r="J251" s="126">
        <v>63.4</v>
      </c>
      <c r="K251" s="126">
        <v>25.1</v>
      </c>
      <c r="L251" s="126">
        <v>100</v>
      </c>
      <c r="M251" s="126">
        <v>10.199999999999999</v>
      </c>
      <c r="N251" s="126">
        <v>6.3</v>
      </c>
      <c r="O251" s="126">
        <v>2.4</v>
      </c>
    </row>
    <row r="252" spans="1:15">
      <c r="A252" s="126" t="s">
        <v>485</v>
      </c>
      <c r="B252" s="126">
        <v>13021200</v>
      </c>
      <c r="C252" s="126">
        <v>0</v>
      </c>
      <c r="D252" s="126">
        <v>1</v>
      </c>
      <c r="E252" s="126">
        <v>2.2000000000000002</v>
      </c>
      <c r="F252" s="126">
        <v>6386</v>
      </c>
      <c r="G252" s="126">
        <v>17.7</v>
      </c>
      <c r="H252" s="126">
        <v>11</v>
      </c>
      <c r="I252" s="126">
        <v>25</v>
      </c>
      <c r="J252" s="126">
        <v>70.099999999999994</v>
      </c>
      <c r="K252" s="126">
        <v>44.6</v>
      </c>
      <c r="L252" s="126">
        <v>99.7</v>
      </c>
      <c r="M252" s="126">
        <v>11.4</v>
      </c>
      <c r="N252" s="126">
        <v>8.1999999999999993</v>
      </c>
      <c r="O252" s="126">
        <v>2.8</v>
      </c>
    </row>
    <row r="253" spans="1:15">
      <c r="A253" s="126" t="s">
        <v>486</v>
      </c>
      <c r="B253" s="126">
        <v>11250000</v>
      </c>
      <c r="C253" s="126">
        <v>0</v>
      </c>
      <c r="D253" s="126">
        <v>0.8</v>
      </c>
      <c r="E253" s="126">
        <v>2.4</v>
      </c>
      <c r="F253" s="126">
        <v>6376</v>
      </c>
      <c r="G253" s="126">
        <v>13.3</v>
      </c>
      <c r="H253" s="126">
        <v>5.7</v>
      </c>
      <c r="I253" s="126">
        <v>19.100000000000001</v>
      </c>
      <c r="J253" s="126">
        <v>63.6</v>
      </c>
      <c r="K253" s="126">
        <v>35</v>
      </c>
      <c r="L253" s="126">
        <v>93.4</v>
      </c>
      <c r="M253" s="126">
        <v>5.9</v>
      </c>
      <c r="N253" s="126">
        <v>1.5</v>
      </c>
      <c r="O253" s="126">
        <v>2.1</v>
      </c>
    </row>
    <row r="254" spans="1:15">
      <c r="A254" s="126" t="s">
        <v>487</v>
      </c>
      <c r="B254" s="126">
        <v>14319000</v>
      </c>
      <c r="C254" s="126">
        <v>0</v>
      </c>
      <c r="D254" s="126">
        <v>0.6</v>
      </c>
      <c r="E254" s="126">
        <v>2.1</v>
      </c>
      <c r="F254" s="126">
        <v>6376</v>
      </c>
      <c r="G254" s="126">
        <v>13.8</v>
      </c>
      <c r="H254" s="126">
        <v>3.9</v>
      </c>
      <c r="I254" s="126">
        <v>22.2</v>
      </c>
      <c r="J254" s="126">
        <v>65.7</v>
      </c>
      <c r="K254" s="126">
        <v>31.9</v>
      </c>
      <c r="L254" s="126">
        <v>98.7</v>
      </c>
      <c r="M254" s="126">
        <v>6.2</v>
      </c>
      <c r="N254" s="126">
        <v>3.2</v>
      </c>
      <c r="O254" s="126">
        <v>2.6</v>
      </c>
    </row>
    <row r="255" spans="1:15">
      <c r="A255" s="126" t="s">
        <v>488</v>
      </c>
      <c r="B255" s="126">
        <v>11700000</v>
      </c>
      <c r="C255" s="126">
        <v>1.8</v>
      </c>
      <c r="D255" s="126">
        <v>0.7</v>
      </c>
      <c r="E255" s="126">
        <v>3.5</v>
      </c>
      <c r="F255" s="126">
        <v>6396</v>
      </c>
      <c r="G255" s="126">
        <v>15.4</v>
      </c>
      <c r="H255" s="126">
        <v>9.5</v>
      </c>
      <c r="I255" s="126">
        <v>24.4</v>
      </c>
      <c r="J255" s="126">
        <v>77</v>
      </c>
      <c r="K255" s="126">
        <v>42.1</v>
      </c>
      <c r="L255" s="126">
        <v>99.6</v>
      </c>
      <c r="M255" s="126">
        <v>10.7</v>
      </c>
      <c r="N255" s="126">
        <v>8.4</v>
      </c>
      <c r="O255" s="126">
        <v>2.4</v>
      </c>
    </row>
    <row r="256" spans="1:15">
      <c r="A256" s="126" t="s">
        <v>489</v>
      </c>
      <c r="B256" s="126">
        <v>6611400</v>
      </c>
      <c r="C256" s="126">
        <v>4.2</v>
      </c>
      <c r="D256" s="126">
        <v>0.9</v>
      </c>
      <c r="E256" s="126">
        <v>2.5</v>
      </c>
      <c r="F256" s="126">
        <v>6396</v>
      </c>
      <c r="G256" s="126">
        <v>10.5</v>
      </c>
      <c r="H256" s="126">
        <v>8.6999999999999993</v>
      </c>
      <c r="I256" s="126">
        <v>13.4</v>
      </c>
      <c r="J256" s="126">
        <v>90.4</v>
      </c>
      <c r="K256" s="126">
        <v>76</v>
      </c>
      <c r="L256" s="126">
        <v>100</v>
      </c>
      <c r="M256" s="126">
        <v>8.8000000000000007</v>
      </c>
      <c r="N256" s="126">
        <v>7.7</v>
      </c>
      <c r="O256" s="126">
        <v>1.2</v>
      </c>
    </row>
    <row r="257" spans="1:15">
      <c r="A257" s="126" t="s">
        <v>490</v>
      </c>
      <c r="B257" s="126">
        <v>2509200</v>
      </c>
      <c r="C257" s="126">
        <v>5.2</v>
      </c>
      <c r="D257" s="126">
        <v>1.6</v>
      </c>
      <c r="E257" s="126">
        <v>3</v>
      </c>
      <c r="F257" s="126">
        <v>6474</v>
      </c>
      <c r="G257" s="126">
        <v>11</v>
      </c>
      <c r="H257" s="126">
        <v>9.1999999999999993</v>
      </c>
      <c r="I257" s="126">
        <v>12.8</v>
      </c>
      <c r="J257" s="126">
        <v>94.7</v>
      </c>
      <c r="K257" s="126">
        <v>81.3</v>
      </c>
      <c r="L257" s="126">
        <v>100</v>
      </c>
      <c r="M257" s="126">
        <v>10</v>
      </c>
      <c r="N257" s="126">
        <v>6.2</v>
      </c>
      <c r="O257" s="126">
        <v>0.8</v>
      </c>
    </row>
    <row r="258" spans="1:15">
      <c r="A258" s="126" t="s">
        <v>491</v>
      </c>
      <c r="B258" s="126">
        <v>8818200</v>
      </c>
      <c r="C258" s="126">
        <v>1.6</v>
      </c>
      <c r="D258" s="126">
        <v>1</v>
      </c>
      <c r="E258" s="126">
        <v>2.2999999999999998</v>
      </c>
      <c r="F258" s="126">
        <v>6434</v>
      </c>
      <c r="G258" s="126">
        <v>13.2</v>
      </c>
      <c r="H258" s="126">
        <v>10.5</v>
      </c>
      <c r="I258" s="126">
        <v>18.7</v>
      </c>
      <c r="J258" s="126">
        <v>93.4</v>
      </c>
      <c r="K258" s="126">
        <v>72.5</v>
      </c>
      <c r="L258" s="126">
        <v>100</v>
      </c>
      <c r="M258" s="126">
        <v>11.9</v>
      </c>
      <c r="N258" s="126">
        <v>10.5</v>
      </c>
      <c r="O258" s="126">
        <v>1.7</v>
      </c>
    </row>
    <row r="259" spans="1:15">
      <c r="A259" s="126" t="s">
        <v>492</v>
      </c>
      <c r="B259" s="126">
        <v>11763000</v>
      </c>
      <c r="C259" s="126">
        <v>0.4</v>
      </c>
      <c r="D259" s="126">
        <v>1.4</v>
      </c>
      <c r="E259" s="126">
        <v>3.5</v>
      </c>
      <c r="F259" s="126">
        <v>6386</v>
      </c>
      <c r="G259" s="126">
        <v>14.2</v>
      </c>
      <c r="H259" s="126">
        <v>10.199999999999999</v>
      </c>
      <c r="I259" s="126">
        <v>22</v>
      </c>
      <c r="J259" s="126">
        <v>88.2</v>
      </c>
      <c r="K259" s="126">
        <v>57.7</v>
      </c>
      <c r="L259" s="126">
        <v>100</v>
      </c>
      <c r="M259" s="126">
        <v>11.9</v>
      </c>
      <c r="N259" s="126">
        <v>9.9</v>
      </c>
      <c r="O259" s="126">
        <v>2.4</v>
      </c>
    </row>
    <row r="260" spans="1:15">
      <c r="A260" s="126" t="s">
        <v>493</v>
      </c>
      <c r="B260" s="126">
        <v>12481200</v>
      </c>
      <c r="C260" s="126">
        <v>0</v>
      </c>
      <c r="D260" s="126">
        <v>1.6</v>
      </c>
      <c r="E260" s="126">
        <v>3.2</v>
      </c>
      <c r="F260" s="126">
        <v>6406</v>
      </c>
      <c r="G260" s="126">
        <v>13.4</v>
      </c>
      <c r="H260" s="126">
        <v>9.5</v>
      </c>
      <c r="I260" s="126">
        <v>19.3</v>
      </c>
      <c r="J260" s="126">
        <v>74.099999999999994</v>
      </c>
      <c r="K260" s="126">
        <v>46</v>
      </c>
      <c r="L260" s="126">
        <v>94.9</v>
      </c>
      <c r="M260" s="126">
        <v>8.3000000000000007</v>
      </c>
      <c r="N260" s="126">
        <v>5.6</v>
      </c>
      <c r="O260" s="126">
        <v>2.6</v>
      </c>
    </row>
    <row r="261" spans="1:15">
      <c r="A261" s="126" t="s">
        <v>494</v>
      </c>
      <c r="B261" s="126">
        <v>14486400</v>
      </c>
      <c r="C261" s="126">
        <v>0</v>
      </c>
      <c r="D261" s="126">
        <v>1.1000000000000001</v>
      </c>
      <c r="E261" s="126">
        <v>3.3</v>
      </c>
      <c r="F261" s="126">
        <v>6386</v>
      </c>
      <c r="G261" s="126">
        <v>12</v>
      </c>
      <c r="H261" s="126">
        <v>5.2</v>
      </c>
      <c r="I261" s="126">
        <v>19</v>
      </c>
      <c r="J261" s="126">
        <v>71.3</v>
      </c>
      <c r="K261" s="126">
        <v>34.1</v>
      </c>
      <c r="L261" s="126">
        <v>100</v>
      </c>
      <c r="M261" s="126">
        <v>6.1</v>
      </c>
      <c r="N261" s="126">
        <v>2.4</v>
      </c>
      <c r="O261" s="126">
        <v>2.7</v>
      </c>
    </row>
    <row r="262" spans="1:15">
      <c r="A262" s="126" t="s">
        <v>495</v>
      </c>
      <c r="B262" s="126">
        <v>14302800</v>
      </c>
      <c r="C262" s="126">
        <v>0</v>
      </c>
      <c r="D262" s="126">
        <v>1.2</v>
      </c>
      <c r="E262" s="126">
        <v>2.9</v>
      </c>
      <c r="F262" s="126">
        <v>6376</v>
      </c>
      <c r="G262" s="126">
        <v>13</v>
      </c>
      <c r="H262" s="126">
        <v>6.1</v>
      </c>
      <c r="I262" s="126">
        <v>19.899999999999999</v>
      </c>
      <c r="J262" s="126">
        <v>73.400000000000006</v>
      </c>
      <c r="K262" s="126">
        <v>42.9</v>
      </c>
      <c r="L262" s="126">
        <v>99.7</v>
      </c>
      <c r="M262" s="126">
        <v>7.5</v>
      </c>
      <c r="N262" s="126">
        <v>5.2</v>
      </c>
      <c r="O262" s="126">
        <v>2.7</v>
      </c>
    </row>
    <row r="263" spans="1:15">
      <c r="A263" s="126" t="s">
        <v>496</v>
      </c>
      <c r="B263" s="126">
        <v>14045400</v>
      </c>
      <c r="C263" s="126">
        <v>0</v>
      </c>
      <c r="D263" s="126">
        <v>1</v>
      </c>
      <c r="E263" s="126">
        <v>2.9</v>
      </c>
      <c r="F263" s="126">
        <v>6376</v>
      </c>
      <c r="G263" s="126">
        <v>14.8</v>
      </c>
      <c r="H263" s="126">
        <v>5.9</v>
      </c>
      <c r="I263" s="126">
        <v>23.1</v>
      </c>
      <c r="J263" s="126">
        <v>74.2</v>
      </c>
      <c r="K263" s="126">
        <v>35.299999999999997</v>
      </c>
      <c r="L263" s="126">
        <v>100</v>
      </c>
      <c r="M263" s="126">
        <v>9.1999999999999993</v>
      </c>
      <c r="N263" s="126">
        <v>5.9</v>
      </c>
      <c r="O263" s="126">
        <v>2.8</v>
      </c>
    </row>
    <row r="264" spans="1:15">
      <c r="A264" s="126" t="s">
        <v>497</v>
      </c>
      <c r="B264" s="126">
        <v>13134600</v>
      </c>
      <c r="C264" s="126">
        <v>0</v>
      </c>
      <c r="D264" s="126">
        <v>0.4</v>
      </c>
      <c r="E264" s="126">
        <v>1.7</v>
      </c>
      <c r="F264" s="126">
        <v>6386</v>
      </c>
      <c r="G264" s="126">
        <v>16.7</v>
      </c>
      <c r="H264" s="126">
        <v>9.3000000000000007</v>
      </c>
      <c r="I264" s="126">
        <v>25.8</v>
      </c>
      <c r="J264" s="126">
        <v>76.3</v>
      </c>
      <c r="K264" s="126">
        <v>37.9</v>
      </c>
      <c r="L264" s="126">
        <v>100</v>
      </c>
      <c r="M264" s="126">
        <v>11.5</v>
      </c>
      <c r="N264" s="126">
        <v>8.5</v>
      </c>
      <c r="O264" s="126">
        <v>2.5</v>
      </c>
    </row>
    <row r="265" spans="1:15">
      <c r="A265" s="126" t="s">
        <v>498</v>
      </c>
      <c r="B265" s="126">
        <v>12420000</v>
      </c>
      <c r="C265" s="126">
        <v>1.8</v>
      </c>
      <c r="D265" s="126">
        <v>0.2</v>
      </c>
      <c r="E265" s="126">
        <v>2.4</v>
      </c>
      <c r="F265" s="126">
        <v>6376</v>
      </c>
      <c r="G265" s="126">
        <v>16.399999999999999</v>
      </c>
      <c r="H265" s="126">
        <v>9.1</v>
      </c>
      <c r="I265" s="126">
        <v>26.5</v>
      </c>
      <c r="J265" s="126">
        <v>82.9</v>
      </c>
      <c r="K265" s="126">
        <v>44.2</v>
      </c>
      <c r="L265" s="126">
        <v>100</v>
      </c>
      <c r="M265" s="126">
        <v>12.9</v>
      </c>
      <c r="N265" s="126">
        <v>9</v>
      </c>
      <c r="O265" s="126">
        <v>2.2999999999999998</v>
      </c>
    </row>
    <row r="266" spans="1:15">
      <c r="A266" s="126" t="s">
        <v>499</v>
      </c>
      <c r="B266" s="126">
        <v>12695400</v>
      </c>
      <c r="C266" s="126">
        <v>0.2</v>
      </c>
      <c r="D266" s="126">
        <v>0.7</v>
      </c>
      <c r="E266" s="126">
        <v>3.2</v>
      </c>
      <c r="F266" s="126">
        <v>6406</v>
      </c>
      <c r="G266" s="126">
        <v>15.7</v>
      </c>
      <c r="H266" s="126">
        <v>10.7</v>
      </c>
      <c r="I266" s="126">
        <v>21.6</v>
      </c>
      <c r="J266" s="126">
        <v>89.7</v>
      </c>
      <c r="K266" s="126">
        <v>66.900000000000006</v>
      </c>
      <c r="L266" s="126">
        <v>100</v>
      </c>
      <c r="M266" s="126">
        <v>13.7</v>
      </c>
      <c r="N266" s="126">
        <v>10.6</v>
      </c>
      <c r="O266" s="126">
        <v>2.2999999999999998</v>
      </c>
    </row>
    <row r="267" spans="1:15">
      <c r="A267" s="126" t="s">
        <v>500</v>
      </c>
      <c r="B267" s="126">
        <v>12637800</v>
      </c>
      <c r="C267" s="126">
        <v>0</v>
      </c>
      <c r="D267" s="126">
        <v>0.4</v>
      </c>
      <c r="E267" s="126">
        <v>2</v>
      </c>
      <c r="F267" s="126">
        <v>6424</v>
      </c>
      <c r="G267" s="126">
        <v>17.600000000000001</v>
      </c>
      <c r="H267" s="126">
        <v>11.1</v>
      </c>
      <c r="I267" s="126">
        <v>26.2</v>
      </c>
      <c r="J267" s="126">
        <v>80.7</v>
      </c>
      <c r="K267" s="126">
        <v>43.3</v>
      </c>
      <c r="L267" s="126">
        <v>100</v>
      </c>
      <c r="M267" s="126">
        <v>13.4</v>
      </c>
      <c r="N267" s="126">
        <v>10.8</v>
      </c>
      <c r="O267" s="126">
        <v>2.5</v>
      </c>
    </row>
    <row r="268" spans="1:15">
      <c r="A268" s="126" t="s">
        <v>501</v>
      </c>
      <c r="B268" s="126">
        <v>13352400</v>
      </c>
      <c r="C268" s="126">
        <v>12.8</v>
      </c>
      <c r="D268" s="126">
        <v>0.9</v>
      </c>
      <c r="E268" s="126">
        <v>3.2</v>
      </c>
      <c r="F268" s="126">
        <v>6376</v>
      </c>
      <c r="G268" s="126">
        <v>18.600000000000001</v>
      </c>
      <c r="H268" s="126">
        <v>10.199999999999999</v>
      </c>
      <c r="I268" s="126">
        <v>27.4</v>
      </c>
      <c r="J268" s="126">
        <v>81</v>
      </c>
      <c r="K268" s="126">
        <v>42.1</v>
      </c>
      <c r="L268" s="126">
        <v>100</v>
      </c>
      <c r="M268" s="126">
        <v>14.5</v>
      </c>
      <c r="N268" s="126">
        <v>10.199999999999999</v>
      </c>
      <c r="O268" s="126">
        <v>2.9</v>
      </c>
    </row>
    <row r="269" spans="1:15">
      <c r="A269" s="126" t="s">
        <v>502</v>
      </c>
      <c r="B269" s="126">
        <v>12956400</v>
      </c>
      <c r="C269" s="126">
        <v>0</v>
      </c>
      <c r="D269" s="126">
        <v>1.1000000000000001</v>
      </c>
      <c r="E269" s="126">
        <v>2.4</v>
      </c>
      <c r="F269" s="126">
        <v>6416</v>
      </c>
      <c r="G269" s="126">
        <v>21.1</v>
      </c>
      <c r="H269" s="126">
        <v>15.4</v>
      </c>
      <c r="I269" s="126">
        <v>28.6</v>
      </c>
      <c r="J269" s="126">
        <v>79.5</v>
      </c>
      <c r="K269" s="126">
        <v>48.5</v>
      </c>
      <c r="L269" s="126">
        <v>100</v>
      </c>
      <c r="M269" s="126">
        <v>16.899999999999999</v>
      </c>
      <c r="N269" s="126">
        <v>15.3</v>
      </c>
      <c r="O269" s="126">
        <v>3</v>
      </c>
    </row>
    <row r="270" spans="1:15">
      <c r="A270" s="126" t="s">
        <v>503</v>
      </c>
      <c r="B270" s="126">
        <v>13865400</v>
      </c>
      <c r="C270" s="126">
        <v>2.6</v>
      </c>
      <c r="D270" s="126">
        <v>0.3</v>
      </c>
      <c r="E270" s="126">
        <v>1.6</v>
      </c>
      <c r="F270" s="126">
        <v>6376</v>
      </c>
      <c r="G270" s="126">
        <v>21.8</v>
      </c>
      <c r="H270" s="126">
        <v>15.6</v>
      </c>
      <c r="I270" s="126">
        <v>30.1</v>
      </c>
      <c r="J270" s="126">
        <v>76.8</v>
      </c>
      <c r="K270" s="126">
        <v>38.799999999999997</v>
      </c>
      <c r="L270" s="126">
        <v>100</v>
      </c>
      <c r="M270" s="126">
        <v>16.5</v>
      </c>
      <c r="N270" s="126">
        <v>13.2</v>
      </c>
      <c r="O270" s="126">
        <v>2.9</v>
      </c>
    </row>
    <row r="271" spans="1:15">
      <c r="A271" s="126" t="s">
        <v>504</v>
      </c>
      <c r="B271" s="126">
        <v>10198800</v>
      </c>
      <c r="C271" s="126">
        <v>17.2</v>
      </c>
      <c r="D271" s="126">
        <v>0.4</v>
      </c>
      <c r="E271" s="126">
        <v>3.7</v>
      </c>
      <c r="F271" s="126">
        <v>6454</v>
      </c>
      <c r="G271" s="126">
        <v>19.600000000000001</v>
      </c>
      <c r="H271" s="126">
        <v>15.8</v>
      </c>
      <c r="I271" s="126">
        <v>27.5</v>
      </c>
      <c r="J271" s="126">
        <v>87.2</v>
      </c>
      <c r="K271" s="126">
        <v>48.4</v>
      </c>
      <c r="L271" s="126">
        <v>100</v>
      </c>
      <c r="M271" s="126">
        <v>16.899999999999999</v>
      </c>
      <c r="N271" s="126">
        <v>14.9</v>
      </c>
      <c r="O271" s="126">
        <v>2.2999999999999998</v>
      </c>
    </row>
    <row r="272" spans="1:15">
      <c r="A272" s="126" t="s">
        <v>505</v>
      </c>
      <c r="B272" s="126">
        <v>9811800</v>
      </c>
      <c r="C272" s="126">
        <v>1.2</v>
      </c>
      <c r="D272" s="126">
        <v>0.2</v>
      </c>
      <c r="E272" s="126">
        <v>1.8</v>
      </c>
      <c r="F272" s="126">
        <v>6424</v>
      </c>
      <c r="G272" s="126">
        <v>18.399999999999999</v>
      </c>
      <c r="H272" s="126">
        <v>14.2</v>
      </c>
      <c r="I272" s="126">
        <v>25</v>
      </c>
      <c r="J272" s="126">
        <v>90.8</v>
      </c>
      <c r="K272" s="126">
        <v>56.6</v>
      </c>
      <c r="L272" s="126">
        <v>100</v>
      </c>
      <c r="M272" s="126">
        <v>16.5</v>
      </c>
      <c r="N272" s="126">
        <v>14.2</v>
      </c>
      <c r="O272" s="126">
        <v>2</v>
      </c>
    </row>
    <row r="273" spans="1:15">
      <c r="A273" s="126" t="s">
        <v>506</v>
      </c>
      <c r="B273" s="126">
        <v>12308400</v>
      </c>
      <c r="C273" s="126">
        <v>0.6</v>
      </c>
      <c r="D273" s="126">
        <v>0.3</v>
      </c>
      <c r="E273" s="126">
        <v>2.1</v>
      </c>
      <c r="F273" s="126">
        <v>6396</v>
      </c>
      <c r="G273" s="126">
        <v>19.600000000000001</v>
      </c>
      <c r="H273" s="126">
        <v>13.6</v>
      </c>
      <c r="I273" s="126">
        <v>27.1</v>
      </c>
      <c r="J273" s="126">
        <v>83.7</v>
      </c>
      <c r="K273" s="126">
        <v>48.5</v>
      </c>
      <c r="L273" s="126">
        <v>100</v>
      </c>
      <c r="M273" s="126">
        <v>16.100000000000001</v>
      </c>
      <c r="N273" s="126">
        <v>13.6</v>
      </c>
      <c r="O273" s="126">
        <v>2.5</v>
      </c>
    </row>
    <row r="274" spans="1:15">
      <c r="A274" s="126" t="s">
        <v>507</v>
      </c>
      <c r="B274" s="126">
        <v>13359600</v>
      </c>
      <c r="C274" s="126">
        <v>0.2</v>
      </c>
      <c r="D274" s="126">
        <v>0.5</v>
      </c>
      <c r="E274" s="126">
        <v>2.1</v>
      </c>
      <c r="F274" s="126">
        <v>6434</v>
      </c>
      <c r="G274" s="126">
        <v>19.600000000000001</v>
      </c>
      <c r="H274" s="126">
        <v>14.9</v>
      </c>
      <c r="I274" s="126">
        <v>24.9</v>
      </c>
      <c r="J274" s="126">
        <v>84.3</v>
      </c>
      <c r="K274" s="126">
        <v>58.5</v>
      </c>
      <c r="L274" s="126">
        <v>100</v>
      </c>
      <c r="M274" s="126">
        <v>16.399999999999999</v>
      </c>
      <c r="N274" s="126">
        <v>13.6</v>
      </c>
      <c r="O274" s="126">
        <v>2.6</v>
      </c>
    </row>
    <row r="275" spans="1:15">
      <c r="A275" s="126" t="s">
        <v>508</v>
      </c>
      <c r="B275" s="126">
        <v>9482400</v>
      </c>
      <c r="C275" s="126">
        <v>1.2</v>
      </c>
      <c r="D275" s="126">
        <v>0.7</v>
      </c>
      <c r="E275" s="126">
        <v>2</v>
      </c>
      <c r="F275" s="126">
        <v>6386</v>
      </c>
      <c r="G275" s="126">
        <v>17.600000000000001</v>
      </c>
      <c r="H275" s="126">
        <v>14.8</v>
      </c>
      <c r="I275" s="126">
        <v>22.4</v>
      </c>
      <c r="J275" s="126">
        <v>91</v>
      </c>
      <c r="K275" s="126">
        <v>65.400000000000006</v>
      </c>
      <c r="L275" s="126">
        <v>100</v>
      </c>
      <c r="M275" s="126">
        <v>15.9</v>
      </c>
      <c r="N275" s="126">
        <v>14.6</v>
      </c>
      <c r="O275" s="126">
        <v>2</v>
      </c>
    </row>
    <row r="276" spans="1:15">
      <c r="A276" s="126" t="s">
        <v>509</v>
      </c>
      <c r="B276" s="126">
        <v>12335400</v>
      </c>
      <c r="C276" s="126">
        <v>1.4</v>
      </c>
      <c r="D276" s="126">
        <v>0.3</v>
      </c>
      <c r="E276" s="126">
        <v>1.8</v>
      </c>
      <c r="F276" s="126">
        <v>6416</v>
      </c>
      <c r="G276" s="126">
        <v>19.2</v>
      </c>
      <c r="H276" s="126">
        <v>14.7</v>
      </c>
      <c r="I276" s="126">
        <v>25.9</v>
      </c>
      <c r="J276" s="126">
        <v>80.2</v>
      </c>
      <c r="K276" s="126">
        <v>46.1</v>
      </c>
      <c r="L276" s="126">
        <v>100</v>
      </c>
      <c r="M276" s="126">
        <v>15</v>
      </c>
      <c r="N276" s="126">
        <v>12.2</v>
      </c>
      <c r="O276" s="126">
        <v>2.4</v>
      </c>
    </row>
    <row r="277" spans="1:15">
      <c r="A277" s="126" t="s">
        <v>510</v>
      </c>
      <c r="B277" s="126">
        <v>14526000</v>
      </c>
      <c r="C277" s="126">
        <v>0.4</v>
      </c>
      <c r="D277" s="126">
        <v>1</v>
      </c>
      <c r="E277" s="126">
        <v>2.6</v>
      </c>
      <c r="F277" s="126">
        <v>6376</v>
      </c>
      <c r="G277" s="126">
        <v>19.899999999999999</v>
      </c>
      <c r="H277" s="126">
        <v>12.2</v>
      </c>
      <c r="I277" s="126">
        <v>26.4</v>
      </c>
      <c r="J277" s="126">
        <v>77.7</v>
      </c>
      <c r="K277" s="126">
        <v>49.5</v>
      </c>
      <c r="L277" s="126">
        <v>100</v>
      </c>
      <c r="M277" s="126">
        <v>15.3</v>
      </c>
      <c r="N277" s="126">
        <v>12.1</v>
      </c>
      <c r="O277" s="126">
        <v>3</v>
      </c>
    </row>
    <row r="278" spans="1:15">
      <c r="A278" s="126" t="s">
        <v>511</v>
      </c>
      <c r="B278" s="126">
        <v>11403000</v>
      </c>
      <c r="C278" s="126">
        <v>0.2</v>
      </c>
      <c r="D278" s="126">
        <v>0.5</v>
      </c>
      <c r="E278" s="126">
        <v>2.9</v>
      </c>
      <c r="F278" s="126">
        <v>6424</v>
      </c>
      <c r="G278" s="126">
        <v>20.9</v>
      </c>
      <c r="H278" s="126">
        <v>16.3</v>
      </c>
      <c r="I278" s="126">
        <v>26.4</v>
      </c>
      <c r="J278" s="126">
        <v>81.900000000000006</v>
      </c>
      <c r="K278" s="126">
        <v>58.7</v>
      </c>
      <c r="L278" s="126">
        <v>100</v>
      </c>
      <c r="M278" s="126">
        <v>17.3</v>
      </c>
      <c r="N278" s="126">
        <v>15.2</v>
      </c>
      <c r="O278" s="126">
        <v>2.4</v>
      </c>
    </row>
    <row r="279" spans="1:15">
      <c r="A279" s="126" t="s">
        <v>512</v>
      </c>
      <c r="B279" s="126">
        <v>8602200</v>
      </c>
      <c r="C279" s="126">
        <v>10</v>
      </c>
      <c r="D279" s="126">
        <v>0.7</v>
      </c>
      <c r="E279" s="126">
        <v>2.2000000000000002</v>
      </c>
      <c r="F279" s="126">
        <v>6376</v>
      </c>
      <c r="G279" s="126">
        <v>19</v>
      </c>
      <c r="H279" s="126">
        <v>16.399999999999999</v>
      </c>
      <c r="I279" s="126">
        <v>23.5</v>
      </c>
      <c r="J279" s="126">
        <v>94.1</v>
      </c>
      <c r="K279" s="126">
        <v>76.7</v>
      </c>
      <c r="L279" s="126">
        <v>100</v>
      </c>
      <c r="M279" s="126">
        <v>17.899999999999999</v>
      </c>
      <c r="N279" s="126">
        <v>16.3</v>
      </c>
      <c r="O279" s="126">
        <v>1.8</v>
      </c>
    </row>
    <row r="280" spans="1:15">
      <c r="A280" s="126" t="s">
        <v>513</v>
      </c>
      <c r="B280" s="126">
        <v>9835200</v>
      </c>
      <c r="C280" s="126">
        <v>24.6</v>
      </c>
      <c r="D280" s="126">
        <v>0.6</v>
      </c>
      <c r="E280" s="126">
        <v>3</v>
      </c>
      <c r="F280" s="126">
        <v>6444</v>
      </c>
      <c r="G280" s="126">
        <v>18.7</v>
      </c>
      <c r="H280" s="126">
        <v>15.4</v>
      </c>
      <c r="I280" s="126">
        <v>27.5</v>
      </c>
      <c r="J280" s="126">
        <v>91.8</v>
      </c>
      <c r="K280" s="126">
        <v>56.8</v>
      </c>
      <c r="L280" s="126">
        <v>100</v>
      </c>
      <c r="M280" s="126">
        <v>17</v>
      </c>
      <c r="N280" s="126">
        <v>15.4</v>
      </c>
      <c r="O280" s="126">
        <v>2.2999999999999998</v>
      </c>
    </row>
    <row r="281" spans="1:15">
      <c r="A281" s="126" t="s">
        <v>514</v>
      </c>
      <c r="B281" s="126">
        <v>12904200</v>
      </c>
      <c r="C281" s="126">
        <v>0.2</v>
      </c>
      <c r="D281" s="126">
        <v>0.5</v>
      </c>
      <c r="E281" s="126">
        <v>2</v>
      </c>
      <c r="F281" s="126">
        <v>6424</v>
      </c>
      <c r="G281" s="126">
        <v>19.5</v>
      </c>
      <c r="H281" s="126">
        <v>14.8</v>
      </c>
      <c r="I281" s="126">
        <v>25.7</v>
      </c>
      <c r="J281" s="126">
        <v>84.6</v>
      </c>
      <c r="K281" s="126">
        <v>54.5</v>
      </c>
      <c r="L281" s="126">
        <v>100</v>
      </c>
      <c r="M281" s="126">
        <v>16.3</v>
      </c>
      <c r="N281" s="126">
        <v>14.8</v>
      </c>
      <c r="O281" s="126">
        <v>2.6</v>
      </c>
    </row>
    <row r="282" spans="1:15">
      <c r="A282" s="126" t="s">
        <v>515</v>
      </c>
      <c r="B282" s="126">
        <v>14468400</v>
      </c>
      <c r="C282" s="126">
        <v>0</v>
      </c>
      <c r="D282" s="126">
        <v>0.6</v>
      </c>
      <c r="E282" s="126">
        <v>2.2999999999999998</v>
      </c>
      <c r="F282" s="126">
        <v>6386</v>
      </c>
      <c r="G282" s="126">
        <v>19.7</v>
      </c>
      <c r="H282" s="126">
        <v>12.7</v>
      </c>
      <c r="I282" s="126">
        <v>25.4</v>
      </c>
      <c r="J282" s="126">
        <v>86.8</v>
      </c>
      <c r="K282" s="126">
        <v>61</v>
      </c>
      <c r="L282" s="126">
        <v>100</v>
      </c>
      <c r="M282" s="126">
        <v>17.100000000000001</v>
      </c>
      <c r="N282" s="126">
        <v>12.6</v>
      </c>
      <c r="O282" s="126">
        <v>2.8</v>
      </c>
    </row>
    <row r="283" spans="1:15">
      <c r="A283" s="126" t="s">
        <v>516</v>
      </c>
      <c r="B283" s="126">
        <v>11556000</v>
      </c>
      <c r="C283" s="126">
        <v>1.2</v>
      </c>
      <c r="D283" s="126">
        <v>0.6</v>
      </c>
      <c r="E283" s="126">
        <v>2.1</v>
      </c>
      <c r="F283" s="126">
        <v>6454</v>
      </c>
      <c r="G283" s="126">
        <v>19.7</v>
      </c>
      <c r="H283" s="126">
        <v>15.7</v>
      </c>
      <c r="I283" s="126">
        <v>26.6</v>
      </c>
      <c r="J283" s="126">
        <v>91.3</v>
      </c>
      <c r="K283" s="126">
        <v>68.900000000000006</v>
      </c>
      <c r="L283" s="126">
        <v>100</v>
      </c>
      <c r="M283" s="126">
        <v>18</v>
      </c>
      <c r="N283" s="126">
        <v>15.7</v>
      </c>
      <c r="O283" s="126">
        <v>2.4</v>
      </c>
    </row>
    <row r="284" spans="1:15">
      <c r="A284" s="126" t="s">
        <v>517</v>
      </c>
      <c r="B284" s="126">
        <v>9907200</v>
      </c>
      <c r="C284" s="126">
        <v>3</v>
      </c>
      <c r="D284" s="126">
        <v>0.5</v>
      </c>
      <c r="E284" s="126">
        <v>3.5</v>
      </c>
      <c r="F284" s="126">
        <v>6424</v>
      </c>
      <c r="G284" s="126">
        <v>19.5</v>
      </c>
      <c r="H284" s="126">
        <v>15.6</v>
      </c>
      <c r="I284" s="126">
        <v>28.3</v>
      </c>
      <c r="J284" s="126">
        <v>93.1</v>
      </c>
      <c r="K284" s="126">
        <v>63.9</v>
      </c>
      <c r="L284" s="126">
        <v>100</v>
      </c>
      <c r="M284" s="126">
        <v>18.100000000000001</v>
      </c>
      <c r="N284" s="126">
        <v>15.6</v>
      </c>
      <c r="O284" s="126">
        <v>2.2000000000000002</v>
      </c>
    </row>
    <row r="285" spans="1:15">
      <c r="A285" s="126" t="s">
        <v>518</v>
      </c>
      <c r="B285" s="126">
        <v>7101000</v>
      </c>
      <c r="C285" s="126">
        <v>26.4</v>
      </c>
      <c r="D285" s="126">
        <v>0.3</v>
      </c>
      <c r="E285" s="126">
        <v>2</v>
      </c>
      <c r="F285" s="126">
        <v>6396</v>
      </c>
      <c r="G285" s="126">
        <v>19</v>
      </c>
      <c r="H285" s="126">
        <v>16.7</v>
      </c>
      <c r="I285" s="126">
        <v>23.3</v>
      </c>
      <c r="J285" s="126">
        <v>98.7</v>
      </c>
      <c r="K285" s="126">
        <v>80.2</v>
      </c>
      <c r="L285" s="126">
        <v>100</v>
      </c>
      <c r="M285" s="126">
        <v>18.7</v>
      </c>
      <c r="N285" s="126">
        <v>16.600000000000001</v>
      </c>
      <c r="O285" s="126">
        <v>1.6</v>
      </c>
    </row>
    <row r="286" spans="1:15">
      <c r="A286" s="126" t="s">
        <v>519</v>
      </c>
      <c r="B286" s="126">
        <v>6508800</v>
      </c>
      <c r="C286" s="126">
        <v>4.8</v>
      </c>
      <c r="D286" s="126">
        <v>0.8</v>
      </c>
      <c r="E286" s="126">
        <v>3.5</v>
      </c>
      <c r="F286" s="126">
        <v>6484</v>
      </c>
      <c r="G286" s="126">
        <v>16.5</v>
      </c>
      <c r="H286" s="126">
        <v>14.5</v>
      </c>
      <c r="I286" s="126">
        <v>18.7</v>
      </c>
      <c r="J286" s="126">
        <v>94.9</v>
      </c>
      <c r="K286" s="126">
        <v>79.5</v>
      </c>
      <c r="L286" s="126">
        <v>100</v>
      </c>
      <c r="M286" s="126">
        <v>15.5</v>
      </c>
      <c r="N286" s="126">
        <v>13</v>
      </c>
      <c r="O286" s="126">
        <v>1.4</v>
      </c>
    </row>
    <row r="287" spans="1:15">
      <c r="A287" s="126" t="s">
        <v>520</v>
      </c>
      <c r="B287" s="126">
        <v>11473200</v>
      </c>
      <c r="C287" s="126">
        <v>0</v>
      </c>
      <c r="D287" s="126">
        <v>0.8</v>
      </c>
      <c r="E287" s="126">
        <v>2.5</v>
      </c>
      <c r="F287" s="126">
        <v>6434</v>
      </c>
      <c r="G287" s="126">
        <v>14.3</v>
      </c>
      <c r="H287" s="126">
        <v>11.1</v>
      </c>
      <c r="I287" s="126">
        <v>18.100000000000001</v>
      </c>
      <c r="J287" s="126">
        <v>85.1</v>
      </c>
      <c r="K287" s="126">
        <v>61.1</v>
      </c>
      <c r="L287" s="126">
        <v>100</v>
      </c>
      <c r="M287" s="126">
        <v>11.5</v>
      </c>
      <c r="N287" s="126">
        <v>9.3000000000000007</v>
      </c>
      <c r="O287" s="126">
        <v>2.1</v>
      </c>
    </row>
    <row r="288" spans="1:15">
      <c r="A288" s="126" t="s">
        <v>521</v>
      </c>
      <c r="B288" s="126">
        <v>12979800</v>
      </c>
      <c r="C288" s="126">
        <v>0</v>
      </c>
      <c r="D288" s="126">
        <v>0.7</v>
      </c>
      <c r="E288" s="126">
        <v>2.2999999999999998</v>
      </c>
      <c r="F288" s="126">
        <v>6396</v>
      </c>
      <c r="G288" s="126">
        <v>15.5</v>
      </c>
      <c r="H288" s="126">
        <v>7.7</v>
      </c>
      <c r="I288" s="126">
        <v>21.1</v>
      </c>
      <c r="J288" s="126">
        <v>81.5</v>
      </c>
      <c r="K288" s="126">
        <v>55.6</v>
      </c>
      <c r="L288" s="126">
        <v>100</v>
      </c>
      <c r="M288" s="126">
        <v>11.9</v>
      </c>
      <c r="N288" s="126">
        <v>7.6</v>
      </c>
      <c r="O288" s="126">
        <v>2.4</v>
      </c>
    </row>
    <row r="289" spans="1:15">
      <c r="A289" s="126" t="s">
        <v>522</v>
      </c>
      <c r="B289" s="126">
        <v>13212000</v>
      </c>
      <c r="C289" s="126">
        <v>0</v>
      </c>
      <c r="D289" s="126">
        <v>0.2</v>
      </c>
      <c r="E289" s="126">
        <v>1.7</v>
      </c>
      <c r="F289" s="126">
        <v>6434</v>
      </c>
      <c r="G289" s="126">
        <v>18.2</v>
      </c>
      <c r="H289" s="126">
        <v>10.9</v>
      </c>
      <c r="I289" s="126">
        <v>26.1</v>
      </c>
      <c r="J289" s="126">
        <v>77.5</v>
      </c>
      <c r="K289" s="126">
        <v>42.4</v>
      </c>
      <c r="L289" s="126">
        <v>100</v>
      </c>
      <c r="M289" s="126">
        <v>13.3</v>
      </c>
      <c r="N289" s="126">
        <v>10.6</v>
      </c>
      <c r="O289" s="126">
        <v>2.5</v>
      </c>
    </row>
    <row r="290" spans="1:15">
      <c r="A290" s="126" t="s">
        <v>523</v>
      </c>
      <c r="B290" s="126">
        <v>13444200</v>
      </c>
      <c r="C290" s="126">
        <v>0</v>
      </c>
      <c r="D290" s="126">
        <v>0.5</v>
      </c>
      <c r="E290" s="126">
        <v>2</v>
      </c>
      <c r="F290" s="126">
        <v>6386</v>
      </c>
      <c r="G290" s="126">
        <v>17.399999999999999</v>
      </c>
      <c r="H290" s="126">
        <v>11.8</v>
      </c>
      <c r="I290" s="126">
        <v>23.9</v>
      </c>
      <c r="J290" s="126">
        <v>70.7</v>
      </c>
      <c r="K290" s="126">
        <v>42.8</v>
      </c>
      <c r="L290" s="126">
        <v>100</v>
      </c>
      <c r="M290" s="126">
        <v>11.2</v>
      </c>
      <c r="N290" s="126">
        <v>9</v>
      </c>
      <c r="O290" s="126">
        <v>2.6</v>
      </c>
    </row>
    <row r="291" spans="1:15">
      <c r="A291" s="126" t="s">
        <v>524</v>
      </c>
      <c r="B291" s="126">
        <v>13086000</v>
      </c>
      <c r="C291" s="126">
        <v>0</v>
      </c>
      <c r="D291" s="126">
        <v>0.5</v>
      </c>
      <c r="E291" s="126">
        <v>1.9</v>
      </c>
      <c r="F291" s="126">
        <v>6434</v>
      </c>
      <c r="G291" s="126">
        <v>16.399999999999999</v>
      </c>
      <c r="H291" s="126">
        <v>12.1</v>
      </c>
      <c r="I291" s="126">
        <v>22.5</v>
      </c>
      <c r="J291" s="126">
        <v>75.7</v>
      </c>
      <c r="K291" s="126">
        <v>47</v>
      </c>
      <c r="L291" s="126">
        <v>100</v>
      </c>
      <c r="M291" s="126">
        <v>11.4</v>
      </c>
      <c r="N291" s="126">
        <v>8.8000000000000007</v>
      </c>
      <c r="O291" s="126">
        <v>2.5</v>
      </c>
    </row>
    <row r="292" spans="1:15">
      <c r="A292" s="126" t="s">
        <v>525</v>
      </c>
      <c r="B292" s="126">
        <v>11669400</v>
      </c>
      <c r="C292" s="126">
        <v>0</v>
      </c>
      <c r="D292" s="126">
        <v>0.5</v>
      </c>
      <c r="E292" s="126">
        <v>1.7</v>
      </c>
      <c r="F292" s="126">
        <v>6386</v>
      </c>
      <c r="G292" s="126">
        <v>18.8</v>
      </c>
      <c r="H292" s="126">
        <v>13.4</v>
      </c>
      <c r="I292" s="126">
        <v>25.5</v>
      </c>
      <c r="J292" s="126">
        <v>78.2</v>
      </c>
      <c r="K292" s="126">
        <v>52.7</v>
      </c>
      <c r="L292" s="126">
        <v>100</v>
      </c>
      <c r="M292" s="126">
        <v>14.4</v>
      </c>
      <c r="N292" s="126">
        <v>12.7</v>
      </c>
      <c r="O292" s="126">
        <v>2.4</v>
      </c>
    </row>
    <row r="293" spans="1:15">
      <c r="A293" s="126" t="s">
        <v>526</v>
      </c>
      <c r="B293" s="126">
        <v>11073600</v>
      </c>
      <c r="C293" s="126">
        <v>0</v>
      </c>
      <c r="D293" s="126">
        <v>0.1</v>
      </c>
      <c r="E293" s="126">
        <v>1.1000000000000001</v>
      </c>
      <c r="F293" s="126">
        <v>6444</v>
      </c>
      <c r="G293" s="126">
        <v>18.8</v>
      </c>
      <c r="H293" s="126">
        <v>12.6</v>
      </c>
      <c r="I293" s="126">
        <v>26.7</v>
      </c>
      <c r="J293" s="126">
        <v>84.9</v>
      </c>
      <c r="K293" s="126">
        <v>50.4</v>
      </c>
      <c r="L293" s="126">
        <v>100</v>
      </c>
      <c r="M293" s="126">
        <v>15.7</v>
      </c>
      <c r="N293" s="126">
        <v>12.5</v>
      </c>
      <c r="O293" s="126">
        <v>2.2000000000000002</v>
      </c>
    </row>
    <row r="294" spans="1:15">
      <c r="A294" s="126" t="s">
        <v>527</v>
      </c>
      <c r="B294" s="126">
        <v>14666400</v>
      </c>
      <c r="C294" s="126">
        <v>0</v>
      </c>
      <c r="D294" s="126">
        <v>0.3</v>
      </c>
      <c r="E294" s="126">
        <v>1.4</v>
      </c>
      <c r="F294" s="126">
        <v>6416</v>
      </c>
      <c r="G294" s="126">
        <v>21</v>
      </c>
      <c r="H294" s="126">
        <v>12</v>
      </c>
      <c r="I294" s="126">
        <v>29.3</v>
      </c>
      <c r="J294" s="126">
        <v>76.7</v>
      </c>
      <c r="K294" s="126">
        <v>44.1</v>
      </c>
      <c r="L294" s="126">
        <v>100</v>
      </c>
      <c r="M294" s="126">
        <v>15.9</v>
      </c>
      <c r="N294" s="126">
        <v>12</v>
      </c>
      <c r="O294" s="126">
        <v>2.9</v>
      </c>
    </row>
    <row r="295" spans="1:15">
      <c r="A295" s="126" t="s">
        <v>528</v>
      </c>
      <c r="B295" s="126">
        <v>12693600</v>
      </c>
      <c r="C295" s="126">
        <v>0</v>
      </c>
      <c r="D295" s="126">
        <v>1.1000000000000001</v>
      </c>
      <c r="E295" s="126">
        <v>2.9</v>
      </c>
      <c r="F295" s="126">
        <v>6366</v>
      </c>
      <c r="G295" s="126">
        <v>16.7</v>
      </c>
      <c r="H295" s="126">
        <v>9.9</v>
      </c>
      <c r="I295" s="126">
        <v>22.1</v>
      </c>
      <c r="J295" s="126">
        <v>74.8</v>
      </c>
      <c r="K295" s="126">
        <v>44.5</v>
      </c>
      <c r="L295" s="126">
        <v>100</v>
      </c>
      <c r="M295" s="126">
        <v>11.4</v>
      </c>
      <c r="N295" s="126">
        <v>5.0999999999999996</v>
      </c>
      <c r="O295" s="126">
        <v>2.7</v>
      </c>
    </row>
    <row r="296" spans="1:15">
      <c r="A296" s="126" t="s">
        <v>529</v>
      </c>
      <c r="B296" s="126">
        <v>14860800</v>
      </c>
      <c r="C296" s="126">
        <v>0</v>
      </c>
      <c r="D296" s="126">
        <v>1</v>
      </c>
      <c r="E296" s="126">
        <v>3.7</v>
      </c>
      <c r="F296" s="126">
        <v>6396</v>
      </c>
      <c r="G296" s="126">
        <v>14.1</v>
      </c>
      <c r="H296" s="126">
        <v>3.9</v>
      </c>
      <c r="I296" s="126">
        <v>22</v>
      </c>
      <c r="J296" s="126">
        <v>63.7</v>
      </c>
      <c r="K296" s="126">
        <v>41</v>
      </c>
      <c r="L296" s="126">
        <v>100</v>
      </c>
      <c r="M296" s="126">
        <v>6.4</v>
      </c>
      <c r="N296" s="126">
        <v>3.8</v>
      </c>
      <c r="O296" s="126">
        <v>2.8</v>
      </c>
    </row>
    <row r="297" spans="1:15">
      <c r="A297" s="126" t="s">
        <v>530</v>
      </c>
      <c r="B297" s="126">
        <v>15667200</v>
      </c>
      <c r="C297" s="126">
        <v>0</v>
      </c>
      <c r="D297" s="126">
        <v>1</v>
      </c>
      <c r="E297" s="126">
        <v>3</v>
      </c>
      <c r="F297" s="126">
        <v>6396</v>
      </c>
      <c r="G297" s="126">
        <v>15</v>
      </c>
      <c r="H297" s="126">
        <v>4.9000000000000004</v>
      </c>
      <c r="I297" s="126">
        <v>22.5</v>
      </c>
      <c r="J297" s="126">
        <v>66.8</v>
      </c>
      <c r="K297" s="126">
        <v>36.200000000000003</v>
      </c>
      <c r="L297" s="126">
        <v>100</v>
      </c>
      <c r="M297" s="126">
        <v>7.9</v>
      </c>
      <c r="N297" s="126">
        <v>4.4000000000000004</v>
      </c>
      <c r="O297" s="126">
        <v>3</v>
      </c>
    </row>
    <row r="298" spans="1:15">
      <c r="A298" s="126" t="s">
        <v>531</v>
      </c>
      <c r="B298" s="126">
        <v>15618600</v>
      </c>
      <c r="C298" s="126">
        <v>0</v>
      </c>
      <c r="D298" s="126">
        <v>0.7</v>
      </c>
      <c r="E298" s="126">
        <v>2.6</v>
      </c>
      <c r="F298" s="126">
        <v>6396</v>
      </c>
      <c r="G298" s="126">
        <v>16.8</v>
      </c>
      <c r="H298" s="126">
        <v>9.9</v>
      </c>
      <c r="I298" s="126">
        <v>24</v>
      </c>
      <c r="J298" s="126">
        <v>67.5</v>
      </c>
      <c r="K298" s="126">
        <v>37.200000000000003</v>
      </c>
      <c r="L298" s="126">
        <v>97.5</v>
      </c>
      <c r="M298" s="126">
        <v>9.6999999999999993</v>
      </c>
      <c r="N298" s="126">
        <v>7.4</v>
      </c>
      <c r="O298" s="126">
        <v>3</v>
      </c>
    </row>
    <row r="299" spans="1:15">
      <c r="A299" s="126" t="s">
        <v>532</v>
      </c>
      <c r="B299" s="126">
        <v>15264000</v>
      </c>
      <c r="C299" s="126">
        <v>0</v>
      </c>
      <c r="D299" s="126">
        <v>1.2</v>
      </c>
      <c r="E299" s="126">
        <v>3.5</v>
      </c>
      <c r="F299" s="126">
        <v>6396</v>
      </c>
      <c r="G299" s="126">
        <v>18.2</v>
      </c>
      <c r="H299" s="126">
        <v>10.9</v>
      </c>
      <c r="I299" s="126">
        <v>25.5</v>
      </c>
      <c r="J299" s="126">
        <v>71.099999999999994</v>
      </c>
      <c r="K299" s="126">
        <v>46.6</v>
      </c>
      <c r="L299" s="126">
        <v>100</v>
      </c>
      <c r="M299" s="126">
        <v>12.1</v>
      </c>
      <c r="N299" s="126">
        <v>10.5</v>
      </c>
      <c r="O299" s="126">
        <v>3.3</v>
      </c>
    </row>
    <row r="300" spans="1:15">
      <c r="A300" s="126" t="s">
        <v>533</v>
      </c>
      <c r="B300" s="126">
        <v>15409800</v>
      </c>
      <c r="C300" s="126">
        <v>0</v>
      </c>
      <c r="D300" s="126">
        <v>1.1000000000000001</v>
      </c>
      <c r="E300" s="126">
        <v>2.9</v>
      </c>
      <c r="F300" s="126">
        <v>6416</v>
      </c>
      <c r="G300" s="126">
        <v>20.100000000000001</v>
      </c>
      <c r="H300" s="126">
        <v>11.8</v>
      </c>
      <c r="I300" s="126">
        <v>27.8</v>
      </c>
      <c r="J300" s="126">
        <v>63.5</v>
      </c>
      <c r="K300" s="126">
        <v>35.799999999999997</v>
      </c>
      <c r="L300" s="126">
        <v>96.9</v>
      </c>
      <c r="M300" s="126">
        <v>11.9</v>
      </c>
      <c r="N300" s="126">
        <v>8.5</v>
      </c>
      <c r="O300" s="126">
        <v>3.5</v>
      </c>
    </row>
    <row r="301" spans="1:15">
      <c r="A301" s="126" t="s">
        <v>534</v>
      </c>
      <c r="B301" s="126">
        <v>15188400</v>
      </c>
      <c r="C301" s="126">
        <v>0</v>
      </c>
      <c r="D301" s="126">
        <v>1.3</v>
      </c>
      <c r="E301" s="126">
        <v>3.5</v>
      </c>
      <c r="F301" s="126">
        <v>6386</v>
      </c>
      <c r="G301" s="126">
        <v>21.3</v>
      </c>
      <c r="H301" s="126">
        <v>11.6</v>
      </c>
      <c r="I301" s="126">
        <v>29.6</v>
      </c>
      <c r="J301" s="126">
        <v>62.1</v>
      </c>
      <c r="K301" s="126">
        <v>35.200000000000003</v>
      </c>
      <c r="L301" s="126">
        <v>95.7</v>
      </c>
      <c r="M301" s="126">
        <v>12.7</v>
      </c>
      <c r="N301" s="126">
        <v>10.1</v>
      </c>
      <c r="O301" s="126">
        <v>3.8</v>
      </c>
    </row>
    <row r="302" spans="1:15">
      <c r="A302" s="126" t="s">
        <v>535</v>
      </c>
      <c r="B302" s="126">
        <v>15037200</v>
      </c>
      <c r="C302" s="126">
        <v>0</v>
      </c>
      <c r="D302" s="126">
        <v>1.8</v>
      </c>
      <c r="E302" s="126">
        <v>4.4000000000000004</v>
      </c>
      <c r="F302" s="126">
        <v>6434</v>
      </c>
      <c r="G302" s="126">
        <v>21.8</v>
      </c>
      <c r="H302" s="126">
        <v>14.5</v>
      </c>
      <c r="I302" s="126">
        <v>28.2</v>
      </c>
      <c r="J302" s="126">
        <v>56</v>
      </c>
      <c r="K302" s="126">
        <v>27.5</v>
      </c>
      <c r="L302" s="126">
        <v>88.9</v>
      </c>
      <c r="M302" s="126">
        <v>11.3</v>
      </c>
      <c r="N302" s="126">
        <v>6.8</v>
      </c>
      <c r="O302" s="126">
        <v>4.3</v>
      </c>
    </row>
    <row r="303" spans="1:15">
      <c r="A303" s="126" t="s">
        <v>536</v>
      </c>
      <c r="B303" s="126">
        <v>14238000</v>
      </c>
      <c r="C303" s="126">
        <v>0</v>
      </c>
      <c r="D303" s="126">
        <v>1.6</v>
      </c>
      <c r="E303" s="126">
        <v>3.8</v>
      </c>
      <c r="F303" s="126">
        <v>6386</v>
      </c>
      <c r="G303" s="126">
        <v>22.8</v>
      </c>
      <c r="H303" s="126">
        <v>15.2</v>
      </c>
      <c r="I303" s="126">
        <v>29.4</v>
      </c>
      <c r="J303" s="126">
        <v>57.8</v>
      </c>
      <c r="K303" s="126">
        <v>37.9</v>
      </c>
      <c r="L303" s="126">
        <v>81.7</v>
      </c>
      <c r="M303" s="126">
        <v>13.3</v>
      </c>
      <c r="N303" s="126">
        <v>11.8</v>
      </c>
      <c r="O303" s="126">
        <v>4</v>
      </c>
    </row>
    <row r="304" spans="1:15">
      <c r="A304" s="126" t="s">
        <v>537</v>
      </c>
      <c r="B304" s="126">
        <v>13955400</v>
      </c>
      <c r="C304" s="126">
        <v>0</v>
      </c>
      <c r="D304" s="126">
        <v>1.1000000000000001</v>
      </c>
      <c r="E304" s="126">
        <v>2.6</v>
      </c>
      <c r="F304" s="126">
        <v>6434</v>
      </c>
      <c r="G304" s="126">
        <v>24.8</v>
      </c>
      <c r="H304" s="126">
        <v>16.8</v>
      </c>
      <c r="I304" s="126">
        <v>33.299999999999997</v>
      </c>
      <c r="J304" s="126">
        <v>58.7</v>
      </c>
      <c r="K304" s="126">
        <v>33.9</v>
      </c>
      <c r="L304" s="126">
        <v>88.9</v>
      </c>
      <c r="M304" s="126">
        <v>15.2</v>
      </c>
      <c r="N304" s="126">
        <v>12.5</v>
      </c>
      <c r="O304" s="126">
        <v>3.8</v>
      </c>
    </row>
    <row r="305" spans="1:15">
      <c r="A305" s="126" t="s">
        <v>538</v>
      </c>
      <c r="B305" s="126">
        <v>13555800</v>
      </c>
      <c r="C305" s="126">
        <v>0</v>
      </c>
      <c r="D305" s="126">
        <v>1.3</v>
      </c>
      <c r="E305" s="126">
        <v>2.8</v>
      </c>
      <c r="F305" s="126">
        <v>6416</v>
      </c>
      <c r="G305" s="126">
        <v>25.9</v>
      </c>
      <c r="H305" s="126">
        <v>19.100000000000001</v>
      </c>
      <c r="I305" s="126">
        <v>33.6</v>
      </c>
      <c r="J305" s="126">
        <v>54</v>
      </c>
      <c r="K305" s="126">
        <v>33.5</v>
      </c>
      <c r="L305" s="126">
        <v>86.3</v>
      </c>
      <c r="M305" s="126">
        <v>15</v>
      </c>
      <c r="N305" s="126">
        <v>10.9</v>
      </c>
      <c r="O305" s="126">
        <v>4.0999999999999996</v>
      </c>
    </row>
    <row r="306" spans="1:15">
      <c r="A306" s="126" t="s">
        <v>539</v>
      </c>
      <c r="B306" s="126">
        <v>13287600</v>
      </c>
      <c r="C306" s="126">
        <v>2.8</v>
      </c>
      <c r="D306" s="126">
        <v>0.7</v>
      </c>
      <c r="E306" s="126">
        <v>3.7</v>
      </c>
      <c r="F306" s="126">
        <v>6386</v>
      </c>
      <c r="G306" s="126">
        <v>22.9</v>
      </c>
      <c r="H306" s="126">
        <v>16.8</v>
      </c>
      <c r="I306" s="126">
        <v>31.4</v>
      </c>
      <c r="J306" s="126">
        <v>60.4</v>
      </c>
      <c r="K306" s="126">
        <v>32.4</v>
      </c>
      <c r="L306" s="126">
        <v>96.6</v>
      </c>
      <c r="M306" s="126">
        <v>13.9</v>
      </c>
      <c r="N306" s="126">
        <v>9.1999999999999993</v>
      </c>
      <c r="O306" s="126">
        <v>3.3</v>
      </c>
    </row>
    <row r="307" spans="1:15">
      <c r="A307" s="126" t="s">
        <v>540</v>
      </c>
      <c r="B307" s="126">
        <v>13894200</v>
      </c>
      <c r="C307" s="126">
        <v>0.2</v>
      </c>
      <c r="D307" s="126">
        <v>0.4</v>
      </c>
      <c r="E307" s="126">
        <v>3.6</v>
      </c>
      <c r="F307" s="126">
        <v>6444</v>
      </c>
      <c r="G307" s="126">
        <v>23.1</v>
      </c>
      <c r="H307" s="126">
        <v>14.9</v>
      </c>
      <c r="I307" s="126">
        <v>32.4</v>
      </c>
      <c r="J307" s="126">
        <v>72.099999999999994</v>
      </c>
      <c r="K307" s="126">
        <v>33.4</v>
      </c>
      <c r="L307" s="126">
        <v>100</v>
      </c>
      <c r="M307" s="126">
        <v>16.399999999999999</v>
      </c>
      <c r="N307" s="126">
        <v>12.3</v>
      </c>
      <c r="O307" s="126">
        <v>3.1</v>
      </c>
    </row>
    <row r="308" spans="1:15">
      <c r="A308" s="126" t="s">
        <v>541</v>
      </c>
      <c r="B308" s="126">
        <v>12605400</v>
      </c>
      <c r="C308" s="126">
        <v>1.4</v>
      </c>
      <c r="D308" s="126">
        <v>0.2</v>
      </c>
      <c r="E308" s="126">
        <v>2.4</v>
      </c>
      <c r="F308" s="126">
        <v>6406</v>
      </c>
      <c r="G308" s="126">
        <v>22.3</v>
      </c>
      <c r="H308" s="126">
        <v>15.1</v>
      </c>
      <c r="I308" s="126">
        <v>30.5</v>
      </c>
      <c r="J308" s="126">
        <v>75.5</v>
      </c>
      <c r="K308" s="126">
        <v>36.299999999999997</v>
      </c>
      <c r="L308" s="126">
        <v>100</v>
      </c>
      <c r="M308" s="126">
        <v>16.600000000000001</v>
      </c>
      <c r="N308" s="126">
        <v>11.6</v>
      </c>
      <c r="O308" s="126">
        <v>2.7</v>
      </c>
    </row>
    <row r="309" spans="1:15">
      <c r="A309" s="126" t="s">
        <v>542</v>
      </c>
      <c r="B309" s="126">
        <v>9736200</v>
      </c>
      <c r="C309" s="126">
        <v>3</v>
      </c>
      <c r="D309" s="126">
        <v>0.4</v>
      </c>
      <c r="E309" s="126">
        <v>2.2000000000000002</v>
      </c>
      <c r="F309" s="126">
        <v>6376</v>
      </c>
      <c r="G309" s="126">
        <v>20.100000000000001</v>
      </c>
      <c r="H309" s="126">
        <v>16</v>
      </c>
      <c r="I309" s="126">
        <v>27.8</v>
      </c>
      <c r="J309" s="126">
        <v>86</v>
      </c>
      <c r="K309" s="126">
        <v>50.1</v>
      </c>
      <c r="L309" s="126">
        <v>100</v>
      </c>
      <c r="M309" s="126">
        <v>17.3</v>
      </c>
      <c r="N309" s="126">
        <v>15.8</v>
      </c>
      <c r="O309" s="126">
        <v>2.2000000000000002</v>
      </c>
    </row>
    <row r="310" spans="1:15">
      <c r="A310" s="126" t="s">
        <v>543</v>
      </c>
      <c r="B310" s="126">
        <v>14040000</v>
      </c>
      <c r="C310" s="126">
        <v>0.2</v>
      </c>
      <c r="D310" s="126">
        <v>0.4</v>
      </c>
      <c r="E310" s="126">
        <v>2</v>
      </c>
      <c r="F310" s="126">
        <v>6434</v>
      </c>
      <c r="G310" s="126">
        <v>21.1</v>
      </c>
      <c r="H310" s="126">
        <v>12.5</v>
      </c>
      <c r="I310" s="126">
        <v>29.9</v>
      </c>
      <c r="J310" s="126">
        <v>70.599999999999994</v>
      </c>
      <c r="K310" s="126">
        <v>30</v>
      </c>
      <c r="L310" s="126">
        <v>100</v>
      </c>
      <c r="M310" s="126">
        <v>14</v>
      </c>
      <c r="N310" s="126">
        <v>9.6</v>
      </c>
      <c r="O310" s="126">
        <v>3</v>
      </c>
    </row>
    <row r="311" spans="1:15">
      <c r="A311" s="126" t="s">
        <v>544</v>
      </c>
      <c r="B311" s="126">
        <v>14142600</v>
      </c>
      <c r="C311" s="126">
        <v>0</v>
      </c>
      <c r="D311" s="126">
        <v>0.6</v>
      </c>
      <c r="E311" s="126">
        <v>2.7</v>
      </c>
      <c r="F311" s="126">
        <v>6396</v>
      </c>
      <c r="G311" s="126">
        <v>23.1</v>
      </c>
      <c r="H311" s="126">
        <v>14.5</v>
      </c>
      <c r="I311" s="126">
        <v>32.200000000000003</v>
      </c>
      <c r="J311" s="126">
        <v>65.3</v>
      </c>
      <c r="K311" s="126">
        <v>29.9</v>
      </c>
      <c r="L311" s="126">
        <v>100</v>
      </c>
      <c r="M311" s="126">
        <v>14.4</v>
      </c>
      <c r="N311" s="126">
        <v>10.5</v>
      </c>
      <c r="O311" s="126">
        <v>3.3</v>
      </c>
    </row>
    <row r="312" spans="1:15">
      <c r="A312" s="126" t="s">
        <v>545</v>
      </c>
      <c r="B312" s="126">
        <v>13352400</v>
      </c>
      <c r="C312" s="126">
        <v>0</v>
      </c>
      <c r="D312" s="126">
        <v>0.6</v>
      </c>
      <c r="E312" s="126">
        <v>2.4</v>
      </c>
      <c r="F312" s="126">
        <v>6444</v>
      </c>
      <c r="G312" s="126">
        <v>23.2</v>
      </c>
      <c r="H312" s="126">
        <v>13.7</v>
      </c>
      <c r="I312" s="126">
        <v>32.200000000000003</v>
      </c>
      <c r="J312" s="126">
        <v>63.4</v>
      </c>
      <c r="K312" s="126">
        <v>32.799999999999997</v>
      </c>
      <c r="L312" s="126">
        <v>100</v>
      </c>
      <c r="M312" s="126">
        <v>14.3</v>
      </c>
      <c r="N312" s="126">
        <v>11.9</v>
      </c>
      <c r="O312" s="126">
        <v>3.2</v>
      </c>
    </row>
    <row r="313" spans="1:15">
      <c r="A313" s="126" t="s">
        <v>546</v>
      </c>
      <c r="B313" s="126">
        <v>15037200</v>
      </c>
      <c r="C313" s="126">
        <v>0</v>
      </c>
      <c r="D313" s="126">
        <v>1.3</v>
      </c>
      <c r="E313" s="126">
        <v>3.7</v>
      </c>
      <c r="F313" s="126">
        <v>6396</v>
      </c>
      <c r="G313" s="126">
        <v>21.1</v>
      </c>
      <c r="H313" s="126">
        <v>13.7</v>
      </c>
      <c r="I313" s="126">
        <v>28.5</v>
      </c>
      <c r="J313" s="126">
        <v>59</v>
      </c>
      <c r="K313" s="126">
        <v>33.200000000000003</v>
      </c>
      <c r="L313" s="126">
        <v>86.5</v>
      </c>
      <c r="M313" s="126">
        <v>11.7</v>
      </c>
      <c r="N313" s="126">
        <v>9.8000000000000007</v>
      </c>
      <c r="O313" s="126">
        <v>3.8</v>
      </c>
    </row>
    <row r="314" spans="1:15">
      <c r="A314" s="126" t="s">
        <v>547</v>
      </c>
      <c r="B314" s="126">
        <v>14229000</v>
      </c>
      <c r="C314" s="126">
        <v>0</v>
      </c>
      <c r="D314" s="126">
        <v>1.1000000000000001</v>
      </c>
      <c r="E314" s="126">
        <v>3</v>
      </c>
      <c r="F314" s="126">
        <v>6366</v>
      </c>
      <c r="G314" s="126">
        <v>18.600000000000001</v>
      </c>
      <c r="H314" s="126">
        <v>13.4</v>
      </c>
      <c r="I314" s="126">
        <v>24.3</v>
      </c>
      <c r="J314" s="126">
        <v>64</v>
      </c>
      <c r="K314" s="126">
        <v>36.1</v>
      </c>
      <c r="L314" s="126">
        <v>95</v>
      </c>
      <c r="M314" s="126">
        <v>10.6</v>
      </c>
      <c r="N314" s="126">
        <v>7</v>
      </c>
      <c r="O314" s="126">
        <v>3.1</v>
      </c>
    </row>
    <row r="315" spans="1:15">
      <c r="A315" s="126" t="s">
        <v>548</v>
      </c>
      <c r="B315" s="126">
        <v>13005000</v>
      </c>
      <c r="C315" s="126">
        <v>0</v>
      </c>
      <c r="D315" s="126">
        <v>0.7</v>
      </c>
      <c r="E315" s="126">
        <v>2.5</v>
      </c>
      <c r="F315" s="126">
        <v>6434</v>
      </c>
      <c r="G315" s="126">
        <v>18.399999999999999</v>
      </c>
      <c r="H315" s="126">
        <v>12</v>
      </c>
      <c r="I315" s="126">
        <v>25.4</v>
      </c>
      <c r="J315" s="126">
        <v>69.2</v>
      </c>
      <c r="K315" s="126">
        <v>41.8</v>
      </c>
      <c r="L315" s="126">
        <v>97.3</v>
      </c>
      <c r="M315" s="126">
        <v>12</v>
      </c>
      <c r="N315" s="126">
        <v>10.3</v>
      </c>
      <c r="O315" s="126">
        <v>2.7</v>
      </c>
    </row>
    <row r="316" spans="1:15">
      <c r="A316" s="126" t="s">
        <v>549</v>
      </c>
      <c r="B316" s="126">
        <v>14470200</v>
      </c>
      <c r="C316" s="126">
        <v>0</v>
      </c>
      <c r="D316" s="126">
        <v>0.8</v>
      </c>
      <c r="E316" s="126">
        <v>2.9</v>
      </c>
      <c r="F316" s="126">
        <v>6376</v>
      </c>
      <c r="G316" s="126">
        <v>20.5</v>
      </c>
      <c r="H316" s="126">
        <v>14.4</v>
      </c>
      <c r="I316" s="126">
        <v>27.4</v>
      </c>
      <c r="J316" s="126">
        <v>64.599999999999994</v>
      </c>
      <c r="K316" s="126">
        <v>37</v>
      </c>
      <c r="L316" s="126">
        <v>91.5</v>
      </c>
      <c r="M316" s="126">
        <v>12.7</v>
      </c>
      <c r="N316" s="126">
        <v>10.1</v>
      </c>
      <c r="O316" s="126">
        <v>3.2</v>
      </c>
    </row>
    <row r="317" spans="1:15">
      <c r="A317" s="126" t="s">
        <v>550</v>
      </c>
      <c r="B317" s="126">
        <v>13222800</v>
      </c>
      <c r="C317" s="126">
        <v>0</v>
      </c>
      <c r="D317" s="126">
        <v>0.7</v>
      </c>
      <c r="E317" s="126">
        <v>2.8</v>
      </c>
      <c r="F317" s="126">
        <v>6444</v>
      </c>
      <c r="G317" s="126">
        <v>22.2</v>
      </c>
      <c r="H317" s="126">
        <v>15.7</v>
      </c>
      <c r="I317" s="126">
        <v>30.5</v>
      </c>
      <c r="J317" s="126">
        <v>64.400000000000006</v>
      </c>
      <c r="K317" s="126">
        <v>34.6</v>
      </c>
      <c r="L317" s="126">
        <v>91</v>
      </c>
      <c r="M317" s="126">
        <v>14.2</v>
      </c>
      <c r="N317" s="126">
        <v>11.5</v>
      </c>
      <c r="O317" s="126">
        <v>3.1</v>
      </c>
    </row>
    <row r="318" spans="1:15">
      <c r="A318" s="126" t="s">
        <v>551</v>
      </c>
      <c r="B318" s="126">
        <v>14281200</v>
      </c>
      <c r="C318" s="126">
        <v>0</v>
      </c>
      <c r="D318" s="126">
        <v>0.7</v>
      </c>
      <c r="E318" s="126">
        <v>2.5</v>
      </c>
      <c r="F318" s="126">
        <v>6386</v>
      </c>
      <c r="G318" s="126">
        <v>23.4</v>
      </c>
      <c r="H318" s="126">
        <v>15.4</v>
      </c>
      <c r="I318" s="126">
        <v>32</v>
      </c>
      <c r="J318" s="126">
        <v>60.9</v>
      </c>
      <c r="K318" s="126">
        <v>29.1</v>
      </c>
      <c r="L318" s="126">
        <v>97.4</v>
      </c>
      <c r="M318" s="126">
        <v>13.7</v>
      </c>
      <c r="N318" s="126">
        <v>10.5</v>
      </c>
      <c r="O318" s="126">
        <v>3.4</v>
      </c>
    </row>
    <row r="319" spans="1:15">
      <c r="A319" s="126" t="s">
        <v>552</v>
      </c>
      <c r="B319" s="126">
        <v>13633200</v>
      </c>
      <c r="C319" s="126">
        <v>0.8</v>
      </c>
      <c r="D319" s="126">
        <v>0.6</v>
      </c>
      <c r="E319" s="126">
        <v>2.9</v>
      </c>
      <c r="F319" s="126">
        <v>6434</v>
      </c>
      <c r="G319" s="126">
        <v>23.4</v>
      </c>
      <c r="H319" s="126">
        <v>16.3</v>
      </c>
      <c r="I319" s="126">
        <v>32.4</v>
      </c>
      <c r="J319" s="126">
        <v>62.8</v>
      </c>
      <c r="K319" s="126">
        <v>26.1</v>
      </c>
      <c r="L319" s="126">
        <v>100</v>
      </c>
      <c r="M319" s="126">
        <v>14.1</v>
      </c>
      <c r="N319" s="126">
        <v>9</v>
      </c>
      <c r="O319" s="126">
        <v>3.3</v>
      </c>
    </row>
    <row r="320" spans="1:15">
      <c r="A320" s="126" t="s">
        <v>553</v>
      </c>
      <c r="B320" s="126">
        <v>13496032.65</v>
      </c>
      <c r="C320" s="126">
        <v>0</v>
      </c>
      <c r="D320" s="126">
        <v>0.5</v>
      </c>
      <c r="E320" s="126">
        <v>2.2999999999999998</v>
      </c>
      <c r="F320" s="126">
        <v>6386</v>
      </c>
      <c r="G320" s="126">
        <v>23.6</v>
      </c>
      <c r="H320" s="126">
        <v>14.1</v>
      </c>
      <c r="I320" s="126">
        <v>32.700000000000003</v>
      </c>
      <c r="J320" s="126">
        <v>57.4</v>
      </c>
      <c r="K320" s="126">
        <v>22.9</v>
      </c>
      <c r="L320" s="126">
        <v>100</v>
      </c>
      <c r="M320" s="126">
        <v>12.5</v>
      </c>
      <c r="N320" s="126">
        <v>6.8</v>
      </c>
      <c r="O320" s="126">
        <v>3.2</v>
      </c>
    </row>
    <row r="321" spans="1:15">
      <c r="A321" s="126" t="s">
        <v>554</v>
      </c>
      <c r="B321" s="126">
        <v>12920400</v>
      </c>
      <c r="C321" s="126">
        <v>0</v>
      </c>
      <c r="D321" s="126">
        <v>0.3</v>
      </c>
      <c r="E321" s="126">
        <v>1.4</v>
      </c>
      <c r="F321" s="126">
        <v>6434</v>
      </c>
      <c r="G321" s="126">
        <v>21.1</v>
      </c>
      <c r="H321" s="126">
        <v>14.1</v>
      </c>
      <c r="I321" s="126">
        <v>28.8</v>
      </c>
      <c r="J321" s="126">
        <v>61.9</v>
      </c>
      <c r="K321" s="126">
        <v>37</v>
      </c>
      <c r="L321" s="126">
        <v>90.6</v>
      </c>
      <c r="M321" s="126">
        <v>12.7</v>
      </c>
      <c r="N321" s="126">
        <v>11</v>
      </c>
      <c r="O321" s="126">
        <v>2.7</v>
      </c>
    </row>
    <row r="322" spans="1:15">
      <c r="A322" s="126" t="s">
        <v>555</v>
      </c>
      <c r="B322" s="126">
        <v>13869000</v>
      </c>
      <c r="C322" s="126">
        <v>0</v>
      </c>
      <c r="D322" s="126">
        <v>0.9</v>
      </c>
      <c r="E322" s="126">
        <v>2.9</v>
      </c>
      <c r="F322" s="126">
        <v>6386</v>
      </c>
      <c r="G322" s="126">
        <v>22</v>
      </c>
      <c r="H322" s="126">
        <v>13.2</v>
      </c>
      <c r="I322" s="126">
        <v>30.2</v>
      </c>
      <c r="J322" s="126">
        <v>51.8</v>
      </c>
      <c r="K322" s="126">
        <v>30.9</v>
      </c>
      <c r="L322" s="126">
        <v>83.8</v>
      </c>
      <c r="M322" s="126">
        <v>10.6</v>
      </c>
      <c r="N322" s="126">
        <v>8.9</v>
      </c>
      <c r="O322" s="126">
        <v>3.4</v>
      </c>
    </row>
    <row r="323" spans="1:15">
      <c r="A323" s="126" t="s">
        <v>556</v>
      </c>
      <c r="B323" s="126">
        <v>14085000</v>
      </c>
      <c r="C323" s="126">
        <v>0</v>
      </c>
      <c r="D323" s="126">
        <v>1</v>
      </c>
      <c r="E323" s="126">
        <v>2.6</v>
      </c>
      <c r="F323" s="126">
        <v>6434</v>
      </c>
      <c r="G323" s="126">
        <v>23.6</v>
      </c>
      <c r="H323" s="126">
        <v>14.3</v>
      </c>
      <c r="I323" s="126">
        <v>32.4</v>
      </c>
      <c r="J323" s="126">
        <v>47.3</v>
      </c>
      <c r="K323" s="126">
        <v>22.8</v>
      </c>
      <c r="L323" s="126">
        <v>81.099999999999994</v>
      </c>
      <c r="M323" s="126">
        <v>10.199999999999999</v>
      </c>
      <c r="N323" s="126">
        <v>7.3</v>
      </c>
      <c r="O323" s="126">
        <v>3.9</v>
      </c>
    </row>
    <row r="324" spans="1:15">
      <c r="A324" s="126" t="s">
        <v>557</v>
      </c>
      <c r="B324" s="126">
        <v>9246600</v>
      </c>
      <c r="C324" s="126">
        <v>1.4</v>
      </c>
      <c r="D324" s="126">
        <v>0.4</v>
      </c>
      <c r="E324" s="126">
        <v>2.4</v>
      </c>
      <c r="F324" s="126">
        <v>6386</v>
      </c>
      <c r="G324" s="126">
        <v>20.8</v>
      </c>
      <c r="H324" s="126">
        <v>17</v>
      </c>
      <c r="I324" s="126">
        <v>27.7</v>
      </c>
      <c r="J324" s="126">
        <v>78.400000000000006</v>
      </c>
      <c r="K324" s="126">
        <v>45.9</v>
      </c>
      <c r="L324" s="126">
        <v>100</v>
      </c>
      <c r="M324" s="126">
        <v>16.2</v>
      </c>
      <c r="N324" s="126">
        <v>9.6999999999999993</v>
      </c>
      <c r="O324" s="126">
        <v>2.2000000000000002</v>
      </c>
    </row>
    <row r="325" spans="1:15">
      <c r="A325" s="126" t="s">
        <v>558</v>
      </c>
      <c r="B325" s="126">
        <v>13084200</v>
      </c>
      <c r="C325" s="126">
        <v>0</v>
      </c>
      <c r="D325" s="126">
        <v>0.4</v>
      </c>
      <c r="E325" s="126">
        <v>2</v>
      </c>
      <c r="F325" s="126">
        <v>6416</v>
      </c>
      <c r="G325" s="126">
        <v>20.8</v>
      </c>
      <c r="H325" s="126">
        <v>14.7</v>
      </c>
      <c r="I325" s="126">
        <v>29.1</v>
      </c>
      <c r="J325" s="126">
        <v>66.8</v>
      </c>
      <c r="K325" s="126">
        <v>29.8</v>
      </c>
      <c r="L325" s="126">
        <v>98</v>
      </c>
      <c r="M325" s="126">
        <v>13</v>
      </c>
      <c r="N325" s="126">
        <v>7.7</v>
      </c>
      <c r="O325" s="126">
        <v>2.8</v>
      </c>
    </row>
    <row r="326" spans="1:15">
      <c r="A326" s="126" t="s">
        <v>559</v>
      </c>
      <c r="B326" s="126">
        <v>13168800</v>
      </c>
      <c r="C326" s="126">
        <v>0</v>
      </c>
      <c r="D326" s="126">
        <v>0.3</v>
      </c>
      <c r="E326" s="126">
        <v>2</v>
      </c>
      <c r="F326" s="126">
        <v>6376</v>
      </c>
      <c r="G326" s="126">
        <v>21</v>
      </c>
      <c r="H326" s="126">
        <v>13</v>
      </c>
      <c r="I326" s="126">
        <v>30.6</v>
      </c>
      <c r="J326" s="126">
        <v>67.7</v>
      </c>
      <c r="K326" s="126">
        <v>31.8</v>
      </c>
      <c r="L326" s="126">
        <v>100</v>
      </c>
      <c r="M326" s="126">
        <v>13.1</v>
      </c>
      <c r="N326" s="126">
        <v>10.199999999999999</v>
      </c>
      <c r="O326" s="126">
        <v>2.8</v>
      </c>
    </row>
    <row r="327" spans="1:15">
      <c r="A327" s="126" t="s">
        <v>560</v>
      </c>
      <c r="B327" s="126">
        <v>13752000</v>
      </c>
      <c r="C327" s="126">
        <v>0</v>
      </c>
      <c r="D327" s="126">
        <v>0.5</v>
      </c>
      <c r="E327" s="126">
        <v>1.9</v>
      </c>
      <c r="F327" s="126">
        <v>6424</v>
      </c>
      <c r="G327" s="126">
        <v>24.3</v>
      </c>
      <c r="H327" s="126">
        <v>16</v>
      </c>
      <c r="I327" s="126">
        <v>32.9</v>
      </c>
      <c r="J327" s="126">
        <v>56.6</v>
      </c>
      <c r="K327" s="126">
        <v>28.6</v>
      </c>
      <c r="L327" s="126">
        <v>89.8</v>
      </c>
      <c r="M327" s="126">
        <v>13.6</v>
      </c>
      <c r="N327" s="126">
        <v>11.1</v>
      </c>
      <c r="O327" s="126">
        <v>3.2</v>
      </c>
    </row>
    <row r="328" spans="1:15">
      <c r="A328" s="126" t="s">
        <v>561</v>
      </c>
      <c r="B328" s="126">
        <v>12646800</v>
      </c>
      <c r="C328" s="126">
        <v>0</v>
      </c>
      <c r="D328" s="126">
        <v>0.4</v>
      </c>
      <c r="E328" s="126">
        <v>2.2999999999999998</v>
      </c>
      <c r="F328" s="126">
        <v>6386</v>
      </c>
      <c r="G328" s="126">
        <v>24.4</v>
      </c>
      <c r="H328" s="126">
        <v>15.5</v>
      </c>
      <c r="I328" s="126">
        <v>34.4</v>
      </c>
      <c r="J328" s="126">
        <v>61.8</v>
      </c>
      <c r="K328" s="126">
        <v>27.6</v>
      </c>
      <c r="L328" s="126">
        <v>95.4</v>
      </c>
      <c r="M328" s="126">
        <v>14.8</v>
      </c>
      <c r="N328" s="126">
        <v>11.9</v>
      </c>
      <c r="O328" s="126">
        <v>2.9</v>
      </c>
    </row>
    <row r="329" spans="1:15">
      <c r="A329" s="126" t="s">
        <v>562</v>
      </c>
      <c r="B329" s="126">
        <v>13676400</v>
      </c>
      <c r="C329" s="126">
        <v>0</v>
      </c>
      <c r="D329" s="126">
        <v>0.4</v>
      </c>
      <c r="E329" s="126">
        <v>2</v>
      </c>
      <c r="F329" s="126">
        <v>6424</v>
      </c>
      <c r="G329" s="126">
        <v>25.6</v>
      </c>
      <c r="H329" s="126">
        <v>16.3</v>
      </c>
      <c r="I329" s="126">
        <v>35.4</v>
      </c>
      <c r="J329" s="126">
        <v>60.4</v>
      </c>
      <c r="K329" s="126">
        <v>26.9</v>
      </c>
      <c r="L329" s="126">
        <v>96.5</v>
      </c>
      <c r="M329" s="126">
        <v>15.5</v>
      </c>
      <c r="N329" s="126">
        <v>12.3</v>
      </c>
      <c r="O329" s="126">
        <v>3.2</v>
      </c>
    </row>
    <row r="330" spans="1:15">
      <c r="A330" s="126" t="s">
        <v>563</v>
      </c>
      <c r="B330" s="126">
        <v>13329000</v>
      </c>
      <c r="C330" s="126">
        <v>0</v>
      </c>
      <c r="D330" s="126">
        <v>0.4</v>
      </c>
      <c r="E330" s="126">
        <v>2.5</v>
      </c>
      <c r="F330" s="126">
        <v>6376</v>
      </c>
      <c r="G330" s="126">
        <v>27</v>
      </c>
      <c r="H330" s="126">
        <v>16.899999999999999</v>
      </c>
      <c r="I330" s="126">
        <v>37.9</v>
      </c>
      <c r="J330" s="126">
        <v>56.7</v>
      </c>
      <c r="K330" s="126">
        <v>19.8</v>
      </c>
      <c r="L330" s="126">
        <v>97.3</v>
      </c>
      <c r="M330" s="126">
        <v>14.9</v>
      </c>
      <c r="N330" s="126">
        <v>8.1</v>
      </c>
      <c r="O330" s="126">
        <v>3.2</v>
      </c>
    </row>
    <row r="331" spans="1:15">
      <c r="A331" s="126" t="s">
        <v>564</v>
      </c>
      <c r="B331" s="126">
        <v>10789200</v>
      </c>
      <c r="C331" s="126">
        <v>0.4</v>
      </c>
      <c r="D331" s="126">
        <v>0.3</v>
      </c>
      <c r="E331" s="126">
        <v>1.9</v>
      </c>
      <c r="F331" s="126">
        <v>6502</v>
      </c>
      <c r="G331" s="126">
        <v>25.7</v>
      </c>
      <c r="H331" s="126">
        <v>17.100000000000001</v>
      </c>
      <c r="I331" s="126">
        <v>38.4</v>
      </c>
      <c r="J331" s="126">
        <v>64.2</v>
      </c>
      <c r="K331" s="126">
        <v>20.6</v>
      </c>
      <c r="L331" s="126">
        <v>97.6</v>
      </c>
      <c r="M331" s="126">
        <v>16.100000000000001</v>
      </c>
      <c r="N331" s="126">
        <v>11</v>
      </c>
      <c r="O331" s="126">
        <v>2.8</v>
      </c>
    </row>
    <row r="332" spans="1:15">
      <c r="A332" s="126" t="s">
        <v>565</v>
      </c>
      <c r="B332" s="126">
        <v>13428000</v>
      </c>
      <c r="C332" s="126">
        <v>0</v>
      </c>
      <c r="D332" s="126">
        <v>1.2</v>
      </c>
      <c r="E332" s="126">
        <v>3.8</v>
      </c>
      <c r="F332" s="126">
        <v>6484</v>
      </c>
      <c r="G332" s="126">
        <v>21.8</v>
      </c>
      <c r="H332" s="126">
        <v>15.9</v>
      </c>
      <c r="I332" s="126">
        <v>27.9</v>
      </c>
      <c r="J332" s="126">
        <v>61.9</v>
      </c>
      <c r="K332" s="126">
        <v>22.4</v>
      </c>
      <c r="L332" s="126">
        <v>100</v>
      </c>
      <c r="M332" s="126">
        <v>12.3</v>
      </c>
      <c r="N332" s="126">
        <v>3.5</v>
      </c>
      <c r="O332" s="126">
        <v>3.5</v>
      </c>
    </row>
    <row r="333" spans="1:15">
      <c r="A333" s="126" t="s">
        <v>566</v>
      </c>
      <c r="B333" s="126">
        <v>11982600</v>
      </c>
      <c r="C333" s="126">
        <v>0</v>
      </c>
      <c r="D333" s="126">
        <v>1.2</v>
      </c>
      <c r="E333" s="126">
        <v>3.6</v>
      </c>
      <c r="F333" s="126">
        <v>6484</v>
      </c>
      <c r="G333" s="126">
        <v>22.1</v>
      </c>
      <c r="H333" s="126">
        <v>15.6</v>
      </c>
      <c r="I333" s="126">
        <v>29.6</v>
      </c>
      <c r="J333" s="126">
        <v>54.7</v>
      </c>
      <c r="K333" s="126">
        <v>35.1</v>
      </c>
      <c r="L333" s="126">
        <v>76.2</v>
      </c>
      <c r="M333" s="126">
        <v>11.9</v>
      </c>
      <c r="N333" s="126">
        <v>10.1</v>
      </c>
      <c r="O333" s="126">
        <v>3.4</v>
      </c>
    </row>
    <row r="334" spans="1:15">
      <c r="A334" s="126" t="s">
        <v>567</v>
      </c>
      <c r="B334" s="126">
        <v>12972600</v>
      </c>
      <c r="C334" s="126">
        <v>0</v>
      </c>
      <c r="D334" s="126">
        <v>0.9</v>
      </c>
      <c r="E334" s="126">
        <v>2.8</v>
      </c>
      <c r="F334" s="126">
        <v>6454</v>
      </c>
      <c r="G334" s="126">
        <v>22.5</v>
      </c>
      <c r="H334" s="126">
        <v>15.8</v>
      </c>
      <c r="I334" s="126">
        <v>30.1</v>
      </c>
      <c r="J334" s="126">
        <v>70</v>
      </c>
      <c r="K334" s="126">
        <v>43.6</v>
      </c>
      <c r="L334" s="126">
        <v>96.9</v>
      </c>
      <c r="M334" s="126">
        <v>15.9</v>
      </c>
      <c r="N334" s="126">
        <v>14.5</v>
      </c>
      <c r="O334" s="126">
        <v>3.1</v>
      </c>
    </row>
    <row r="335" spans="1:15">
      <c r="A335" s="126" t="s">
        <v>568</v>
      </c>
      <c r="B335" s="126">
        <v>12943800</v>
      </c>
      <c r="C335" s="126">
        <v>0</v>
      </c>
      <c r="D335" s="126">
        <v>0.6</v>
      </c>
      <c r="E335" s="126">
        <v>2.5</v>
      </c>
      <c r="F335" s="126">
        <v>6444</v>
      </c>
      <c r="G335" s="126">
        <v>22.6</v>
      </c>
      <c r="H335" s="126">
        <v>16.100000000000001</v>
      </c>
      <c r="I335" s="126">
        <v>30.7</v>
      </c>
      <c r="J335" s="126">
        <v>67.7</v>
      </c>
      <c r="K335" s="126">
        <v>35.799999999999997</v>
      </c>
      <c r="L335" s="126">
        <v>100</v>
      </c>
      <c r="M335" s="126">
        <v>15</v>
      </c>
      <c r="N335" s="126">
        <v>12.7</v>
      </c>
      <c r="O335" s="126">
        <v>3</v>
      </c>
    </row>
    <row r="336" spans="1:15">
      <c r="A336" s="126" t="s">
        <v>569</v>
      </c>
      <c r="B336" s="126">
        <v>12529800</v>
      </c>
      <c r="C336" s="126">
        <v>0</v>
      </c>
      <c r="D336" s="126">
        <v>0.4</v>
      </c>
      <c r="E336" s="126">
        <v>2</v>
      </c>
      <c r="F336" s="126">
        <v>6424</v>
      </c>
      <c r="G336" s="126">
        <v>23.2</v>
      </c>
      <c r="H336" s="126">
        <v>14.7</v>
      </c>
      <c r="I336" s="126">
        <v>32.700000000000003</v>
      </c>
      <c r="J336" s="126">
        <v>59.4</v>
      </c>
      <c r="K336" s="126">
        <v>30.7</v>
      </c>
      <c r="L336" s="126">
        <v>90.8</v>
      </c>
      <c r="M336" s="126">
        <v>13.5</v>
      </c>
      <c r="N336" s="126">
        <v>12.1</v>
      </c>
      <c r="O336" s="126">
        <v>2.8</v>
      </c>
    </row>
    <row r="337" spans="1:15">
      <c r="A337" s="126" t="s">
        <v>570</v>
      </c>
      <c r="B337" s="126">
        <v>12945600</v>
      </c>
      <c r="C337" s="126">
        <v>0</v>
      </c>
      <c r="D337" s="126">
        <v>0.9</v>
      </c>
      <c r="E337" s="126">
        <v>2.6</v>
      </c>
      <c r="F337" s="126">
        <v>6416</v>
      </c>
      <c r="G337" s="126">
        <v>25</v>
      </c>
      <c r="H337" s="126">
        <v>15.1</v>
      </c>
      <c r="I337" s="126">
        <v>34.9</v>
      </c>
      <c r="J337" s="126">
        <v>54.1</v>
      </c>
      <c r="K337" s="126">
        <v>25.3</v>
      </c>
      <c r="L337" s="126">
        <v>92.7</v>
      </c>
      <c r="M337" s="126">
        <v>13.4</v>
      </c>
      <c r="N337" s="126">
        <v>11.2</v>
      </c>
      <c r="O337" s="126">
        <v>3.6</v>
      </c>
    </row>
    <row r="338" spans="1:15">
      <c r="A338" s="126" t="s">
        <v>571</v>
      </c>
      <c r="B338" s="126">
        <v>12828600</v>
      </c>
      <c r="C338" s="126">
        <v>0</v>
      </c>
      <c r="D338" s="126">
        <v>0.8</v>
      </c>
      <c r="E338" s="126">
        <v>2.2999999999999998</v>
      </c>
      <c r="F338" s="126">
        <v>6406</v>
      </c>
      <c r="G338" s="126">
        <v>27.3</v>
      </c>
      <c r="H338" s="126">
        <v>18.100000000000001</v>
      </c>
      <c r="I338" s="126">
        <v>36.5</v>
      </c>
      <c r="J338" s="126">
        <v>47.5</v>
      </c>
      <c r="K338" s="126">
        <v>25.6</v>
      </c>
      <c r="L338" s="126">
        <v>78.3</v>
      </c>
      <c r="M338" s="126">
        <v>13.8</v>
      </c>
      <c r="N338" s="126">
        <v>11.5</v>
      </c>
      <c r="O338" s="126">
        <v>3.7</v>
      </c>
    </row>
    <row r="339" spans="1:15">
      <c r="A339" s="126" t="s">
        <v>572</v>
      </c>
      <c r="B339" s="126">
        <v>12718800</v>
      </c>
      <c r="C339" s="126">
        <v>0</v>
      </c>
      <c r="D339" s="126">
        <v>0.9</v>
      </c>
      <c r="E339" s="126">
        <v>2.7</v>
      </c>
      <c r="F339" s="126">
        <v>6396</v>
      </c>
      <c r="G339" s="126">
        <v>26.8</v>
      </c>
      <c r="H339" s="126">
        <v>17.600000000000001</v>
      </c>
      <c r="I339" s="126">
        <v>35.5</v>
      </c>
      <c r="J339" s="126">
        <v>46.3</v>
      </c>
      <c r="K339" s="126">
        <v>21.2</v>
      </c>
      <c r="L339" s="126">
        <v>74.900000000000006</v>
      </c>
      <c r="M339" s="126">
        <v>12.7</v>
      </c>
      <c r="N339" s="126">
        <v>7.6</v>
      </c>
      <c r="O339" s="126">
        <v>3.8</v>
      </c>
    </row>
    <row r="340" spans="1:15">
      <c r="A340" s="126" t="s">
        <v>573</v>
      </c>
      <c r="B340" s="126">
        <v>13431600</v>
      </c>
      <c r="C340" s="126">
        <v>0</v>
      </c>
      <c r="D340" s="126">
        <v>1.1000000000000001</v>
      </c>
      <c r="E340" s="126">
        <v>2.9</v>
      </c>
      <c r="F340" s="126">
        <v>6454</v>
      </c>
      <c r="G340" s="126">
        <v>23.9</v>
      </c>
      <c r="H340" s="126">
        <v>16.8</v>
      </c>
      <c r="I340" s="126">
        <v>32.200000000000003</v>
      </c>
      <c r="J340" s="126">
        <v>57.7</v>
      </c>
      <c r="K340" s="126">
        <v>27.1</v>
      </c>
      <c r="L340" s="126">
        <v>86.5</v>
      </c>
      <c r="M340" s="126">
        <v>13.7</v>
      </c>
      <c r="N340" s="126">
        <v>9.3000000000000007</v>
      </c>
      <c r="O340" s="126">
        <v>3.8</v>
      </c>
    </row>
    <row r="341" spans="1:15">
      <c r="A341" s="126" t="s">
        <v>574</v>
      </c>
      <c r="B341" s="126">
        <v>13021200</v>
      </c>
      <c r="C341" s="126">
        <v>0</v>
      </c>
      <c r="D341" s="126">
        <v>0.3</v>
      </c>
      <c r="E341" s="126">
        <v>1.4</v>
      </c>
      <c r="F341" s="126">
        <v>6416</v>
      </c>
      <c r="G341" s="126">
        <v>24.5</v>
      </c>
      <c r="H341" s="126">
        <v>13.2</v>
      </c>
      <c r="I341" s="126">
        <v>35.799999999999997</v>
      </c>
      <c r="J341" s="126">
        <v>52.2</v>
      </c>
      <c r="K341" s="126">
        <v>17.399999999999999</v>
      </c>
      <c r="L341" s="126">
        <v>97</v>
      </c>
      <c r="M341" s="126">
        <v>10.9</v>
      </c>
      <c r="N341" s="126">
        <v>4.8</v>
      </c>
      <c r="O341" s="126">
        <v>2.8</v>
      </c>
    </row>
    <row r="342" spans="1:15">
      <c r="A342" s="126" t="s">
        <v>575</v>
      </c>
      <c r="B342" s="126">
        <v>12187800</v>
      </c>
      <c r="C342" s="126">
        <v>0</v>
      </c>
      <c r="D342" s="126">
        <v>0.8</v>
      </c>
      <c r="E342" s="126">
        <v>3.4</v>
      </c>
      <c r="F342" s="126">
        <v>6406</v>
      </c>
      <c r="G342" s="126">
        <v>27.3</v>
      </c>
      <c r="H342" s="126">
        <v>14.4</v>
      </c>
      <c r="I342" s="126">
        <v>38.4</v>
      </c>
      <c r="J342" s="126">
        <v>47.9</v>
      </c>
      <c r="K342" s="126">
        <v>19.899999999999999</v>
      </c>
      <c r="L342" s="126">
        <v>88.6</v>
      </c>
      <c r="M342" s="126">
        <v>13.1</v>
      </c>
      <c r="N342" s="126">
        <v>9.6</v>
      </c>
      <c r="O342" s="126">
        <v>3.8</v>
      </c>
    </row>
    <row r="343" spans="1:15">
      <c r="A343" s="126" t="s">
        <v>576</v>
      </c>
      <c r="B343" s="126">
        <v>9511200</v>
      </c>
      <c r="C343" s="126">
        <v>0</v>
      </c>
      <c r="D343" s="126">
        <v>0.9</v>
      </c>
      <c r="E343" s="126">
        <v>3.9</v>
      </c>
      <c r="F343" s="126">
        <v>6434</v>
      </c>
      <c r="G343" s="126">
        <v>22.5</v>
      </c>
      <c r="H343" s="126">
        <v>18</v>
      </c>
      <c r="I343" s="126">
        <v>29.5</v>
      </c>
      <c r="J343" s="126">
        <v>60.7</v>
      </c>
      <c r="K343" s="126">
        <v>32.1</v>
      </c>
      <c r="L343" s="126">
        <v>91.6</v>
      </c>
      <c r="M343" s="126">
        <v>13.7</v>
      </c>
      <c r="N343" s="126">
        <v>10.1</v>
      </c>
      <c r="O343" s="126">
        <v>2.7</v>
      </c>
    </row>
    <row r="344" spans="1:15">
      <c r="A344" s="126" t="s">
        <v>577</v>
      </c>
      <c r="B344" s="126">
        <v>6280200</v>
      </c>
      <c r="C344" s="126">
        <v>0</v>
      </c>
      <c r="D344" s="126">
        <v>0.8</v>
      </c>
      <c r="E344" s="126">
        <v>2.9</v>
      </c>
      <c r="F344" s="126">
        <v>6386</v>
      </c>
      <c r="G344" s="126">
        <v>17.3</v>
      </c>
      <c r="H344" s="126">
        <v>12.9</v>
      </c>
      <c r="I344" s="126">
        <v>20.2</v>
      </c>
      <c r="J344" s="126">
        <v>86.8</v>
      </c>
      <c r="K344" s="126">
        <v>68.900000000000006</v>
      </c>
      <c r="L344" s="126">
        <v>100</v>
      </c>
      <c r="M344" s="126">
        <v>14.9</v>
      </c>
      <c r="N344" s="126">
        <v>12</v>
      </c>
      <c r="O344" s="126">
        <v>1.5</v>
      </c>
    </row>
    <row r="345" spans="1:15">
      <c r="A345" s="126" t="s">
        <v>578</v>
      </c>
      <c r="B345" s="126">
        <v>12855600</v>
      </c>
      <c r="C345" s="126">
        <v>0</v>
      </c>
      <c r="D345" s="126">
        <v>1.1000000000000001</v>
      </c>
      <c r="E345" s="126">
        <v>3.2</v>
      </c>
      <c r="F345" s="126">
        <v>6396</v>
      </c>
      <c r="G345" s="126">
        <v>17</v>
      </c>
      <c r="H345" s="126">
        <v>10</v>
      </c>
      <c r="I345" s="126">
        <v>24.6</v>
      </c>
      <c r="J345" s="126">
        <v>68.900000000000006</v>
      </c>
      <c r="K345" s="126">
        <v>31.2</v>
      </c>
      <c r="L345" s="126">
        <v>100</v>
      </c>
      <c r="M345" s="126">
        <v>9.8000000000000007</v>
      </c>
      <c r="N345" s="126">
        <v>5.2</v>
      </c>
      <c r="O345" s="126">
        <v>2.8</v>
      </c>
    </row>
    <row r="346" spans="1:15">
      <c r="A346" s="126" t="s">
        <v>579</v>
      </c>
      <c r="B346" s="126">
        <v>12261600</v>
      </c>
      <c r="C346" s="126">
        <v>0</v>
      </c>
      <c r="D346" s="126">
        <v>0.4</v>
      </c>
      <c r="E346" s="126">
        <v>2</v>
      </c>
      <c r="F346" s="126">
        <v>6396</v>
      </c>
      <c r="G346" s="126">
        <v>18.100000000000001</v>
      </c>
      <c r="H346" s="126">
        <v>10.3</v>
      </c>
      <c r="I346" s="126">
        <v>26.2</v>
      </c>
      <c r="J346" s="126">
        <v>67.2</v>
      </c>
      <c r="K346" s="126">
        <v>31.7</v>
      </c>
      <c r="L346" s="126">
        <v>100</v>
      </c>
      <c r="M346" s="126">
        <v>10.5</v>
      </c>
      <c r="N346" s="126">
        <v>6.6</v>
      </c>
      <c r="O346" s="126">
        <v>2.4</v>
      </c>
    </row>
    <row r="347" spans="1:15">
      <c r="A347" s="126" t="s">
        <v>580</v>
      </c>
      <c r="B347" s="126">
        <v>12490200</v>
      </c>
      <c r="C347" s="126">
        <v>0</v>
      </c>
      <c r="D347" s="126">
        <v>0.6</v>
      </c>
      <c r="E347" s="126">
        <v>2.7</v>
      </c>
      <c r="F347" s="126">
        <v>6406</v>
      </c>
      <c r="G347" s="126">
        <v>21.2</v>
      </c>
      <c r="H347" s="126">
        <v>10.1</v>
      </c>
      <c r="I347" s="126">
        <v>32.299999999999997</v>
      </c>
      <c r="J347" s="126">
        <v>58.7</v>
      </c>
      <c r="K347" s="126">
        <v>23.1</v>
      </c>
      <c r="L347" s="126">
        <v>97.9</v>
      </c>
      <c r="M347" s="126">
        <v>10.3</v>
      </c>
      <c r="N347" s="126">
        <v>7.6</v>
      </c>
      <c r="O347" s="126">
        <v>3</v>
      </c>
    </row>
    <row r="348" spans="1:15">
      <c r="A348" s="126" t="s">
        <v>581</v>
      </c>
      <c r="B348" s="126">
        <v>10506600</v>
      </c>
      <c r="C348" s="126">
        <v>10.6</v>
      </c>
      <c r="D348" s="126">
        <v>1.2</v>
      </c>
      <c r="E348" s="126">
        <v>4.0999999999999996</v>
      </c>
      <c r="F348" s="126">
        <v>6454</v>
      </c>
      <c r="G348" s="126">
        <v>20</v>
      </c>
      <c r="H348" s="126">
        <v>15.8</v>
      </c>
      <c r="I348" s="126">
        <v>26.4</v>
      </c>
      <c r="J348" s="126">
        <v>76.5</v>
      </c>
      <c r="K348" s="126">
        <v>40.5</v>
      </c>
      <c r="L348" s="126">
        <v>100</v>
      </c>
      <c r="M348" s="126">
        <v>14.9</v>
      </c>
      <c r="N348" s="126">
        <v>10.8</v>
      </c>
      <c r="O348" s="126">
        <v>2.7</v>
      </c>
    </row>
    <row r="349" spans="1:15">
      <c r="A349" s="126" t="s">
        <v>582</v>
      </c>
      <c r="B349" s="126">
        <v>10126800</v>
      </c>
      <c r="C349" s="126">
        <v>0</v>
      </c>
      <c r="D349" s="126">
        <v>0.5</v>
      </c>
      <c r="E349" s="126">
        <v>2.5</v>
      </c>
      <c r="F349" s="126">
        <v>6386</v>
      </c>
      <c r="G349" s="126">
        <v>19</v>
      </c>
      <c r="H349" s="126">
        <v>12.2</v>
      </c>
      <c r="I349" s="126">
        <v>26.5</v>
      </c>
      <c r="J349" s="126">
        <v>76.099999999999994</v>
      </c>
      <c r="K349" s="126">
        <v>41.4</v>
      </c>
      <c r="L349" s="126">
        <v>100</v>
      </c>
      <c r="M349" s="126">
        <v>13.8</v>
      </c>
      <c r="N349" s="126">
        <v>10.9</v>
      </c>
      <c r="O349" s="126">
        <v>2.2000000000000002</v>
      </c>
    </row>
    <row r="350" spans="1:15">
      <c r="A350" s="126" t="s">
        <v>583</v>
      </c>
      <c r="B350" s="126">
        <v>11030400</v>
      </c>
      <c r="C350" s="126">
        <v>0</v>
      </c>
      <c r="D350" s="126">
        <v>0.3</v>
      </c>
      <c r="E350" s="126">
        <v>1.8</v>
      </c>
      <c r="F350" s="126">
        <v>6494</v>
      </c>
      <c r="G350" s="126">
        <v>18.100000000000001</v>
      </c>
      <c r="H350" s="126">
        <v>11.6</v>
      </c>
      <c r="I350" s="126">
        <v>25.5</v>
      </c>
      <c r="J350" s="126">
        <v>79.099999999999994</v>
      </c>
      <c r="K350" s="126">
        <v>46.4</v>
      </c>
      <c r="L350" s="126">
        <v>100</v>
      </c>
      <c r="M350" s="126">
        <v>13.6</v>
      </c>
      <c r="N350" s="126">
        <v>11.6</v>
      </c>
      <c r="O350" s="126">
        <v>2.1</v>
      </c>
    </row>
    <row r="351" spans="1:15">
      <c r="A351" s="126" t="s">
        <v>584</v>
      </c>
      <c r="B351" s="126">
        <v>12400200</v>
      </c>
      <c r="C351" s="126">
        <v>0.2</v>
      </c>
      <c r="D351" s="126">
        <v>0.6</v>
      </c>
      <c r="E351" s="126">
        <v>2.9</v>
      </c>
      <c r="F351" s="126">
        <v>6464</v>
      </c>
      <c r="G351" s="126">
        <v>21.9</v>
      </c>
      <c r="H351" s="126">
        <v>10.8</v>
      </c>
      <c r="I351" s="126">
        <v>32.200000000000003</v>
      </c>
      <c r="J351" s="126">
        <v>66.599999999999994</v>
      </c>
      <c r="K351" s="126">
        <v>28.9</v>
      </c>
      <c r="L351" s="126">
        <v>100</v>
      </c>
      <c r="M351" s="126">
        <v>13.4</v>
      </c>
      <c r="N351" s="126">
        <v>10.8</v>
      </c>
      <c r="O351" s="126">
        <v>2.9</v>
      </c>
    </row>
    <row r="352" spans="1:15">
      <c r="A352" s="126" t="s">
        <v>585</v>
      </c>
      <c r="B352" s="126">
        <v>11725200</v>
      </c>
      <c r="C352" s="126">
        <v>0.2</v>
      </c>
      <c r="D352" s="126">
        <v>1</v>
      </c>
      <c r="E352" s="126">
        <v>2.2999999999999998</v>
      </c>
      <c r="F352" s="126">
        <v>6454</v>
      </c>
      <c r="G352" s="126">
        <v>19.899999999999999</v>
      </c>
      <c r="H352" s="126">
        <v>14.9</v>
      </c>
      <c r="I352" s="126">
        <v>26.9</v>
      </c>
      <c r="J352" s="126">
        <v>62.7</v>
      </c>
      <c r="K352" s="126">
        <v>28.8</v>
      </c>
      <c r="L352" s="126">
        <v>95.8</v>
      </c>
      <c r="M352" s="126">
        <v>11.3</v>
      </c>
      <c r="N352" s="126">
        <v>6.5</v>
      </c>
      <c r="O352" s="126">
        <v>2.9</v>
      </c>
    </row>
    <row r="353" spans="1:15">
      <c r="A353" s="126" t="s">
        <v>586</v>
      </c>
      <c r="B353" s="126">
        <v>13005000</v>
      </c>
      <c r="C353" s="126">
        <v>0</v>
      </c>
      <c r="D353" s="126">
        <v>0.4</v>
      </c>
      <c r="E353" s="126">
        <v>1.8</v>
      </c>
      <c r="F353" s="126">
        <v>6424</v>
      </c>
      <c r="G353" s="126">
        <v>18.399999999999999</v>
      </c>
      <c r="H353" s="126">
        <v>8.6</v>
      </c>
      <c r="I353" s="126">
        <v>27.3</v>
      </c>
      <c r="J353" s="126">
        <v>66.2</v>
      </c>
      <c r="K353" s="126">
        <v>31.6</v>
      </c>
      <c r="L353" s="126">
        <v>100</v>
      </c>
      <c r="M353" s="126">
        <v>10.5</v>
      </c>
      <c r="N353" s="126">
        <v>8.1999999999999993</v>
      </c>
      <c r="O353" s="126">
        <v>2.5</v>
      </c>
    </row>
    <row r="354" spans="1:15">
      <c r="A354" s="126" t="s">
        <v>587</v>
      </c>
      <c r="B354" s="126">
        <v>12740400</v>
      </c>
      <c r="C354" s="126">
        <v>0</v>
      </c>
      <c r="D354" s="126">
        <v>0.4</v>
      </c>
      <c r="E354" s="126">
        <v>2.1</v>
      </c>
      <c r="F354" s="126">
        <v>6406</v>
      </c>
      <c r="G354" s="126">
        <v>20.2</v>
      </c>
      <c r="H354" s="126">
        <v>10</v>
      </c>
      <c r="I354" s="126">
        <v>29.8</v>
      </c>
      <c r="J354" s="126">
        <v>67.5</v>
      </c>
      <c r="K354" s="126">
        <v>33.6</v>
      </c>
      <c r="L354" s="126">
        <v>100</v>
      </c>
      <c r="M354" s="126">
        <v>12.5</v>
      </c>
      <c r="N354" s="126">
        <v>10</v>
      </c>
      <c r="O354" s="126">
        <v>2.5</v>
      </c>
    </row>
    <row r="355" spans="1:15">
      <c r="A355" s="126" t="s">
        <v>588</v>
      </c>
      <c r="B355" s="126">
        <v>8845200</v>
      </c>
      <c r="C355" s="126">
        <v>0</v>
      </c>
      <c r="D355" s="126">
        <v>0.3</v>
      </c>
      <c r="E355" s="126">
        <v>1.4</v>
      </c>
      <c r="F355" s="126">
        <v>6386</v>
      </c>
      <c r="G355" s="126">
        <v>20.8</v>
      </c>
      <c r="H355" s="126">
        <v>15.9</v>
      </c>
      <c r="I355" s="126">
        <v>25.7</v>
      </c>
      <c r="J355" s="126">
        <v>78</v>
      </c>
      <c r="K355" s="126">
        <v>53.8</v>
      </c>
      <c r="L355" s="126">
        <v>100</v>
      </c>
      <c r="M355" s="126">
        <v>16.3</v>
      </c>
      <c r="N355" s="126">
        <v>14.1</v>
      </c>
      <c r="O355" s="126">
        <v>1.9</v>
      </c>
    </row>
    <row r="356" spans="1:15">
      <c r="A356" s="126" t="s">
        <v>589</v>
      </c>
      <c r="B356" s="126">
        <v>10240200</v>
      </c>
      <c r="C356" s="126">
        <v>0</v>
      </c>
      <c r="D356" s="126">
        <v>0.4</v>
      </c>
      <c r="E356" s="126">
        <v>2.2999999999999998</v>
      </c>
      <c r="F356" s="126">
        <v>6454</v>
      </c>
      <c r="G356" s="126">
        <v>20.8</v>
      </c>
      <c r="H356" s="126">
        <v>13.9</v>
      </c>
      <c r="I356" s="126">
        <v>28.2</v>
      </c>
      <c r="J356" s="126">
        <v>75.5</v>
      </c>
      <c r="K356" s="126">
        <v>42.8</v>
      </c>
      <c r="L356" s="126">
        <v>100</v>
      </c>
      <c r="M356" s="126">
        <v>15.3</v>
      </c>
      <c r="N356" s="126">
        <v>13.9</v>
      </c>
      <c r="O356" s="126">
        <v>2.2000000000000002</v>
      </c>
    </row>
    <row r="357" spans="1:15">
      <c r="A357" s="126" t="s">
        <v>590</v>
      </c>
      <c r="B357" s="126">
        <v>12333600</v>
      </c>
      <c r="C357" s="126">
        <v>0.2</v>
      </c>
      <c r="D357" s="126">
        <v>0.3</v>
      </c>
      <c r="E357" s="126">
        <v>1.7</v>
      </c>
      <c r="F357" s="126">
        <v>6416</v>
      </c>
      <c r="G357" s="126">
        <v>22.3</v>
      </c>
      <c r="H357" s="126">
        <v>12.9</v>
      </c>
      <c r="I357" s="126">
        <v>32.5</v>
      </c>
      <c r="J357" s="126">
        <v>67.8</v>
      </c>
      <c r="K357" s="126">
        <v>32.4</v>
      </c>
      <c r="L357" s="126">
        <v>100</v>
      </c>
      <c r="M357" s="126">
        <v>14.4</v>
      </c>
      <c r="N357" s="126">
        <v>12.8</v>
      </c>
      <c r="O357" s="126">
        <v>2.5</v>
      </c>
    </row>
    <row r="358" spans="1:15">
      <c r="A358" s="126" t="s">
        <v>591</v>
      </c>
      <c r="B358" s="126">
        <v>10738800</v>
      </c>
      <c r="C358" s="126">
        <v>0</v>
      </c>
      <c r="D358" s="126">
        <v>0.5</v>
      </c>
      <c r="E358" s="126">
        <v>1.8</v>
      </c>
      <c r="F358" s="126">
        <v>6434</v>
      </c>
      <c r="G358" s="126">
        <v>20.8</v>
      </c>
      <c r="H358" s="126">
        <v>15.2</v>
      </c>
      <c r="I358" s="126">
        <v>30.4</v>
      </c>
      <c r="J358" s="126">
        <v>74.900000000000006</v>
      </c>
      <c r="K358" s="126">
        <v>39.9</v>
      </c>
      <c r="L358" s="126">
        <v>100</v>
      </c>
      <c r="M358" s="126">
        <v>15.2</v>
      </c>
      <c r="N358" s="126">
        <v>12.8</v>
      </c>
      <c r="O358" s="126">
        <v>2.4</v>
      </c>
    </row>
    <row r="359" spans="1:15">
      <c r="A359" s="126" t="s">
        <v>592</v>
      </c>
      <c r="B359" s="126">
        <v>10501200</v>
      </c>
      <c r="C359" s="126">
        <v>0.2</v>
      </c>
      <c r="D359" s="126">
        <v>0.8</v>
      </c>
      <c r="E359" s="126">
        <v>2.5</v>
      </c>
      <c r="F359" s="126">
        <v>6386</v>
      </c>
      <c r="G359" s="126">
        <v>17.100000000000001</v>
      </c>
      <c r="H359" s="126">
        <v>13.2</v>
      </c>
      <c r="I359" s="126">
        <v>22.4</v>
      </c>
      <c r="J359" s="126">
        <v>66.400000000000006</v>
      </c>
      <c r="K359" s="126">
        <v>34.9</v>
      </c>
      <c r="L359" s="126">
        <v>100</v>
      </c>
      <c r="M359" s="126">
        <v>9.6999999999999993</v>
      </c>
      <c r="N359" s="126">
        <v>3.6</v>
      </c>
      <c r="O359" s="126">
        <v>2.2000000000000002</v>
      </c>
    </row>
    <row r="360" spans="1:15">
      <c r="A360" s="126" t="s">
        <v>593</v>
      </c>
      <c r="B360" s="126">
        <v>10945800</v>
      </c>
      <c r="C360" s="126">
        <v>1</v>
      </c>
      <c r="D360" s="126">
        <v>1</v>
      </c>
      <c r="E360" s="126">
        <v>2.4</v>
      </c>
      <c r="F360" s="126">
        <v>6396</v>
      </c>
      <c r="G360" s="126">
        <v>15.6</v>
      </c>
      <c r="H360" s="126">
        <v>7</v>
      </c>
      <c r="I360" s="126">
        <v>22.6</v>
      </c>
      <c r="J360" s="126">
        <v>61.1</v>
      </c>
      <c r="K360" s="126">
        <v>27</v>
      </c>
      <c r="L360" s="126">
        <v>97.4</v>
      </c>
      <c r="M360" s="126">
        <v>6.8</v>
      </c>
      <c r="N360" s="126">
        <v>1.7</v>
      </c>
      <c r="O360" s="126">
        <v>2.4</v>
      </c>
    </row>
    <row r="361" spans="1:15">
      <c r="A361" s="126" t="s">
        <v>594</v>
      </c>
      <c r="B361" s="126">
        <v>11212200</v>
      </c>
      <c r="C361" s="126">
        <v>0</v>
      </c>
      <c r="D361" s="126">
        <v>1</v>
      </c>
      <c r="E361" s="126">
        <v>3.2</v>
      </c>
      <c r="F361" s="126">
        <v>6386</v>
      </c>
      <c r="G361" s="126">
        <v>15.8</v>
      </c>
      <c r="H361" s="126">
        <v>4.0999999999999996</v>
      </c>
      <c r="I361" s="126">
        <v>24.2</v>
      </c>
      <c r="J361" s="126">
        <v>58.4</v>
      </c>
      <c r="K361" s="126">
        <v>23.9</v>
      </c>
      <c r="L361" s="126">
        <v>100</v>
      </c>
      <c r="M361" s="126">
        <v>5.2</v>
      </c>
      <c r="N361" s="126">
        <v>0.4</v>
      </c>
      <c r="O361" s="126">
        <v>2.6</v>
      </c>
    </row>
    <row r="362" spans="1:15">
      <c r="A362" s="126" t="s">
        <v>595</v>
      </c>
      <c r="B362" s="126">
        <v>8721000</v>
      </c>
      <c r="C362" s="126">
        <v>0.6</v>
      </c>
      <c r="D362" s="126">
        <v>0.9</v>
      </c>
      <c r="E362" s="126">
        <v>3.1</v>
      </c>
      <c r="F362" s="126">
        <v>6454</v>
      </c>
      <c r="G362" s="126">
        <v>18.8</v>
      </c>
      <c r="H362" s="126">
        <v>11.3</v>
      </c>
      <c r="I362" s="126">
        <v>25.4</v>
      </c>
      <c r="J362" s="126">
        <v>72.400000000000006</v>
      </c>
      <c r="K362" s="126">
        <v>42.1</v>
      </c>
      <c r="L362" s="126">
        <v>96.8</v>
      </c>
      <c r="M362" s="126">
        <v>13</v>
      </c>
      <c r="N362" s="126">
        <v>7.9</v>
      </c>
      <c r="O362" s="126">
        <v>2.2000000000000002</v>
      </c>
    </row>
    <row r="363" spans="1:15">
      <c r="A363" s="126" t="s">
        <v>596</v>
      </c>
      <c r="B363" s="126">
        <v>11797200</v>
      </c>
      <c r="C363" s="126">
        <v>0.2</v>
      </c>
      <c r="D363" s="126">
        <v>0.5</v>
      </c>
      <c r="E363" s="126">
        <v>2</v>
      </c>
      <c r="F363" s="126">
        <v>6396</v>
      </c>
      <c r="G363" s="126">
        <v>18.100000000000001</v>
      </c>
      <c r="H363" s="126">
        <v>7.3</v>
      </c>
      <c r="I363" s="126">
        <v>29.4</v>
      </c>
      <c r="J363" s="126">
        <v>67</v>
      </c>
      <c r="K363" s="126">
        <v>29.3</v>
      </c>
      <c r="L363" s="126">
        <v>100</v>
      </c>
      <c r="M363" s="126">
        <v>10.1</v>
      </c>
      <c r="N363" s="126">
        <v>7.3</v>
      </c>
      <c r="O363" s="126">
        <v>2.4</v>
      </c>
    </row>
    <row r="364" spans="1:15">
      <c r="A364" s="126" t="s">
        <v>597</v>
      </c>
      <c r="B364" s="126">
        <v>6442200</v>
      </c>
      <c r="C364" s="126">
        <v>16.600000000000001</v>
      </c>
      <c r="D364" s="126">
        <v>0.8</v>
      </c>
      <c r="E364" s="126">
        <v>3.3</v>
      </c>
      <c r="F364" s="126">
        <v>6396</v>
      </c>
      <c r="G364" s="126">
        <v>17.899999999999999</v>
      </c>
      <c r="H364" s="126">
        <v>11.4</v>
      </c>
      <c r="I364" s="126">
        <v>22.9</v>
      </c>
      <c r="J364" s="126">
        <v>83.9</v>
      </c>
      <c r="K364" s="126">
        <v>64.5</v>
      </c>
      <c r="L364" s="126">
        <v>100</v>
      </c>
      <c r="M364" s="126">
        <v>14.8</v>
      </c>
      <c r="N364" s="126">
        <v>10.199999999999999</v>
      </c>
      <c r="O364" s="126">
        <v>1.5</v>
      </c>
    </row>
    <row r="365" spans="1:15">
      <c r="A365" s="126" t="s">
        <v>598</v>
      </c>
      <c r="B365" s="126">
        <v>9763200</v>
      </c>
      <c r="C365" s="126">
        <v>0.2</v>
      </c>
      <c r="D365" s="126">
        <v>0.3</v>
      </c>
      <c r="E365" s="126">
        <v>2.7</v>
      </c>
      <c r="F365" s="126">
        <v>6396</v>
      </c>
      <c r="G365" s="126">
        <v>15.8</v>
      </c>
      <c r="H365" s="126">
        <v>9.4</v>
      </c>
      <c r="I365" s="126">
        <v>22.2</v>
      </c>
      <c r="J365" s="126">
        <v>81.3</v>
      </c>
      <c r="K365" s="126">
        <v>49.2</v>
      </c>
      <c r="L365" s="126">
        <v>100</v>
      </c>
      <c r="M365" s="126">
        <v>12</v>
      </c>
      <c r="N365" s="126">
        <v>9.4</v>
      </c>
      <c r="O365" s="126">
        <v>1.7</v>
      </c>
    </row>
    <row r="366" spans="1:15">
      <c r="A366" s="126" t="s">
        <v>599</v>
      </c>
      <c r="B366" s="126">
        <v>10877400</v>
      </c>
      <c r="C366" s="126">
        <v>0</v>
      </c>
      <c r="D366" s="126">
        <v>1.1000000000000001</v>
      </c>
      <c r="E366" s="126">
        <v>3.8</v>
      </c>
      <c r="F366" s="126">
        <v>6376</v>
      </c>
      <c r="G366" s="126">
        <v>17</v>
      </c>
      <c r="H366" s="126">
        <v>9.9</v>
      </c>
      <c r="I366" s="126">
        <v>23.6</v>
      </c>
      <c r="J366" s="126">
        <v>68.5</v>
      </c>
      <c r="K366" s="126">
        <v>38.4</v>
      </c>
      <c r="L366" s="126">
        <v>97.4</v>
      </c>
      <c r="M366" s="126">
        <v>10.3</v>
      </c>
      <c r="N366" s="126">
        <v>5.6</v>
      </c>
      <c r="O366" s="126">
        <v>2.4</v>
      </c>
    </row>
    <row r="367" spans="1:15">
      <c r="A367" s="126" t="s">
        <v>600</v>
      </c>
      <c r="B367" s="126">
        <v>12204000</v>
      </c>
      <c r="C367" s="126">
        <v>0</v>
      </c>
      <c r="D367" s="126">
        <v>0.9</v>
      </c>
      <c r="E367" s="126">
        <v>3.7</v>
      </c>
      <c r="F367" s="126">
        <v>6376</v>
      </c>
      <c r="G367" s="126">
        <v>15.6</v>
      </c>
      <c r="H367" s="126">
        <v>7.7</v>
      </c>
      <c r="I367" s="126">
        <v>23.5</v>
      </c>
      <c r="J367" s="126">
        <v>62.2</v>
      </c>
      <c r="K367" s="126">
        <v>29.2</v>
      </c>
      <c r="L367" s="126">
        <v>95.9</v>
      </c>
      <c r="M367" s="126">
        <v>6.9</v>
      </c>
      <c r="N367" s="126">
        <v>3.3</v>
      </c>
      <c r="O367" s="126">
        <v>2.5</v>
      </c>
    </row>
    <row r="368" spans="1:15">
      <c r="A368" s="126" t="s">
        <v>601</v>
      </c>
      <c r="B368" s="126">
        <v>11887200</v>
      </c>
      <c r="C368" s="126">
        <v>0</v>
      </c>
      <c r="D368" s="126">
        <v>0.8</v>
      </c>
      <c r="E368" s="126">
        <v>3.5</v>
      </c>
      <c r="F368" s="126">
        <v>6376</v>
      </c>
      <c r="G368" s="126">
        <v>16.100000000000001</v>
      </c>
      <c r="H368" s="126">
        <v>6.2</v>
      </c>
      <c r="I368" s="126">
        <v>25.2</v>
      </c>
      <c r="J368" s="126">
        <v>63.1</v>
      </c>
      <c r="K368" s="126">
        <v>28.2</v>
      </c>
      <c r="L368" s="126">
        <v>99.5</v>
      </c>
      <c r="M368" s="126">
        <v>7.3</v>
      </c>
      <c r="N368" s="126">
        <v>4.0999999999999996</v>
      </c>
      <c r="O368" s="126">
        <v>2.4</v>
      </c>
    </row>
  </sheetData>
  <mergeCells count="4">
    <mergeCell ref="D1:E1"/>
    <mergeCell ref="G1:I1"/>
    <mergeCell ref="J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READ_ME</vt:lpstr>
      <vt:lpstr>TRIAL</vt:lpstr>
      <vt:lpstr>Field Map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2018-11-05T14:46:09Z</dcterms:modified>
</cp:coreProperties>
</file>