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/>
  <bookViews>
    <workbookView xWindow="0" yWindow="0" windowWidth="19200" windowHeight="11445" activeTab="1"/>
  </bookViews>
  <sheets>
    <sheet name="READ_ME" sheetId="1" r:id="rId1"/>
    <sheet name="TRIAL" sheetId="2" r:id="rId2"/>
    <sheet name="Parcellaire_Data" sheetId="4" r:id="rId3"/>
    <sheet name="Plant_Material" sheetId="3" r:id="rId4"/>
    <sheet name="SOIL_DATA" sheetId="5" r:id="rId5"/>
    <sheet name="INN_DATA" sheetId="6" r:id="rId6"/>
    <sheet name="PHENO_DATA" sheetId="7" r:id="rId7"/>
    <sheet name="METEO_DATA" sheetId="8" r:id="rId8"/>
    <sheet name="INN3 calcul" sheetId="10" r:id="rId9"/>
  </sheets>
  <calcPr calcId="125725" refMode="R1C1"/>
</workbook>
</file>

<file path=xl/calcChain.xml><?xml version="1.0" encoding="utf-8"?>
<calcChain xmlns="http://schemas.openxmlformats.org/spreadsheetml/2006/main">
  <c r="O2" i="2"/>
  <c r="N3"/>
  <c r="N2"/>
  <c r="R6" i="10"/>
  <c r="S6" s="1"/>
  <c r="T6" s="1"/>
  <c r="R7"/>
  <c r="S7" s="1"/>
  <c r="T7" s="1"/>
</calcChain>
</file>

<file path=xl/comments1.xml><?xml version="1.0" encoding="utf-8"?>
<comments xmlns="http://schemas.openxmlformats.org/spreadsheetml/2006/main">
  <authors>
    <author>younous</author>
  </authors>
  <commentList>
    <comment ref="H1" authorId="0">
      <text>
        <r>
          <rPr>
            <b/>
            <sz val="9"/>
            <color indexed="81"/>
            <rFont val="Tahoma"/>
            <family val="2"/>
          </rPr>
          <t xml:space="preserve">N + ou N - </t>
        </r>
      </text>
    </comment>
    <comment ref="M1" authorId="0">
      <text>
        <r>
          <rPr>
            <b/>
            <sz val="9"/>
            <color indexed="81"/>
            <rFont val="Tahoma"/>
            <family val="2"/>
          </rPr>
          <t>Témoin ou génotype</t>
        </r>
      </text>
    </comment>
    <comment ref="N1" authorId="0">
      <text>
        <r>
          <rPr>
            <b/>
            <sz val="9"/>
            <color indexed="81"/>
            <rFont val="Tahoma"/>
            <family val="2"/>
          </rPr>
          <t xml:space="preserve">taille de la parcelle récoltée
</t>
        </r>
      </text>
    </comment>
    <comment ref="P1" authorId="0">
      <text>
        <r>
          <rPr>
            <b/>
            <sz val="9"/>
            <color indexed="81"/>
            <rFont val="Tahoma"/>
            <family val="2"/>
          </rPr>
          <t xml:space="preserve">Rendement à 0% d'humidité)
</t>
        </r>
      </text>
    </comment>
    <comment ref="Q1" authorId="0">
      <text>
        <r>
          <rPr>
            <b/>
            <sz val="9"/>
            <color indexed="81"/>
            <rFont val="Tahoma"/>
            <family val="2"/>
          </rPr>
          <t>rendement aux normes (9%)</t>
        </r>
      </text>
    </comment>
    <comment ref="R1" authorId="0">
      <text>
        <r>
          <rPr>
            <b/>
            <sz val="9"/>
            <color indexed="81"/>
            <rFont val="Tahoma"/>
            <family val="2"/>
          </rPr>
          <t>Peuplement parcellaire</t>
        </r>
      </text>
    </comment>
    <comment ref="S1" authorId="0">
      <text>
        <r>
          <rPr>
            <b/>
            <sz val="9"/>
            <color indexed="81"/>
            <rFont val="Tahoma"/>
            <family val="2"/>
          </rPr>
          <t>Mesure de vigeur sortie hiver</t>
        </r>
      </text>
    </comment>
    <comment ref="T1" authorId="0">
      <text>
        <r>
          <rPr>
            <b/>
            <sz val="9"/>
            <color indexed="81"/>
            <rFont val="Tahoma"/>
            <family val="2"/>
          </rPr>
          <t>DTF en nombre de jour</t>
        </r>
      </text>
    </comment>
    <comment ref="U1" authorId="0">
      <text>
        <r>
          <rPr>
            <b/>
            <sz val="9"/>
            <color indexed="81"/>
            <rFont val="Tahoma"/>
            <family val="2"/>
          </rPr>
          <t>Hauteur Plante</t>
        </r>
      </text>
    </comment>
    <comment ref="V1" authorId="0">
      <text>
        <r>
          <rPr>
            <b/>
            <sz val="9"/>
            <color indexed="81"/>
            <rFont val="Tahoma"/>
            <family val="2"/>
          </rPr>
          <t>Fin Floraison</t>
        </r>
      </text>
    </comment>
    <comment ref="W1" authorId="0">
      <text>
        <r>
          <rPr>
            <b/>
            <sz val="9"/>
            <color indexed="81"/>
            <rFont val="Tahoma"/>
            <family val="2"/>
          </rPr>
          <t>Biomasse fraîche des grains récoltés</t>
        </r>
      </text>
    </comment>
    <comment ref="X1" authorId="0">
      <text>
        <r>
          <rPr>
            <b/>
            <sz val="9"/>
            <color indexed="81"/>
            <rFont val="Tahoma"/>
            <family val="2"/>
          </rPr>
          <t>teneur en eau du grain à la récolte</t>
        </r>
      </text>
    </comment>
    <comment ref="Y1" authorId="0">
      <text>
        <r>
          <rPr>
            <b/>
            <sz val="9"/>
            <color indexed="81"/>
            <rFont val="Tahoma"/>
            <family val="2"/>
          </rPr>
          <t>Teneur en huile des grains</t>
        </r>
      </text>
    </comment>
    <comment ref="Z1" authorId="0">
      <text>
        <r>
          <rPr>
            <b/>
            <sz val="9"/>
            <color indexed="81"/>
            <rFont val="Tahoma"/>
            <family val="2"/>
          </rPr>
          <t>Teneur en protéines des grains</t>
        </r>
      </text>
    </comment>
    <comment ref="AA1" authorId="0">
      <text>
        <r>
          <rPr>
            <b/>
            <sz val="9"/>
            <color indexed="81"/>
            <rFont val="Tahoma"/>
            <family val="2"/>
          </rPr>
          <t>Teneur en protéine de la graine deshuilée</t>
        </r>
      </text>
    </comment>
    <comment ref="AB1" authorId="0">
      <text>
        <r>
          <rPr>
            <b/>
            <sz val="9"/>
            <color indexed="81"/>
            <rFont val="Tahoma"/>
            <family val="2"/>
          </rPr>
          <t>Teneur en glucosinolate</t>
        </r>
      </text>
    </comment>
    <comment ref="AC1" authorId="0">
      <text>
        <r>
          <rPr>
            <sz val="9"/>
            <color indexed="81"/>
            <rFont val="Tahoma"/>
            <family val="2"/>
          </rPr>
          <t>Poids de 1000 grains</t>
        </r>
      </text>
    </comment>
  </commentList>
</comments>
</file>

<file path=xl/sharedStrings.xml><?xml version="1.0" encoding="utf-8"?>
<sst xmlns="http://schemas.openxmlformats.org/spreadsheetml/2006/main" count="1609" uniqueCount="636">
  <si>
    <t>READ ME</t>
  </si>
  <si>
    <t>AUTEUR</t>
  </si>
  <si>
    <t>NOM DU FICHIER</t>
  </si>
  <si>
    <t>DATE DE CREATION</t>
  </si>
  <si>
    <t>PROJET</t>
  </si>
  <si>
    <t>RAPSODYN</t>
  </si>
  <si>
    <t>VERSION</t>
  </si>
  <si>
    <t>Description</t>
  </si>
  <si>
    <t>Commentaire</t>
  </si>
  <si>
    <t>MODIFICATION</t>
  </si>
  <si>
    <t>CONTACT MAIL</t>
  </si>
  <si>
    <t>WORK_PACKAGE</t>
  </si>
  <si>
    <t>WP4</t>
  </si>
  <si>
    <t>TRIAL_NAME</t>
  </si>
  <si>
    <t>Date_Begin</t>
  </si>
  <si>
    <t>Date_End</t>
  </si>
  <si>
    <t>Trial_Comments</t>
  </si>
  <si>
    <t>TRIAL_BASIC_INFO</t>
  </si>
  <si>
    <t>TRIAL_LOCALISATION_INFO</t>
  </si>
  <si>
    <t>SITE_NAME</t>
  </si>
  <si>
    <t>Latitude</t>
  </si>
  <si>
    <t>Longitude</t>
  </si>
  <si>
    <t>TRIAL_ITK</t>
  </si>
  <si>
    <t>Contact_Name</t>
  </si>
  <si>
    <t>Contact_Phone</t>
  </si>
  <si>
    <t>Contact_email</t>
  </si>
  <si>
    <t>N1_Treatment</t>
  </si>
  <si>
    <t>N2_Treatment</t>
  </si>
  <si>
    <t>TRIAL_Design</t>
  </si>
  <si>
    <t>Sowing Date</t>
  </si>
  <si>
    <t>Fertilisation_Date_1</t>
  </si>
  <si>
    <t>Fertilisation_Date_2</t>
  </si>
  <si>
    <t>Fertilisation_Date_3</t>
  </si>
  <si>
    <t>Harvest</t>
  </si>
  <si>
    <t>Accession_Name</t>
  </si>
  <si>
    <t>CODE_RAPSO</t>
  </si>
  <si>
    <t>Intitulé</t>
  </si>
  <si>
    <t>Résultat [Sur brut] horizon 0-30cm</t>
  </si>
  <si>
    <t>Résultat [Sur brut] horizon 30-60cm</t>
  </si>
  <si>
    <t>Résultat [Sur brut] horizon  60-90cm</t>
  </si>
  <si>
    <t>Argile (&lt; 2 µm)</t>
  </si>
  <si>
    <t>Capacité d'Echange Cationique (méthode Metson) (CEC)</t>
  </si>
  <si>
    <t>Carbone organique</t>
  </si>
  <si>
    <t>Limons fins (2 à 20 µm)</t>
  </si>
  <si>
    <t>Limons grossiers (20 à 50 µm)</t>
  </si>
  <si>
    <t>Matières Organiques</t>
  </si>
  <si>
    <t>pH eau</t>
  </si>
  <si>
    <t>Sables fins (50 à 200 µm)</t>
  </si>
  <si>
    <t>Sables grossiers (200 à 2000 µm)</t>
  </si>
  <si>
    <t>Infos concernant la nature du sol, sa composition, sa profondeur…</t>
  </si>
  <si>
    <t>Préciser Unité</t>
  </si>
  <si>
    <t>AUTRES INFORMATIONS</t>
  </si>
  <si>
    <t>Profondeur du sol</t>
  </si>
  <si>
    <t>Réserve Utile</t>
  </si>
  <si>
    <t>Densité apparente</t>
  </si>
  <si>
    <t>Data</t>
  </si>
  <si>
    <t>4/5</t>
  </si>
  <si>
    <t>1/5</t>
  </si>
  <si>
    <t>Total</t>
  </si>
  <si>
    <t>N % DUMAS Spécial Ferti</t>
  </si>
  <si>
    <t>Manip</t>
  </si>
  <si>
    <t>Date</t>
  </si>
  <si>
    <t>Y</t>
  </si>
  <si>
    <t>X</t>
  </si>
  <si>
    <t>Modalite</t>
  </si>
  <si>
    <t>Genotype</t>
  </si>
  <si>
    <t>Stade</t>
  </si>
  <si>
    <t>Nbr</t>
  </si>
  <si>
    <t>MF Feuilles (g)</t>
  </si>
  <si>
    <t>MF Tige (g)</t>
  </si>
  <si>
    <t>% Humidité</t>
  </si>
  <si>
    <t>MF Aér</t>
  </si>
  <si>
    <t>MS Feuilles (g)</t>
  </si>
  <si>
    <t>MS Tige (g)</t>
  </si>
  <si>
    <t>MS Aér (g)</t>
  </si>
  <si>
    <t>%N critique</t>
  </si>
  <si>
    <t>Feuilles</t>
  </si>
  <si>
    <t>Tiges</t>
  </si>
  <si>
    <t>Qté N Total</t>
  </si>
  <si>
    <t>% Azote MS (1/5)</t>
  </si>
  <si>
    <t>INN</t>
  </si>
  <si>
    <t>De "Parcelle" à "Genotype" = données générales sur l'essai</t>
  </si>
  <si>
    <r>
      <rPr>
        <b/>
        <sz val="10"/>
        <rFont val="Arial"/>
        <family val="2"/>
      </rPr>
      <t>Manip</t>
    </r>
    <r>
      <rPr>
        <sz val="10"/>
        <rFont val="Arial"/>
        <family val="2"/>
      </rPr>
      <t xml:space="preserve"> = quelle INN</t>
    </r>
  </si>
  <si>
    <r>
      <rPr>
        <b/>
        <sz val="10"/>
        <rFont val="Arial"/>
        <family val="2"/>
      </rPr>
      <t>Date</t>
    </r>
    <r>
      <rPr>
        <sz val="10"/>
        <rFont val="Arial"/>
        <family val="2"/>
      </rPr>
      <t xml:space="preserve"> = date de prélèvement</t>
    </r>
  </si>
  <si>
    <r>
      <rPr>
        <b/>
        <sz val="10"/>
        <rFont val="Arial"/>
        <family val="2"/>
      </rPr>
      <t>Stade</t>
    </r>
    <r>
      <rPr>
        <sz val="10"/>
        <rFont val="Arial"/>
        <family val="2"/>
      </rPr>
      <t xml:space="preserve"> = stade moyen de la parcelle</t>
    </r>
  </si>
  <si>
    <t>Deux échantillons différents sont identifiés : 1/5 des plantes et 4/5 des plantes</t>
  </si>
  <si>
    <t xml:space="preserve">A partir des INN3, une distinction est faite entre les feuilles et le tiges pour les pesées </t>
  </si>
  <si>
    <t>et les analyses par SAS pour l'échantillon 1/5</t>
  </si>
  <si>
    <r>
      <rPr>
        <b/>
        <sz val="10"/>
        <rFont val="Arial"/>
        <family val="2"/>
      </rPr>
      <t>Nbr</t>
    </r>
    <r>
      <rPr>
        <sz val="10"/>
        <rFont val="Arial"/>
        <family val="2"/>
      </rPr>
      <t xml:space="preserve"> = nombre de plantes du prélèvement</t>
    </r>
  </si>
  <si>
    <r>
      <rPr>
        <b/>
        <sz val="10"/>
        <rFont val="Arial"/>
        <family val="2"/>
      </rPr>
      <t>MF</t>
    </r>
    <r>
      <rPr>
        <sz val="10"/>
        <rFont val="Arial"/>
        <family val="2"/>
      </rPr>
      <t xml:space="preserve"> = matière fraiche du prélèvement en grammes</t>
    </r>
  </si>
  <si>
    <r>
      <rPr>
        <b/>
        <sz val="10"/>
        <rFont val="Arial"/>
        <family val="2"/>
      </rPr>
      <t>MS</t>
    </r>
    <r>
      <rPr>
        <sz val="10"/>
        <rFont val="Arial"/>
        <family val="2"/>
      </rPr>
      <t xml:space="preserve"> = matière séche du prélèvement en grammes</t>
    </r>
  </si>
  <si>
    <r>
      <rPr>
        <b/>
        <sz val="10"/>
        <rFont val="Arial"/>
        <family val="2"/>
      </rPr>
      <t>N % DUMAS Spérial Ferti</t>
    </r>
    <r>
      <rPr>
        <sz val="10"/>
        <rFont val="Arial"/>
        <family val="2"/>
      </rPr>
      <t xml:space="preserve"> = pourcentage d'azote dans la plante (résultat laboratoire)</t>
    </r>
  </si>
  <si>
    <r>
      <rPr>
        <b/>
        <sz val="10"/>
        <rFont val="Arial"/>
        <family val="2"/>
      </rPr>
      <t>INN</t>
    </r>
    <r>
      <rPr>
        <sz val="10"/>
        <rFont val="Arial"/>
        <family val="2"/>
      </rPr>
      <t xml:space="preserve"> = (Qté N tot / MS (1/5) (g)) / %Ncritique</t>
    </r>
  </si>
  <si>
    <t>Texture</t>
  </si>
  <si>
    <t>Annee</t>
  </si>
  <si>
    <t>Partenaire</t>
  </si>
  <si>
    <t>Lieu</t>
  </si>
  <si>
    <t>Jour_semis</t>
  </si>
  <si>
    <t>Jour_levee</t>
  </si>
  <si>
    <t>Jour_recolte</t>
  </si>
  <si>
    <t>YYXXX</t>
  </si>
  <si>
    <t>Code_RAPSO</t>
  </si>
  <si>
    <t>Statut</t>
  </si>
  <si>
    <t>Plot Size </t>
  </si>
  <si>
    <t>Objectif rendement</t>
  </si>
  <si>
    <t>Relicat post récolte</t>
  </si>
  <si>
    <t>besoins culture (7)</t>
  </si>
  <si>
    <t>Relicat sortie hiver</t>
  </si>
  <si>
    <t>Effet du précédent</t>
  </si>
  <si>
    <t>Azote absorbé hiver</t>
  </si>
  <si>
    <t>Mineralisation nette sortie hiver</t>
  </si>
  <si>
    <t>Utilisation engrais organiques</t>
  </si>
  <si>
    <t>Effet Prairie</t>
  </si>
  <si>
    <t>Fourniture du sol - Kg/Ha</t>
  </si>
  <si>
    <t>Apport necessaire théorique</t>
  </si>
  <si>
    <t>quantité N apporté</t>
  </si>
  <si>
    <t>SY</t>
  </si>
  <si>
    <t>End of flowering time (BBCH 69)</t>
  </si>
  <si>
    <t>SdMoist</t>
  </si>
  <si>
    <t>SdProt</t>
  </si>
  <si>
    <t>PNRD</t>
  </si>
  <si>
    <t>SdGLS</t>
  </si>
  <si>
    <t>TSW</t>
  </si>
  <si>
    <t>Répétition</t>
  </si>
  <si>
    <t>N° Entrée</t>
  </si>
  <si>
    <t>Numéro de lot</t>
  </si>
  <si>
    <t>INN 3</t>
  </si>
  <si>
    <t>Plantdens</t>
  </si>
  <si>
    <t>F1/FLO</t>
  </si>
  <si>
    <t>Plantsize</t>
  </si>
  <si>
    <t>PGF</t>
  </si>
  <si>
    <t>OIL</t>
  </si>
  <si>
    <r>
      <t xml:space="preserve">SY </t>
    </r>
    <r>
      <rPr>
        <b/>
        <vertAlign val="subscript"/>
        <sz val="10"/>
        <color indexed="10"/>
        <rFont val="Calibri"/>
        <family val="2"/>
      </rPr>
      <t xml:space="preserve">9%_ </t>
    </r>
  </si>
  <si>
    <t>Bilan</t>
  </si>
  <si>
    <t>N+</t>
  </si>
  <si>
    <t>N-</t>
  </si>
  <si>
    <t>Damien Dugué</t>
  </si>
  <si>
    <t>ddugue@ragt.fr</t>
  </si>
  <si>
    <t>PRE</t>
  </si>
  <si>
    <t>AVISO</t>
  </si>
  <si>
    <t>MONTEGO</t>
  </si>
  <si>
    <t>RAPSO_294</t>
  </si>
  <si>
    <t>RAPSO_302</t>
  </si>
  <si>
    <t>RAPSO_305</t>
  </si>
  <si>
    <t>RAPSO_312</t>
  </si>
  <si>
    <t>RAPSO_315</t>
  </si>
  <si>
    <t>RAPSO_316</t>
  </si>
  <si>
    <t>RAPSO_318</t>
  </si>
  <si>
    <t>RAPSO_325</t>
  </si>
  <si>
    <t>RAPSO_330</t>
  </si>
  <si>
    <t>RAPSO_472</t>
  </si>
  <si>
    <t>RAGT</t>
  </si>
  <si>
    <t>2017-18</t>
  </si>
  <si>
    <t>génotype</t>
  </si>
  <si>
    <t>VIGH (9=TB)</t>
  </si>
  <si>
    <t>RAPSO_243</t>
  </si>
  <si>
    <t>BRA_008</t>
  </si>
  <si>
    <t>ES-AGATHA</t>
  </si>
  <si>
    <t>ES-VENUS</t>
  </si>
  <si>
    <t>AMILLIA</t>
  </si>
  <si>
    <t>PAMELA</t>
  </si>
  <si>
    <t>RAGT-01</t>
  </si>
  <si>
    <t>RAGT-02</t>
  </si>
  <si>
    <t>RAGT-04</t>
  </si>
  <si>
    <t>SYN01</t>
  </si>
  <si>
    <t>SYN06</t>
  </si>
  <si>
    <t>LE 1</t>
  </si>
  <si>
    <t>Y1 X7</t>
  </si>
  <si>
    <t>Y4 X14</t>
  </si>
  <si>
    <t>Y2 X13</t>
  </si>
  <si>
    <t>Y6 X9</t>
  </si>
  <si>
    <t>Y2 X5</t>
  </si>
  <si>
    <t>Y5 X20</t>
  </si>
  <si>
    <t>Y3 X21</t>
  </si>
  <si>
    <t>Y4 X3</t>
  </si>
  <si>
    <t>Y3 X12</t>
  </si>
  <si>
    <t>Y4 X19</t>
  </si>
  <si>
    <t>Y3 X7</t>
  </si>
  <si>
    <t>Y4 X21</t>
  </si>
  <si>
    <t>Y2 X19</t>
  </si>
  <si>
    <t>Y5 X10</t>
  </si>
  <si>
    <t>Y3 X5</t>
  </si>
  <si>
    <t>Y4 X24</t>
  </si>
  <si>
    <t>Y2 X20</t>
  </si>
  <si>
    <t>Y4 X12</t>
  </si>
  <si>
    <t>Y2 X3</t>
  </si>
  <si>
    <t>Y5 X16</t>
  </si>
  <si>
    <t>Y3 X15</t>
  </si>
  <si>
    <t>Y5 X2</t>
  </si>
  <si>
    <t>Y3 X10</t>
  </si>
  <si>
    <t>Y6 X22</t>
  </si>
  <si>
    <t>18A01</t>
  </si>
  <si>
    <t>2°53'30.9''E</t>
  </si>
  <si>
    <t>50°39'52.4''N</t>
  </si>
  <si>
    <t>Blé</t>
  </si>
  <si>
    <t>&gt; 1M</t>
  </si>
  <si>
    <t>LA</t>
  </si>
  <si>
    <t>ENGRAIS MINERAUX, AMENDEMENTS ORGANIQUES</t>
  </si>
  <si>
    <t>Surface épandue</t>
  </si>
  <si>
    <t>Nature/Type</t>
  </si>
  <si>
    <t>Teneur (kg/t ou /m3)</t>
  </si>
  <si>
    <t>Dose/ha</t>
  </si>
  <si>
    <t>U/ha apportées</t>
  </si>
  <si>
    <t>N</t>
  </si>
  <si>
    <t>P</t>
  </si>
  <si>
    <t>K</t>
  </si>
  <si>
    <t>S</t>
  </si>
  <si>
    <t>iriss</t>
  </si>
  <si>
    <t>TOTAL :</t>
  </si>
  <si>
    <t>INTERVENTIONS PHYTOSANITAIRES</t>
  </si>
  <si>
    <t>Produit commercial</t>
  </si>
  <si>
    <t>Type</t>
  </si>
  <si>
    <t>Surf. épandue</t>
  </si>
  <si>
    <t>Novall</t>
  </si>
  <si>
    <t>Herbicide</t>
  </si>
  <si>
    <t>2,5L</t>
  </si>
  <si>
    <t>boravi wg + neutral optimal</t>
  </si>
  <si>
    <t>Insecticide</t>
  </si>
  <si>
    <t>1kg + 0.1L</t>
  </si>
  <si>
    <t>IELO</t>
  </si>
  <si>
    <t>1,5L</t>
  </si>
  <si>
    <t>joao</t>
  </si>
  <si>
    <t>fongicide</t>
  </si>
  <si>
    <t>0,5 L/ha</t>
  </si>
  <si>
    <t>ANTI-LIMACE (MOLLUSCICIDE)</t>
  </si>
  <si>
    <t>copalim</t>
  </si>
  <si>
    <t>5kg</t>
  </si>
  <si>
    <r>
      <t xml:space="preserve">Date de récolte :  </t>
    </r>
    <r>
      <rPr>
        <sz val="11"/>
        <color indexed="8"/>
        <rFont val="Calibri"/>
        <family val="2"/>
      </rPr>
      <t>25/07/2018</t>
    </r>
  </si>
  <si>
    <t>Rendement:</t>
  </si>
  <si>
    <t>18Border</t>
  </si>
  <si>
    <t>Empty</t>
  </si>
  <si>
    <t>-</t>
  </si>
  <si>
    <t>11     01</t>
  </si>
  <si>
    <t>21     01</t>
  </si>
  <si>
    <t>03     01</t>
  </si>
  <si>
    <t>12     01</t>
  </si>
  <si>
    <t>06     01</t>
  </si>
  <si>
    <t>18     01</t>
  </si>
  <si>
    <t>20     01</t>
  </si>
  <si>
    <t>13     01</t>
  </si>
  <si>
    <t>16     01</t>
  </si>
  <si>
    <t>17     01</t>
  </si>
  <si>
    <t>04     01</t>
  </si>
  <si>
    <t>10     01</t>
  </si>
  <si>
    <t>05     01</t>
  </si>
  <si>
    <t>02     01</t>
  </si>
  <si>
    <t>14     01</t>
  </si>
  <si>
    <t>09     01</t>
  </si>
  <si>
    <t>01     01</t>
  </si>
  <si>
    <t>08     01</t>
  </si>
  <si>
    <t>24     01</t>
  </si>
  <si>
    <t>23     01</t>
  </si>
  <si>
    <t>15     01</t>
  </si>
  <si>
    <t>19     01</t>
  </si>
  <si>
    <t>07     01</t>
  </si>
  <si>
    <t>22     01</t>
  </si>
  <si>
    <t>03     02</t>
  </si>
  <si>
    <t>23     02</t>
  </si>
  <si>
    <t>25     02</t>
  </si>
  <si>
    <t>20     02</t>
  </si>
  <si>
    <t>06     02</t>
  </si>
  <si>
    <t>22     02</t>
  </si>
  <si>
    <t>31     02</t>
  </si>
  <si>
    <t>05     02</t>
  </si>
  <si>
    <t>24     02</t>
  </si>
  <si>
    <t>01     02</t>
  </si>
  <si>
    <t>36     02</t>
  </si>
  <si>
    <t>26     02</t>
  </si>
  <si>
    <t>34     01</t>
  </si>
  <si>
    <t>28     01</t>
  </si>
  <si>
    <t>33     01</t>
  </si>
  <si>
    <t>27     01</t>
  </si>
  <si>
    <t>32     01</t>
  </si>
  <si>
    <t>13     02</t>
  </si>
  <si>
    <t>12     02</t>
  </si>
  <si>
    <t>08     02</t>
  </si>
  <si>
    <t>28     02</t>
  </si>
  <si>
    <t>35     02</t>
  </si>
  <si>
    <t>16     02</t>
  </si>
  <si>
    <t>18     02</t>
  </si>
  <si>
    <t>33     02</t>
  </si>
  <si>
    <t>27     02</t>
  </si>
  <si>
    <t>11     02</t>
  </si>
  <si>
    <t>10     02</t>
  </si>
  <si>
    <t>21     02</t>
  </si>
  <si>
    <t>26     01</t>
  </si>
  <si>
    <t>30     01</t>
  </si>
  <si>
    <t>25     01</t>
  </si>
  <si>
    <t>35     01</t>
  </si>
  <si>
    <t>36     01</t>
  </si>
  <si>
    <t>29     02</t>
  </si>
  <si>
    <t>17     02</t>
  </si>
  <si>
    <t>02     02</t>
  </si>
  <si>
    <t>09     02</t>
  </si>
  <si>
    <t>32     02</t>
  </si>
  <si>
    <t>34     02</t>
  </si>
  <si>
    <t>15     02</t>
  </si>
  <si>
    <t>14     02</t>
  </si>
  <si>
    <t>04     02</t>
  </si>
  <si>
    <t>19     02</t>
  </si>
  <si>
    <t>30     02</t>
  </si>
  <si>
    <t>07     02</t>
  </si>
  <si>
    <t>31     01</t>
  </si>
  <si>
    <t>29     01</t>
  </si>
  <si>
    <t>01     323</t>
  </si>
  <si>
    <t>48     02</t>
  </si>
  <si>
    <t>43     02</t>
  </si>
  <si>
    <t>56     02</t>
  </si>
  <si>
    <t>45     02</t>
  </si>
  <si>
    <t>59     02</t>
  </si>
  <si>
    <t>52     02</t>
  </si>
  <si>
    <t>46     02</t>
  </si>
  <si>
    <t>61     02</t>
  </si>
  <si>
    <t>67     02</t>
  </si>
  <si>
    <t>47     02</t>
  </si>
  <si>
    <t>63     02</t>
  </si>
  <si>
    <t>66     02</t>
  </si>
  <si>
    <t>40     02</t>
  </si>
  <si>
    <t>70     02</t>
  </si>
  <si>
    <t>44     02</t>
  </si>
  <si>
    <t>01     324</t>
  </si>
  <si>
    <t>01     322</t>
  </si>
  <si>
    <t>69     02</t>
  </si>
  <si>
    <t>58     02</t>
  </si>
  <si>
    <t>39     02</t>
  </si>
  <si>
    <t>49     02</t>
  </si>
  <si>
    <t>62     02</t>
  </si>
  <si>
    <t>38     02</t>
  </si>
  <si>
    <t>41     02</t>
  </si>
  <si>
    <t>65     02</t>
  </si>
  <si>
    <t>57     02</t>
  </si>
  <si>
    <t>37     02</t>
  </si>
  <si>
    <t>72     02</t>
  </si>
  <si>
    <t>01     325</t>
  </si>
  <si>
    <t>01     321</t>
  </si>
  <si>
    <t>71     02</t>
  </si>
  <si>
    <t>64     02</t>
  </si>
  <si>
    <t>68     02</t>
  </si>
  <si>
    <t>53     02</t>
  </si>
  <si>
    <t>60     02</t>
  </si>
  <si>
    <t>54     02</t>
  </si>
  <si>
    <t>42     02</t>
  </si>
  <si>
    <t>51     02</t>
  </si>
  <si>
    <t>50     02</t>
  </si>
  <si>
    <t>55     02</t>
  </si>
  <si>
    <t>01     326</t>
  </si>
  <si>
    <t>01     320</t>
  </si>
  <si>
    <t>44     01</t>
  </si>
  <si>
    <t>72     01</t>
  </si>
  <si>
    <t>50     01</t>
  </si>
  <si>
    <t>46     01</t>
  </si>
  <si>
    <t>43     01</t>
  </si>
  <si>
    <t>39     01</t>
  </si>
  <si>
    <t>64     01</t>
  </si>
  <si>
    <t>68     01</t>
  </si>
  <si>
    <t>52     01</t>
  </si>
  <si>
    <t>49     01</t>
  </si>
  <si>
    <t>01     327</t>
  </si>
  <si>
    <t>01     319</t>
  </si>
  <si>
    <t>57     01</t>
  </si>
  <si>
    <t>66     01</t>
  </si>
  <si>
    <t>42     01</t>
  </si>
  <si>
    <t>63     01</t>
  </si>
  <si>
    <t>60     01</t>
  </si>
  <si>
    <t>67     01</t>
  </si>
  <si>
    <t>54     01</t>
  </si>
  <si>
    <t>51     01</t>
  </si>
  <si>
    <t>62     01</t>
  </si>
  <si>
    <t>59     01</t>
  </si>
  <si>
    <t>56     01</t>
  </si>
  <si>
    <t>58     01</t>
  </si>
  <si>
    <t>45     01</t>
  </si>
  <si>
    <t>71     01</t>
  </si>
  <si>
    <t>01     328</t>
  </si>
  <si>
    <t>01     318</t>
  </si>
  <si>
    <t>37     01</t>
  </si>
  <si>
    <t>55     01</t>
  </si>
  <si>
    <t>47     01</t>
  </si>
  <si>
    <t>40     01</t>
  </si>
  <si>
    <t>70     01</t>
  </si>
  <si>
    <t>61     01</t>
  </si>
  <si>
    <t>69     01</t>
  </si>
  <si>
    <t>53     01</t>
  </si>
  <si>
    <t>38     01</t>
  </si>
  <si>
    <t>65     01</t>
  </si>
  <si>
    <t>48     01</t>
  </si>
  <si>
    <t>41     01</t>
  </si>
  <si>
    <t>01     329</t>
  </si>
  <si>
    <t>244 g/kg</t>
  </si>
  <si>
    <t>16.93 meq/100g</t>
  </si>
  <si>
    <t>9.84 g/kg</t>
  </si>
  <si>
    <t>251 g/kg</t>
  </si>
  <si>
    <t>347 g/kg</t>
  </si>
  <si>
    <t>17.02 g/kg</t>
  </si>
  <si>
    <t>134 g/kg</t>
  </si>
  <si>
    <t>25 g/kg</t>
  </si>
  <si>
    <t>Mar. 1</t>
  </si>
  <si>
    <t>Mer. 2</t>
  </si>
  <si>
    <t>Jeu. 3</t>
  </si>
  <si>
    <t>Ven. 4</t>
  </si>
  <si>
    <t>Sam. 5</t>
  </si>
  <si>
    <t>Dim. 6</t>
  </si>
  <si>
    <t>Lun. 7</t>
  </si>
  <si>
    <t>Mar. 8</t>
  </si>
  <si>
    <t>Mer. 9</t>
  </si>
  <si>
    <t>Jeu. 10</t>
  </si>
  <si>
    <t>Ven. 11</t>
  </si>
  <si>
    <t>Sam. 12</t>
  </si>
  <si>
    <t>Dim. 13</t>
  </si>
  <si>
    <t>Lun. 14</t>
  </si>
  <si>
    <t>Mar. 15</t>
  </si>
  <si>
    <t>Mer. 16</t>
  </si>
  <si>
    <t>Jeu. 17</t>
  </si>
  <si>
    <t>Ven. 18</t>
  </si>
  <si>
    <t>Sam. 19</t>
  </si>
  <si>
    <t>Dim. 20</t>
  </si>
  <si>
    <t>Lun. 21</t>
  </si>
  <si>
    <t>Mar. 22</t>
  </si>
  <si>
    <t>Mer. 23</t>
  </si>
  <si>
    <t>Jeu. 24</t>
  </si>
  <si>
    <t>Ven. 25</t>
  </si>
  <si>
    <t>Sam. 26</t>
  </si>
  <si>
    <t>Dim. 27</t>
  </si>
  <si>
    <t>Lun. 28</t>
  </si>
  <si>
    <t>Mar. 29</t>
  </si>
  <si>
    <t>Mer. 30</t>
  </si>
  <si>
    <t>Jeu. 31</t>
  </si>
  <si>
    <t>année</t>
  </si>
  <si>
    <t>mois</t>
  </si>
  <si>
    <t>Jour</t>
  </si>
  <si>
    <t>Température max. (en °C)</t>
  </si>
  <si>
    <t>Température min. (en °C)</t>
  </si>
  <si>
    <t>Précipitations 24h (en mm)</t>
  </si>
  <si>
    <t>Août</t>
  </si>
  <si>
    <t>Ven. 1</t>
  </si>
  <si>
    <t>Sam. 2</t>
  </si>
  <si>
    <t>Dim. 3</t>
  </si>
  <si>
    <t>Lun. 4</t>
  </si>
  <si>
    <t>Mar. 5</t>
  </si>
  <si>
    <t>Mer. 6</t>
  </si>
  <si>
    <t>Jeu. 7</t>
  </si>
  <si>
    <t>Ven. 8</t>
  </si>
  <si>
    <t>Sam. 9</t>
  </si>
  <si>
    <t>Dim. 10</t>
  </si>
  <si>
    <t>Lun. 11</t>
  </si>
  <si>
    <t>Mar. 12</t>
  </si>
  <si>
    <t>Mer. 13</t>
  </si>
  <si>
    <t>Jeu. 14</t>
  </si>
  <si>
    <t>Ven. 15</t>
  </si>
  <si>
    <t>Sam. 16</t>
  </si>
  <si>
    <t>Dim. 17</t>
  </si>
  <si>
    <t>Lun. 18</t>
  </si>
  <si>
    <t>Mar. 19</t>
  </si>
  <si>
    <t>Mer. 20</t>
  </si>
  <si>
    <t>Jeu. 21</t>
  </si>
  <si>
    <t>Ven. 22</t>
  </si>
  <si>
    <t>Sam. 23</t>
  </si>
  <si>
    <t>Dim. 24</t>
  </si>
  <si>
    <t>Lun. 25</t>
  </si>
  <si>
    <t>Mar. 26</t>
  </si>
  <si>
    <t>Mer. 27</t>
  </si>
  <si>
    <t>Jeu. 28</t>
  </si>
  <si>
    <t>Ven. 29</t>
  </si>
  <si>
    <t>Sam. 30</t>
  </si>
  <si>
    <t>Dim. 1</t>
  </si>
  <si>
    <t>Lun. 2</t>
  </si>
  <si>
    <t>Mar. 3</t>
  </si>
  <si>
    <t>Mer. 4</t>
  </si>
  <si>
    <t>Jeu. 5</t>
  </si>
  <si>
    <t>Ven. 6</t>
  </si>
  <si>
    <t>Sam. 7</t>
  </si>
  <si>
    <t>Dim. 8</t>
  </si>
  <si>
    <t>Lun. 9</t>
  </si>
  <si>
    <t>Mar. 10</t>
  </si>
  <si>
    <t>Mer. 11</t>
  </si>
  <si>
    <t>Jeu. 12</t>
  </si>
  <si>
    <t>Ven. 13</t>
  </si>
  <si>
    <t>Sam. 14</t>
  </si>
  <si>
    <t>Dim. 15</t>
  </si>
  <si>
    <t>Lun. 16</t>
  </si>
  <si>
    <t>Mar. 17</t>
  </si>
  <si>
    <t>Mer. 18</t>
  </si>
  <si>
    <t>Jeu. 19</t>
  </si>
  <si>
    <t>Ven. 20</t>
  </si>
  <si>
    <t>Sam. 21</t>
  </si>
  <si>
    <t>Dim. 22</t>
  </si>
  <si>
    <t>Lun. 23</t>
  </si>
  <si>
    <t>Mar. 24</t>
  </si>
  <si>
    <t>Mer. 25</t>
  </si>
  <si>
    <t>Jeu. 26</t>
  </si>
  <si>
    <t>Ven. 27</t>
  </si>
  <si>
    <t>Sam. 28</t>
  </si>
  <si>
    <t>Dim. 29</t>
  </si>
  <si>
    <t>Lun. 30</t>
  </si>
  <si>
    <t>Mar. 31</t>
  </si>
  <si>
    <t>Mer. 1</t>
  </si>
  <si>
    <t>Jeu. 2</t>
  </si>
  <si>
    <t>Ven. 3</t>
  </si>
  <si>
    <t>Sam. 4</t>
  </si>
  <si>
    <t>Dim. 5</t>
  </si>
  <si>
    <t>Lun. 6</t>
  </si>
  <si>
    <t>Mar. 7</t>
  </si>
  <si>
    <t>Mer. 8</t>
  </si>
  <si>
    <t>Jeu. 9</t>
  </si>
  <si>
    <t>Ven. 10</t>
  </si>
  <si>
    <t>Sam. 11</t>
  </si>
  <si>
    <t>Dim. 12</t>
  </si>
  <si>
    <t>Lun. 13</t>
  </si>
  <si>
    <t>Mar. 14</t>
  </si>
  <si>
    <t>Mer. 15</t>
  </si>
  <si>
    <t>Jeu. 16</t>
  </si>
  <si>
    <t>Ven. 17</t>
  </si>
  <si>
    <t>Sam. 18</t>
  </si>
  <si>
    <t>Dim. 19</t>
  </si>
  <si>
    <t>Lun. 20</t>
  </si>
  <si>
    <t>Mar. 21</t>
  </si>
  <si>
    <t>Mer. 22</t>
  </si>
  <si>
    <t>Jeu. 23</t>
  </si>
  <si>
    <t>Ven. 24</t>
  </si>
  <si>
    <t>Sam. 25</t>
  </si>
  <si>
    <t>Dim. 26</t>
  </si>
  <si>
    <t>Lun. 27</t>
  </si>
  <si>
    <t>Mar. 28</t>
  </si>
  <si>
    <t>Mer. 29</t>
  </si>
  <si>
    <t>Jeu. 30</t>
  </si>
  <si>
    <t>Dim. 31</t>
  </si>
  <si>
    <t>Lun. 1</t>
  </si>
  <si>
    <t>Mar. 2</t>
  </si>
  <si>
    <t>Mer. 3</t>
  </si>
  <si>
    <t>Jeu. 4</t>
  </si>
  <si>
    <t>Ven. 5</t>
  </si>
  <si>
    <t>Sam. 6</t>
  </si>
  <si>
    <t>Dim. 7</t>
  </si>
  <si>
    <t>Lun. 8</t>
  </si>
  <si>
    <t>Mar. 9</t>
  </si>
  <si>
    <t>Mer. 10</t>
  </si>
  <si>
    <t>Jeu. 11</t>
  </si>
  <si>
    <t>Ven. 12</t>
  </si>
  <si>
    <t>Sam. 13</t>
  </si>
  <si>
    <t>Dim. 14</t>
  </si>
  <si>
    <t>Lun. 15</t>
  </si>
  <si>
    <t>Mar. 16</t>
  </si>
  <si>
    <t>Mer. 17</t>
  </si>
  <si>
    <t>Jeu. 18</t>
  </si>
  <si>
    <t>Ven. 19</t>
  </si>
  <si>
    <t>Sam. 20</t>
  </si>
  <si>
    <t>Dim. 21</t>
  </si>
  <si>
    <t>Lun. 22</t>
  </si>
  <si>
    <t>Mar. 23</t>
  </si>
  <si>
    <t>Mer. 24</t>
  </si>
  <si>
    <t>Jeu. 25</t>
  </si>
  <si>
    <t>Ven. 26</t>
  </si>
  <si>
    <t>Sam. 27</t>
  </si>
  <si>
    <t>Dim. 28</t>
  </si>
  <si>
    <t>Lun. 29</t>
  </si>
  <si>
    <t>Mar. 30</t>
  </si>
  <si>
    <t>Mer. 31</t>
  </si>
  <si>
    <t>Jeu. 1</t>
  </si>
  <si>
    <t>Ven. 2</t>
  </si>
  <si>
    <t>Sam. 3</t>
  </si>
  <si>
    <t>Dim. 4</t>
  </si>
  <si>
    <t>Lun. 5</t>
  </si>
  <si>
    <t>Mar. 6</t>
  </si>
  <si>
    <t>Mer. 7</t>
  </si>
  <si>
    <t>Jeu. 8</t>
  </si>
  <si>
    <t>Ven. 9</t>
  </si>
  <si>
    <t>Sam. 10</t>
  </si>
  <si>
    <t>Dim. 11</t>
  </si>
  <si>
    <t>Lun. 12</t>
  </si>
  <si>
    <t>Mar. 13</t>
  </si>
  <si>
    <t>Mer. 14</t>
  </si>
  <si>
    <t>Jeu. 15</t>
  </si>
  <si>
    <t>Ven. 16</t>
  </si>
  <si>
    <t>Sam. 17</t>
  </si>
  <si>
    <t>Dim. 18</t>
  </si>
  <si>
    <t>Lun. 19</t>
  </si>
  <si>
    <t>Mar. 20</t>
  </si>
  <si>
    <t>Mer. 21</t>
  </si>
  <si>
    <t>Jeu. 22</t>
  </si>
  <si>
    <t>Ven. 23</t>
  </si>
  <si>
    <t>Sam. 24</t>
  </si>
  <si>
    <t>Dim. 25</t>
  </si>
  <si>
    <t>Lun. 26</t>
  </si>
  <si>
    <t>Mar. 27</t>
  </si>
  <si>
    <t>Mer. 28</t>
  </si>
  <si>
    <t>Jeu. 29</t>
  </si>
  <si>
    <t>Ven. 30</t>
  </si>
  <si>
    <t>Sam. 31</t>
  </si>
  <si>
    <t>Mars</t>
  </si>
  <si>
    <t>Avril</t>
  </si>
  <si>
    <t>Mai</t>
  </si>
  <si>
    <t>Juin</t>
  </si>
  <si>
    <t>Juillet</t>
  </si>
  <si>
    <t>Ven. 31</t>
  </si>
  <si>
    <t>Octobre</t>
  </si>
  <si>
    <t>Novembre</t>
  </si>
  <si>
    <t>Décembre</t>
  </si>
  <si>
    <t>Ensoleillement (en Hr)</t>
  </si>
  <si>
    <t>Février</t>
  </si>
  <si>
    <t>Septembre</t>
  </si>
  <si>
    <t>Janvier</t>
  </si>
  <si>
    <t>Lieu : Prémesques</t>
  </si>
  <si>
    <t>Manip : INN3</t>
  </si>
  <si>
    <t>Prv 4/5</t>
  </si>
  <si>
    <t>Prv 1/5</t>
  </si>
  <si>
    <t>Racines</t>
  </si>
  <si>
    <t>Code Manip</t>
  </si>
  <si>
    <t>Y-X (coordonnées champ)</t>
  </si>
  <si>
    <t>Bloc</t>
  </si>
  <si>
    <t>NB PLT M²</t>
  </si>
  <si>
    <t>NbPl_4/5</t>
  </si>
  <si>
    <t>MF_brut_4/5 (g)</t>
  </si>
  <si>
    <t>NbPl_1/5</t>
  </si>
  <si>
    <t>MF_brut_1/5 (g)</t>
  </si>
  <si>
    <t>Surf_F_1/5 (cm²)</t>
  </si>
  <si>
    <t>MF_Feuilles_1/5 (g)</t>
  </si>
  <si>
    <t>MF_Tiges+siliques_1/5 (g)</t>
  </si>
  <si>
    <t>MS_Feuilles_1/5 (g)</t>
  </si>
  <si>
    <t>MS_Tiges+siliques_1/5 (g)</t>
  </si>
  <si>
    <t>N % DUMAS Spécial Ferti sur MS_Feuilles+Tiges_1/5</t>
  </si>
  <si>
    <t>kg ms ha</t>
  </si>
  <si>
    <t>N crit</t>
  </si>
  <si>
    <t>INN (&gt; 1, nutrition optimale; &lt; 0.75 = carence azotée)</t>
  </si>
  <si>
    <t>MF_Racines_1/5 (g)</t>
  </si>
  <si>
    <t>MS_Racines_1/5 (g)</t>
  </si>
  <si>
    <t>N % DUMAS Spécial Ferti sur MS_Racines_1/5</t>
  </si>
  <si>
    <t>WP4 INN3</t>
  </si>
  <si>
    <t>Date : avril 2018</t>
  </si>
  <si>
    <t>Rapsodyn Essai WP4 2017-2018</t>
  </si>
  <si>
    <t>INN3</t>
  </si>
  <si>
    <t>1</t>
  </si>
  <si>
    <t>2</t>
  </si>
  <si>
    <t>7</t>
  </si>
  <si>
    <t>13</t>
  </si>
  <si>
    <t>MONTEGIO</t>
  </si>
  <si>
    <t>MS Totale (Kg/Ha)</t>
  </si>
</sst>
</file>

<file path=xl/styles.xml><?xml version="1.0" encoding="utf-8"?>
<styleSheet xmlns="http://schemas.openxmlformats.org/spreadsheetml/2006/main">
  <numFmts count="5">
    <numFmt numFmtId="43" formatCode="_-* #,##0.00\ _€_-;\-* #,##0.00\ _€_-;_-* &quot;-&quot;??\ _€_-;_-@_-"/>
    <numFmt numFmtId="164" formatCode="0.0000"/>
    <numFmt numFmtId="165" formatCode="_(\$* #,##0.00_);_(\$* \(#,##0.00\);_(\$* \-??_);_(@_)"/>
    <numFmt numFmtId="166" formatCode="0.0"/>
    <numFmt numFmtId="167" formatCode="d/m/yy;@"/>
  </numFmts>
  <fonts count="6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9"/>
      <color rgb="FF666699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9"/>
      <name val="Geneva"/>
      <family val="2"/>
    </font>
    <font>
      <b/>
      <sz val="12"/>
      <name val="Geneva"/>
    </font>
    <font>
      <sz val="9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17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sz val="11"/>
      <name val="Calibri"/>
      <family val="2"/>
    </font>
    <font>
      <sz val="10"/>
      <name val="Tahoma"/>
      <family val="2"/>
    </font>
    <font>
      <sz val="11"/>
      <color theme="1"/>
      <name val="Calibri"/>
      <family val="2"/>
    </font>
    <font>
      <sz val="11"/>
      <color indexed="20"/>
      <name val="Calibri"/>
      <family val="2"/>
    </font>
    <font>
      <sz val="11"/>
      <color indexed="10"/>
      <name val="Calibri"/>
      <family val="2"/>
    </font>
    <font>
      <b/>
      <sz val="18"/>
      <color indexed="56"/>
      <name val="Cambria"/>
      <family val="2"/>
    </font>
    <font>
      <sz val="10"/>
      <name val="Arial"/>
      <family val="2"/>
    </font>
    <font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vertAlign val="subscript"/>
      <sz val="10"/>
      <color indexed="10"/>
      <name val="Calibri"/>
      <family val="2"/>
    </font>
    <font>
      <b/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</font>
    <font>
      <sz val="8"/>
      <color rgb="FF000000"/>
      <name val="Microsoft Sans Serif"/>
    </font>
    <font>
      <b/>
      <sz val="8"/>
      <color rgb="FF000000"/>
      <name val="Microsoft Sans Serif"/>
    </font>
    <font>
      <sz val="8.25"/>
      <color rgb="FF000000"/>
      <name val="Arial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</fonts>
  <fills count="7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00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D6D6D6"/>
        <bgColor rgb="FFD6D6D6"/>
      </patternFill>
    </fill>
    <fill>
      <patternFill patternType="solid">
        <fgColor rgb="FFFFFFCC"/>
        <bgColor indexed="64"/>
      </patternFill>
    </fill>
    <fill>
      <patternFill patternType="solid">
        <fgColor indexed="42"/>
        <bgColor indexed="64"/>
      </patternFill>
    </fill>
  </fills>
  <borders count="8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 style="thick">
        <color indexed="64"/>
      </left>
      <right/>
      <top style="thin">
        <color rgb="FF000000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n">
        <color rgb="FF000000"/>
      </right>
      <top style="thick">
        <color indexed="64"/>
      </top>
      <bottom style="thick">
        <color indexed="64"/>
      </bottom>
      <diagonal/>
    </border>
    <border>
      <left style="thin">
        <color rgb="FF000000"/>
      </left>
      <right style="thin">
        <color rgb="FF000000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n">
        <color rgb="FF000000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n">
        <color rgb="FF000000"/>
      </right>
      <top style="thick">
        <color indexed="64"/>
      </top>
      <bottom style="thick">
        <color indexed="64"/>
      </bottom>
      <diagonal/>
    </border>
    <border>
      <left style="thin">
        <color rgb="FF000000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rgb="FF000000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rgb="FF000000"/>
      </left>
      <right style="thick">
        <color indexed="64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 style="thick">
        <color indexed="64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rgb="FF000000"/>
      </left>
      <right style="thick">
        <color indexed="64"/>
      </right>
      <top style="thin">
        <color rgb="FF000000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dashed">
        <color indexed="64"/>
      </right>
      <top/>
      <bottom/>
      <diagonal/>
    </border>
    <border>
      <left/>
      <right style="dashed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160">
    <xf numFmtId="0" fontId="0" fillId="0" borderId="0"/>
    <xf numFmtId="0" fontId="1" fillId="0" borderId="0"/>
    <xf numFmtId="0" fontId="11" fillId="0" borderId="0"/>
    <xf numFmtId="0" fontId="13" fillId="0" borderId="0"/>
    <xf numFmtId="43" fontId="1" fillId="0" borderId="0" applyFont="0" applyFill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31" fillId="44" borderId="0" applyNumberFormat="0" applyBorder="0" applyAlignment="0" applyProtection="0"/>
    <xf numFmtId="0" fontId="31" fillId="45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8" borderId="0" applyNumberFormat="0" applyBorder="0" applyAlignment="0" applyProtection="0"/>
    <xf numFmtId="0" fontId="31" fillId="49" borderId="0" applyNumberFormat="0" applyBorder="0" applyAlignment="0" applyProtection="0"/>
    <xf numFmtId="0" fontId="31" fillId="44" borderId="0" applyNumberFormat="0" applyBorder="0" applyAlignment="0" applyProtection="0"/>
    <xf numFmtId="0" fontId="31" fillId="45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8" borderId="0" applyNumberFormat="0" applyBorder="0" applyAlignment="0" applyProtection="0"/>
    <xf numFmtId="0" fontId="31" fillId="49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7" borderId="0" applyNumberFormat="0" applyBorder="0" applyAlignment="0" applyProtection="0"/>
    <xf numFmtId="0" fontId="1" fillId="41" borderId="0" applyNumberFormat="0" applyBorder="0" applyAlignment="0" applyProtection="0"/>
    <xf numFmtId="0" fontId="31" fillId="50" borderId="0" applyNumberFormat="0" applyBorder="0" applyAlignment="0" applyProtection="0"/>
    <xf numFmtId="0" fontId="31" fillId="51" borderId="0" applyNumberFormat="0" applyBorder="0" applyAlignment="0" applyProtection="0"/>
    <xf numFmtId="0" fontId="31" fillId="52" borderId="0" applyNumberFormat="0" applyBorder="0" applyAlignment="0" applyProtection="0"/>
    <xf numFmtId="0" fontId="31" fillId="47" borderId="0" applyNumberFormat="0" applyBorder="0" applyAlignment="0" applyProtection="0"/>
    <xf numFmtId="0" fontId="31" fillId="50" borderId="0" applyNumberFormat="0" applyBorder="0" applyAlignment="0" applyProtection="0"/>
    <xf numFmtId="0" fontId="31" fillId="53" borderId="0" applyNumberFormat="0" applyBorder="0" applyAlignment="0" applyProtection="0"/>
    <xf numFmtId="0" fontId="31" fillId="50" borderId="0" applyNumberFormat="0" applyBorder="0" applyAlignment="0" applyProtection="0"/>
    <xf numFmtId="0" fontId="31" fillId="51" borderId="0" applyNumberFormat="0" applyBorder="0" applyAlignment="0" applyProtection="0"/>
    <xf numFmtId="0" fontId="31" fillId="52" borderId="0" applyNumberFormat="0" applyBorder="0" applyAlignment="0" applyProtection="0"/>
    <xf numFmtId="0" fontId="31" fillId="47" borderId="0" applyNumberFormat="0" applyBorder="0" applyAlignment="0" applyProtection="0"/>
    <xf numFmtId="0" fontId="31" fillId="50" borderId="0" applyNumberFormat="0" applyBorder="0" applyAlignment="0" applyProtection="0"/>
    <xf numFmtId="0" fontId="31" fillId="53" borderId="0" applyNumberFormat="0" applyBorder="0" applyAlignment="0" applyProtection="0"/>
    <xf numFmtId="0" fontId="30" fillId="22" borderId="0" applyNumberFormat="0" applyBorder="0" applyAlignment="0" applyProtection="0"/>
    <xf numFmtId="0" fontId="30" fillId="26" borderId="0" applyNumberFormat="0" applyBorder="0" applyAlignment="0" applyProtection="0"/>
    <xf numFmtId="0" fontId="30" fillId="30" borderId="0" applyNumberFormat="0" applyBorder="0" applyAlignment="0" applyProtection="0"/>
    <xf numFmtId="0" fontId="30" fillId="34" borderId="0" applyNumberFormat="0" applyBorder="0" applyAlignment="0" applyProtection="0"/>
    <xf numFmtId="0" fontId="30" fillId="38" borderId="0" applyNumberFormat="0" applyBorder="0" applyAlignment="0" applyProtection="0"/>
    <xf numFmtId="0" fontId="30" fillId="42" borderId="0" applyNumberFormat="0" applyBorder="0" applyAlignment="0" applyProtection="0"/>
    <xf numFmtId="0" fontId="32" fillId="54" borderId="0" applyNumberFormat="0" applyBorder="0" applyAlignment="0" applyProtection="0"/>
    <xf numFmtId="0" fontId="32" fillId="51" borderId="0" applyNumberFormat="0" applyBorder="0" applyAlignment="0" applyProtection="0"/>
    <xf numFmtId="0" fontId="32" fillId="52" borderId="0" applyNumberFormat="0" applyBorder="0" applyAlignment="0" applyProtection="0"/>
    <xf numFmtId="0" fontId="32" fillId="55" borderId="0" applyNumberFormat="0" applyBorder="0" applyAlignment="0" applyProtection="0"/>
    <xf numFmtId="0" fontId="32" fillId="56" borderId="0" applyNumberFormat="0" applyBorder="0" applyAlignment="0" applyProtection="0"/>
    <xf numFmtId="0" fontId="32" fillId="57" borderId="0" applyNumberFormat="0" applyBorder="0" applyAlignment="0" applyProtection="0"/>
    <xf numFmtId="0" fontId="32" fillId="54" borderId="0" applyNumberFormat="0" applyBorder="0" applyAlignment="0" applyProtection="0"/>
    <xf numFmtId="0" fontId="32" fillId="51" borderId="0" applyNumberFormat="0" applyBorder="0" applyAlignment="0" applyProtection="0"/>
    <xf numFmtId="0" fontId="32" fillId="52" borderId="0" applyNumberFormat="0" applyBorder="0" applyAlignment="0" applyProtection="0"/>
    <xf numFmtId="0" fontId="32" fillId="55" borderId="0" applyNumberFormat="0" applyBorder="0" applyAlignment="0" applyProtection="0"/>
    <xf numFmtId="0" fontId="32" fillId="56" borderId="0" applyNumberFormat="0" applyBorder="0" applyAlignment="0" applyProtection="0"/>
    <xf numFmtId="0" fontId="32" fillId="57" borderId="0" applyNumberFormat="0" applyBorder="0" applyAlignment="0" applyProtection="0"/>
    <xf numFmtId="0" fontId="30" fillId="19" borderId="0" applyNumberFormat="0" applyBorder="0" applyAlignment="0" applyProtection="0"/>
    <xf numFmtId="0" fontId="30" fillId="23" borderId="0" applyNumberFormat="0" applyBorder="0" applyAlignment="0" applyProtection="0"/>
    <xf numFmtId="0" fontId="30" fillId="27" borderId="0" applyNumberFormat="0" applyBorder="0" applyAlignment="0" applyProtection="0"/>
    <xf numFmtId="0" fontId="30" fillId="31" borderId="0" applyNumberFormat="0" applyBorder="0" applyAlignment="0" applyProtection="0"/>
    <xf numFmtId="0" fontId="30" fillId="35" borderId="0" applyNumberFormat="0" applyBorder="0" applyAlignment="0" applyProtection="0"/>
    <xf numFmtId="0" fontId="30" fillId="39" borderId="0" applyNumberFormat="0" applyBorder="0" applyAlignment="0" applyProtection="0"/>
    <xf numFmtId="0" fontId="32" fillId="58" borderId="0" applyNumberFormat="0" applyBorder="0" applyAlignment="0" applyProtection="0"/>
    <xf numFmtId="0" fontId="32" fillId="59" borderId="0" applyNumberFormat="0" applyBorder="0" applyAlignment="0" applyProtection="0"/>
    <xf numFmtId="0" fontId="32" fillId="60" borderId="0" applyNumberFormat="0" applyBorder="0" applyAlignment="0" applyProtection="0"/>
    <xf numFmtId="0" fontId="32" fillId="55" borderId="0" applyNumberFormat="0" applyBorder="0" applyAlignment="0" applyProtection="0"/>
    <xf numFmtId="0" fontId="32" fillId="56" borderId="0" applyNumberFormat="0" applyBorder="0" applyAlignment="0" applyProtection="0"/>
    <xf numFmtId="0" fontId="32" fillId="61" borderId="0" applyNumberFormat="0" applyBorder="0" applyAlignment="0" applyProtection="0"/>
    <xf numFmtId="0" fontId="32" fillId="58" borderId="0" applyNumberFormat="0" applyBorder="0" applyAlignment="0" applyProtection="0"/>
    <xf numFmtId="0" fontId="32" fillId="59" borderId="0" applyNumberFormat="0" applyBorder="0" applyAlignment="0" applyProtection="0"/>
    <xf numFmtId="0" fontId="32" fillId="60" borderId="0" applyNumberFormat="0" applyBorder="0" applyAlignment="0" applyProtection="0"/>
    <xf numFmtId="0" fontId="32" fillId="55" borderId="0" applyNumberFormat="0" applyBorder="0" applyAlignment="0" applyProtection="0"/>
    <xf numFmtId="0" fontId="32" fillId="56" borderId="0" applyNumberFormat="0" applyBorder="0" applyAlignment="0" applyProtection="0"/>
    <xf numFmtId="0" fontId="32" fillId="61" borderId="0" applyNumberFormat="0" applyBorder="0" applyAlignment="0" applyProtection="0"/>
    <xf numFmtId="0" fontId="33" fillId="62" borderId="64" applyNumberFormat="0" applyAlignment="0" applyProtection="0"/>
    <xf numFmtId="0" fontId="33" fillId="62" borderId="64" applyNumberFormat="0" applyAlignment="0" applyProtection="0"/>
    <xf numFmtId="0" fontId="28" fillId="0" borderId="0" applyNumberFormat="0" applyFill="0" applyBorder="0" applyAlignment="0" applyProtection="0"/>
    <xf numFmtId="0" fontId="34" fillId="62" borderId="65" applyNumberFormat="0" applyAlignment="0" applyProtection="0"/>
    <xf numFmtId="0" fontId="34" fillId="62" borderId="65" applyNumberFormat="0" applyAlignment="0" applyProtection="0"/>
    <xf numFmtId="0" fontId="25" fillId="16" borderId="58" applyNumberFormat="0" applyAlignment="0" applyProtection="0"/>
    <xf numFmtId="0" fontId="26" fillId="0" borderId="60" applyNumberFormat="0" applyFill="0" applyAlignment="0" applyProtection="0"/>
    <xf numFmtId="0" fontId="31" fillId="18" borderId="62" applyNumberFormat="0" applyFont="0" applyAlignment="0" applyProtection="0"/>
    <xf numFmtId="165" fontId="31" fillId="0" borderId="0" applyFill="0" applyBorder="0" applyAlignment="0" applyProtection="0"/>
    <xf numFmtId="0" fontId="35" fillId="49" borderId="65" applyNumberFormat="0" applyAlignment="0" applyProtection="0"/>
    <xf numFmtId="0" fontId="35" fillId="49" borderId="65" applyNumberFormat="0" applyAlignment="0" applyProtection="0"/>
    <xf numFmtId="0" fontId="33" fillId="62" borderId="64" applyNumberFormat="0" applyAlignment="0" applyProtection="0"/>
    <xf numFmtId="0" fontId="33" fillId="62" borderId="64" applyNumberFormat="0" applyAlignment="0" applyProtection="0"/>
    <xf numFmtId="0" fontId="36" fillId="46" borderId="0" applyNumberFormat="0" applyBorder="0" applyAlignment="0" applyProtection="0"/>
    <xf numFmtId="0" fontId="35" fillId="49" borderId="65" applyNumberFormat="0" applyAlignment="0" applyProtection="0"/>
    <xf numFmtId="0" fontId="35" fillId="49" borderId="65" applyNumberFormat="0" applyAlignment="0" applyProtection="0"/>
    <xf numFmtId="0" fontId="23" fillId="15" borderId="58" applyNumberFormat="0" applyAlignment="0" applyProtection="0"/>
    <xf numFmtId="0" fontId="37" fillId="0" borderId="66" applyNumberFormat="0" applyFill="0" applyAlignment="0" applyProtection="0"/>
    <xf numFmtId="0" fontId="37" fillId="0" borderId="66" applyNumberFormat="0" applyFill="0" applyAlignment="0" applyProtection="0"/>
    <xf numFmtId="0" fontId="38" fillId="0" borderId="0" applyNumberFormat="0" applyFill="0" applyBorder="0" applyAlignment="0" applyProtection="0"/>
    <xf numFmtId="0" fontId="36" fillId="46" borderId="0" applyNumberFormat="0" applyBorder="0" applyAlignment="0" applyProtection="0"/>
    <xf numFmtId="0" fontId="21" fillId="13" borderId="0" applyNumberFormat="0" applyBorder="0" applyAlignment="0" applyProtection="0"/>
    <xf numFmtId="0" fontId="39" fillId="0" borderId="67" applyNumberFormat="0" applyFill="0" applyAlignment="0" applyProtection="0"/>
    <xf numFmtId="0" fontId="40" fillId="63" borderId="68" applyNumberFormat="0" applyAlignment="0" applyProtection="0"/>
    <xf numFmtId="0" fontId="11" fillId="0" borderId="0"/>
    <xf numFmtId="0" fontId="11" fillId="0" borderId="0"/>
    <xf numFmtId="0" fontId="41" fillId="0" borderId="69" applyNumberFormat="0" applyFill="0" applyAlignment="0" applyProtection="0"/>
    <xf numFmtId="0" fontId="42" fillId="0" borderId="70" applyNumberFormat="0" applyFill="0" applyAlignment="0" applyProtection="0"/>
    <xf numFmtId="0" fontId="43" fillId="0" borderId="71" applyNumberFormat="0" applyFill="0" applyAlignment="0" applyProtection="0"/>
    <xf numFmtId="0" fontId="43" fillId="0" borderId="0" applyNumberFormat="0" applyFill="0" applyBorder="0" applyAlignment="0" applyProtection="0"/>
    <xf numFmtId="0" fontId="44" fillId="64" borderId="0" applyNumberFormat="0" applyBorder="0" applyAlignment="0" applyProtection="0"/>
    <xf numFmtId="0" fontId="44" fillId="64" borderId="0" applyNumberFormat="0" applyBorder="0" applyAlignment="0" applyProtection="0"/>
    <xf numFmtId="0" fontId="22" fillId="14" borderId="0" applyNumberFormat="0" applyBorder="0" applyAlignment="0" applyProtection="0"/>
    <xf numFmtId="0" fontId="1" fillId="0" borderId="0"/>
    <xf numFmtId="0" fontId="11" fillId="0" borderId="0"/>
    <xf numFmtId="0" fontId="45" fillId="0" borderId="0"/>
    <xf numFmtId="0" fontId="45" fillId="0" borderId="0"/>
    <xf numFmtId="0" fontId="46" fillId="0" borderId="0"/>
    <xf numFmtId="0" fontId="11" fillId="0" borderId="0"/>
    <xf numFmtId="0" fontId="47" fillId="0" borderId="0"/>
    <xf numFmtId="0" fontId="11" fillId="0" borderId="0"/>
    <xf numFmtId="0" fontId="46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1" fillId="65" borderId="72" applyNumberFormat="0" applyFont="0" applyAlignment="0" applyProtection="0"/>
    <xf numFmtId="0" fontId="31" fillId="65" borderId="72" applyNumberFormat="0" applyFont="0" applyAlignment="0" applyProtection="0"/>
    <xf numFmtId="0" fontId="34" fillId="62" borderId="65" applyNumberFormat="0" applyAlignment="0" applyProtection="0"/>
    <xf numFmtId="0" fontId="34" fillId="62" borderId="65" applyNumberFormat="0" applyAlignment="0" applyProtection="0"/>
    <xf numFmtId="0" fontId="20" fillId="12" borderId="0" applyNumberFormat="0" applyBorder="0" applyAlignment="0" applyProtection="0"/>
    <xf numFmtId="0" fontId="48" fillId="45" borderId="0" applyNumberFormat="0" applyBorder="0" applyAlignment="0" applyProtection="0"/>
    <xf numFmtId="0" fontId="24" fillId="16" borderId="59" applyNumberFormat="0" applyAlignment="0" applyProtection="0"/>
    <xf numFmtId="0" fontId="37" fillId="0" borderId="66" applyNumberFormat="0" applyFill="0" applyAlignment="0" applyProtection="0"/>
    <xf numFmtId="0" fontId="37" fillId="0" borderId="66" applyNumberFormat="0" applyFill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55" applyNumberFormat="0" applyFill="0" applyAlignment="0" applyProtection="0"/>
    <xf numFmtId="0" fontId="18" fillId="0" borderId="56" applyNumberFormat="0" applyFill="0" applyAlignment="0" applyProtection="0"/>
    <xf numFmtId="0" fontId="19" fillId="0" borderId="57" applyNumberFormat="0" applyFill="0" applyAlignment="0" applyProtection="0"/>
    <xf numFmtId="0" fontId="19" fillId="0" borderId="0" applyNumberFormat="0" applyFill="0" applyBorder="0" applyAlignment="0" applyProtection="0"/>
    <xf numFmtId="0" fontId="2" fillId="0" borderId="63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41" fillId="0" borderId="69" applyNumberFormat="0" applyFill="0" applyAlignment="0" applyProtection="0"/>
    <xf numFmtId="0" fontId="42" fillId="0" borderId="70" applyNumberFormat="0" applyFill="0" applyAlignment="0" applyProtection="0"/>
    <xf numFmtId="0" fontId="43" fillId="0" borderId="71" applyNumberFormat="0" applyFill="0" applyAlignment="0" applyProtection="0"/>
    <xf numFmtId="0" fontId="43" fillId="0" borderId="0" applyNumberFormat="0" applyFill="0" applyBorder="0" applyAlignment="0" applyProtection="0"/>
    <xf numFmtId="0" fontId="31" fillId="65" borderId="72" applyNumberFormat="0" applyFont="0" applyAlignment="0" applyProtection="0"/>
    <xf numFmtId="0" fontId="31" fillId="65" borderId="72" applyNumberFormat="0" applyFont="0" applyAlignment="0" applyProtection="0"/>
    <xf numFmtId="0" fontId="27" fillId="17" borderId="61" applyNumberFormat="0" applyAlignment="0" applyProtection="0"/>
    <xf numFmtId="0" fontId="39" fillId="0" borderId="67" applyNumberFormat="0" applyFill="0" applyAlignment="0" applyProtection="0"/>
    <xf numFmtId="0" fontId="49" fillId="0" borderId="0" applyNumberFormat="0" applyFill="0" applyBorder="0" applyAlignment="0" applyProtection="0"/>
    <xf numFmtId="0" fontId="40" fillId="63" borderId="68" applyNumberFormat="0" applyAlignment="0" applyProtection="0"/>
    <xf numFmtId="0" fontId="48" fillId="45" borderId="0" applyNumberFormat="0" applyBorder="0" applyAlignment="0" applyProtection="0"/>
    <xf numFmtId="0" fontId="51" fillId="0" borderId="0"/>
    <xf numFmtId="0" fontId="52" fillId="0" borderId="0"/>
    <xf numFmtId="0" fontId="60" fillId="0" borderId="0" applyNumberFormat="0" applyFill="0" applyBorder="0" applyAlignment="0" applyProtection="0">
      <alignment vertical="top"/>
      <protection locked="0"/>
    </xf>
    <xf numFmtId="0" fontId="61" fillId="0" borderId="0"/>
  </cellStyleXfs>
  <cellXfs count="205">
    <xf numFmtId="0" fontId="0" fillId="0" borderId="0" xfId="0"/>
    <xf numFmtId="0" fontId="3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2" fillId="0" borderId="2" xfId="0" applyFont="1" applyBorder="1"/>
    <xf numFmtId="0" fontId="0" fillId="0" borderId="3" xfId="0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0" fillId="0" borderId="1" xfId="0" applyBorder="1" applyAlignment="1">
      <alignment wrapText="1"/>
    </xf>
    <xf numFmtId="0" fontId="4" fillId="0" borderId="1" xfId="0" applyFont="1" applyBorder="1" applyAlignment="1">
      <alignment vertical="top"/>
    </xf>
    <xf numFmtId="0" fontId="2" fillId="0" borderId="1" xfId="0" applyFont="1" applyBorder="1"/>
    <xf numFmtId="0" fontId="0" fillId="0" borderId="1" xfId="0" applyBorder="1"/>
    <xf numFmtId="14" fontId="0" fillId="0" borderId="1" xfId="0" applyNumberFormat="1" applyBorder="1" applyAlignment="1">
      <alignment horizontal="left"/>
    </xf>
    <xf numFmtId="0" fontId="10" fillId="0" borderId="4" xfId="0" applyFont="1" applyBorder="1" applyAlignment="1">
      <alignment horizontal="center"/>
    </xf>
    <xf numFmtId="0" fontId="0" fillId="0" borderId="4" xfId="0" applyBorder="1"/>
    <xf numFmtId="0" fontId="11" fillId="0" borderId="0" xfId="2" applyAlignment="1">
      <alignment horizontal="center"/>
    </xf>
    <xf numFmtId="0" fontId="11" fillId="0" borderId="8" xfId="2" applyBorder="1" applyAlignment="1">
      <alignment horizontal="center"/>
    </xf>
    <xf numFmtId="0" fontId="13" fillId="0" borderId="15" xfId="3" applyBorder="1"/>
    <xf numFmtId="0" fontId="0" fillId="0" borderId="16" xfId="0" applyBorder="1"/>
    <xf numFmtId="0" fontId="7" fillId="6" borderId="17" xfId="2" applyFont="1" applyFill="1" applyBorder="1" applyAlignment="1">
      <alignment horizontal="center"/>
    </xf>
    <xf numFmtId="0" fontId="7" fillId="6" borderId="18" xfId="2" applyFont="1" applyFill="1" applyBorder="1" applyAlignment="1">
      <alignment horizontal="center"/>
    </xf>
    <xf numFmtId="0" fontId="7" fillId="7" borderId="19" xfId="0" applyFont="1" applyFill="1" applyBorder="1" applyAlignment="1">
      <alignment horizontal="center" vertical="center"/>
    </xf>
    <xf numFmtId="0" fontId="7" fillId="7" borderId="20" xfId="0" applyFont="1" applyFill="1" applyBorder="1" applyAlignment="1">
      <alignment horizontal="center" vertical="center"/>
    </xf>
    <xf numFmtId="0" fontId="7" fillId="7" borderId="21" xfId="0" applyFont="1" applyFill="1" applyBorder="1" applyAlignment="1">
      <alignment horizontal="center" vertical="center"/>
    </xf>
    <xf numFmtId="0" fontId="7" fillId="7" borderId="22" xfId="0" applyFont="1" applyFill="1" applyBorder="1" applyAlignment="1">
      <alignment horizontal="center" vertical="center"/>
    </xf>
    <xf numFmtId="0" fontId="7" fillId="6" borderId="19" xfId="2" applyFont="1" applyFill="1" applyBorder="1" applyAlignment="1">
      <alignment horizontal="center"/>
    </xf>
    <xf numFmtId="0" fontId="7" fillId="6" borderId="23" xfId="2" applyFont="1" applyFill="1" applyBorder="1" applyAlignment="1">
      <alignment horizontal="center"/>
    </xf>
    <xf numFmtId="0" fontId="7" fillId="6" borderId="24" xfId="2" applyFont="1" applyFill="1" applyBorder="1" applyAlignment="1">
      <alignment horizontal="center"/>
    </xf>
    <xf numFmtId="0" fontId="7" fillId="6" borderId="21" xfId="2" applyFont="1" applyFill="1" applyBorder="1" applyAlignment="1">
      <alignment horizontal="center"/>
    </xf>
    <xf numFmtId="0" fontId="7" fillId="6" borderId="25" xfId="2" applyFont="1" applyFill="1" applyBorder="1" applyAlignment="1">
      <alignment horizontal="center"/>
    </xf>
    <xf numFmtId="0" fontId="7" fillId="6" borderId="20" xfId="2" applyFont="1" applyFill="1" applyBorder="1" applyAlignment="1">
      <alignment horizontal="center"/>
    </xf>
    <xf numFmtId="0" fontId="7" fillId="8" borderId="19" xfId="2" applyFont="1" applyFill="1" applyBorder="1" applyAlignment="1">
      <alignment horizontal="center"/>
    </xf>
    <xf numFmtId="0" fontId="15" fillId="0" borderId="26" xfId="0" applyFont="1" applyBorder="1" applyAlignment="1">
      <alignment horizontal="center" vertical="center"/>
    </xf>
    <xf numFmtId="14" fontId="15" fillId="0" borderId="26" xfId="0" applyNumberFormat="1" applyFont="1" applyBorder="1" applyAlignment="1">
      <alignment horizontal="center" vertical="center"/>
    </xf>
    <xf numFmtId="49" fontId="15" fillId="0" borderId="26" xfId="0" applyNumberFormat="1" applyFont="1" applyBorder="1" applyAlignment="1">
      <alignment horizontal="center" vertical="center"/>
    </xf>
    <xf numFmtId="0" fontId="15" fillId="0" borderId="28" xfId="0" applyFont="1" applyBorder="1" applyAlignment="1">
      <alignment horizontal="center" vertical="center"/>
    </xf>
    <xf numFmtId="0" fontId="15" fillId="0" borderId="29" xfId="0" applyFont="1" applyBorder="1" applyAlignment="1">
      <alignment horizontal="center" vertical="center"/>
    </xf>
    <xf numFmtId="0" fontId="11" fillId="0" borderId="31" xfId="2" applyBorder="1" applyAlignment="1">
      <alignment horizontal="center"/>
    </xf>
    <xf numFmtId="0" fontId="11" fillId="0" borderId="34" xfId="2" applyBorder="1" applyAlignment="1">
      <alignment horizontal="center"/>
    </xf>
    <xf numFmtId="0" fontId="11" fillId="0" borderId="35" xfId="2" applyBorder="1" applyAlignment="1">
      <alignment horizontal="center"/>
    </xf>
    <xf numFmtId="2" fontId="11" fillId="0" borderId="31" xfId="2" applyNumberFormat="1" applyBorder="1" applyAlignment="1">
      <alignment horizontal="center"/>
    </xf>
    <xf numFmtId="164" fontId="13" fillId="0" borderId="34" xfId="3" applyNumberFormat="1" applyBorder="1" applyAlignment="1">
      <alignment horizontal="center"/>
    </xf>
    <xf numFmtId="164" fontId="13" fillId="0" borderId="33" xfId="3" applyNumberFormat="1" applyBorder="1" applyAlignment="1">
      <alignment horizontal="center"/>
    </xf>
    <xf numFmtId="0" fontId="15" fillId="0" borderId="4" xfId="0" applyFont="1" applyBorder="1" applyAlignment="1">
      <alignment horizontal="center" vertical="center"/>
    </xf>
    <xf numFmtId="14" fontId="15" fillId="0" borderId="4" xfId="0" applyNumberFormat="1" applyFont="1" applyBorder="1" applyAlignment="1">
      <alignment horizontal="center" vertical="center"/>
    </xf>
    <xf numFmtId="49" fontId="15" fillId="0" borderId="4" xfId="0" applyNumberFormat="1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1" fillId="0" borderId="38" xfId="2" applyBorder="1" applyAlignment="1">
      <alignment horizontal="center"/>
    </xf>
    <xf numFmtId="0" fontId="11" fillId="0" borderId="36" xfId="2" applyBorder="1" applyAlignment="1">
      <alignment horizontal="center"/>
    </xf>
    <xf numFmtId="0" fontId="11" fillId="0" borderId="39" xfId="2" applyBorder="1" applyAlignment="1">
      <alignment horizontal="center"/>
    </xf>
    <xf numFmtId="2" fontId="11" fillId="0" borderId="38" xfId="2" applyNumberFormat="1" applyBorder="1" applyAlignment="1">
      <alignment horizontal="center"/>
    </xf>
    <xf numFmtId="164" fontId="13" fillId="0" borderId="36" xfId="3" applyNumberFormat="1" applyBorder="1" applyAlignment="1">
      <alignment horizontal="center"/>
    </xf>
    <xf numFmtId="164" fontId="13" fillId="0" borderId="37" xfId="3" applyNumberFormat="1" applyBorder="1" applyAlignment="1">
      <alignment horizontal="center"/>
    </xf>
    <xf numFmtId="0" fontId="11" fillId="0" borderId="40" xfId="2" applyBorder="1" applyAlignment="1">
      <alignment horizontal="center"/>
    </xf>
    <xf numFmtId="0" fontId="11" fillId="0" borderId="43" xfId="2" applyBorder="1" applyAlignment="1">
      <alignment horizontal="center"/>
    </xf>
    <xf numFmtId="0" fontId="11" fillId="0" borderId="44" xfId="2" applyBorder="1" applyAlignment="1">
      <alignment horizontal="center"/>
    </xf>
    <xf numFmtId="2" fontId="11" fillId="0" borderId="40" xfId="2" applyNumberFormat="1" applyBorder="1" applyAlignment="1">
      <alignment horizontal="center"/>
    </xf>
    <xf numFmtId="164" fontId="13" fillId="0" borderId="43" xfId="3" applyNumberFormat="1" applyBorder="1" applyAlignment="1">
      <alignment horizontal="center"/>
    </xf>
    <xf numFmtId="164" fontId="13" fillId="0" borderId="42" xfId="3" applyNumberFormat="1" applyBorder="1" applyAlignment="1">
      <alignment horizontal="center"/>
    </xf>
    <xf numFmtId="0" fontId="15" fillId="0" borderId="36" xfId="0" applyFont="1" applyFill="1" applyBorder="1" applyAlignment="1">
      <alignment horizontal="center" vertical="center"/>
    </xf>
    <xf numFmtId="0" fontId="11" fillId="0" borderId="37" xfId="2" applyBorder="1" applyAlignment="1">
      <alignment horizontal="center"/>
    </xf>
    <xf numFmtId="2" fontId="11" fillId="0" borderId="36" xfId="2" applyNumberFormat="1" applyBorder="1" applyAlignment="1">
      <alignment horizontal="center"/>
    </xf>
    <xf numFmtId="0" fontId="15" fillId="0" borderId="15" xfId="0" applyFont="1" applyBorder="1" applyAlignment="1">
      <alignment horizontal="center" vertical="center"/>
    </xf>
    <xf numFmtId="14" fontId="15" fillId="0" borderId="15" xfId="0" applyNumberFormat="1" applyFont="1" applyBorder="1" applyAlignment="1">
      <alignment horizontal="center" vertical="center"/>
    </xf>
    <xf numFmtId="49" fontId="15" fillId="0" borderId="15" xfId="0" applyNumberFormat="1" applyFont="1" applyBorder="1" applyAlignment="1">
      <alignment horizontal="center" vertical="center"/>
    </xf>
    <xf numFmtId="0" fontId="15" fillId="0" borderId="47" xfId="0" applyFont="1" applyBorder="1" applyAlignment="1">
      <alignment horizontal="center" vertical="center"/>
    </xf>
    <xf numFmtId="0" fontId="15" fillId="0" borderId="48" xfId="0" applyFont="1" applyBorder="1" applyAlignment="1">
      <alignment horizontal="center" vertical="center"/>
    </xf>
    <xf numFmtId="0" fontId="11" fillId="0" borderId="47" xfId="2" applyBorder="1" applyAlignment="1">
      <alignment horizontal="center"/>
    </xf>
    <xf numFmtId="0" fontId="11" fillId="0" borderId="49" xfId="2" applyBorder="1" applyAlignment="1">
      <alignment horizontal="center"/>
    </xf>
    <xf numFmtId="2" fontId="11" fillId="0" borderId="47" xfId="2" applyNumberFormat="1" applyBorder="1" applyAlignment="1">
      <alignment horizontal="center"/>
    </xf>
    <xf numFmtId="164" fontId="13" fillId="0" borderId="47" xfId="3" applyNumberFormat="1" applyBorder="1" applyAlignment="1">
      <alignment horizontal="center"/>
    </xf>
    <xf numFmtId="164" fontId="13" fillId="0" borderId="49" xfId="3" applyNumberFormat="1" applyBorder="1" applyAlignment="1">
      <alignment horizontal="center"/>
    </xf>
    <xf numFmtId="0" fontId="11" fillId="0" borderId="28" xfId="2" applyBorder="1" applyAlignment="1">
      <alignment horizontal="center"/>
    </xf>
    <xf numFmtId="0" fontId="11" fillId="0" borderId="30" xfId="2" applyBorder="1" applyAlignment="1">
      <alignment horizontal="center"/>
    </xf>
    <xf numFmtId="2" fontId="11" fillId="0" borderId="28" xfId="2" applyNumberFormat="1" applyBorder="1" applyAlignment="1">
      <alignment horizontal="center"/>
    </xf>
    <xf numFmtId="164" fontId="13" fillId="0" borderId="28" xfId="3" applyNumberFormat="1" applyBorder="1" applyAlignment="1">
      <alignment horizontal="center"/>
    </xf>
    <xf numFmtId="164" fontId="13" fillId="0" borderId="30" xfId="3" applyNumberFormat="1" applyBorder="1" applyAlignment="1">
      <alignment horizontal="center"/>
    </xf>
    <xf numFmtId="2" fontId="11" fillId="0" borderId="43" xfId="2" applyNumberFormat="1" applyBorder="1" applyAlignment="1">
      <alignment horizontal="center"/>
    </xf>
    <xf numFmtId="0" fontId="15" fillId="0" borderId="43" xfId="0" applyFont="1" applyBorder="1" applyAlignment="1">
      <alignment horizontal="center" vertical="center"/>
    </xf>
    <xf numFmtId="0" fontId="15" fillId="0" borderId="41" xfId="0" applyFont="1" applyBorder="1" applyAlignment="1">
      <alignment horizontal="center" vertical="center"/>
    </xf>
    <xf numFmtId="0" fontId="11" fillId="0" borderId="0" xfId="2"/>
    <xf numFmtId="0" fontId="13" fillId="0" borderId="0" xfId="3"/>
    <xf numFmtId="0" fontId="7" fillId="0" borderId="0" xfId="2" applyFont="1"/>
    <xf numFmtId="0" fontId="11" fillId="0" borderId="0" xfId="2" applyFont="1"/>
    <xf numFmtId="0" fontId="0" fillId="9" borderId="4" xfId="0" applyFill="1" applyBorder="1"/>
    <xf numFmtId="0" fontId="0" fillId="9" borderId="4" xfId="0" applyFill="1" applyBorder="1" applyAlignment="1">
      <alignment wrapText="1"/>
    </xf>
    <xf numFmtId="0" fontId="9" fillId="11" borderId="1" xfId="0" applyFont="1" applyFill="1" applyBorder="1"/>
    <xf numFmtId="43" fontId="55" fillId="6" borderId="0" xfId="4" applyFont="1" applyFill="1" applyAlignment="1">
      <alignment horizontal="center" vertical="center" wrapText="1"/>
    </xf>
    <xf numFmtId="0" fontId="55" fillId="66" borderId="0" xfId="0" applyFont="1" applyFill="1" applyAlignment="1">
      <alignment horizontal="center" vertical="center"/>
    </xf>
    <xf numFmtId="0" fontId="55" fillId="0" borderId="0" xfId="0" applyFont="1" applyAlignment="1">
      <alignment horizontal="center" vertical="center" textRotation="45"/>
    </xf>
    <xf numFmtId="0" fontId="56" fillId="43" borderId="0" xfId="0" applyFont="1" applyFill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55" fillId="0" borderId="0" xfId="0" applyFont="1" applyAlignment="1">
      <alignment horizontal="center" vertical="center" wrapText="1"/>
    </xf>
    <xf numFmtId="2" fontId="58" fillId="0" borderId="0" xfId="0" applyNumberFormat="1" applyFont="1" applyAlignment="1">
      <alignment horizontal="center" vertical="center"/>
    </xf>
    <xf numFmtId="0" fontId="55" fillId="68" borderId="0" xfId="0" applyFont="1" applyFill="1" applyAlignment="1">
      <alignment horizontal="center" vertical="center"/>
    </xf>
    <xf numFmtId="0" fontId="59" fillId="0" borderId="0" xfId="0" applyFont="1"/>
    <xf numFmtId="0" fontId="55" fillId="67" borderId="4" xfId="0" applyFont="1" applyFill="1" applyBorder="1" applyAlignment="1">
      <alignment horizontal="center" vertical="center" wrapText="1"/>
    </xf>
    <xf numFmtId="0" fontId="55" fillId="69" borderId="4" xfId="0" applyFont="1" applyFill="1" applyBorder="1" applyAlignment="1">
      <alignment horizontal="center" vertical="center" wrapText="1"/>
    </xf>
    <xf numFmtId="0" fontId="55" fillId="70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0" fillId="11" borderId="1" xfId="158" applyFill="1" applyBorder="1" applyAlignment="1" applyProtection="1"/>
    <xf numFmtId="49" fontId="0" fillId="0" borderId="0" xfId="0" applyNumberFormat="1"/>
    <xf numFmtId="0" fontId="0" fillId="0" borderId="0" xfId="0" applyNumberFormat="1"/>
    <xf numFmtId="0" fontId="0" fillId="0" borderId="4" xfId="0" applyBorder="1" applyAlignment="1">
      <alignment horizontal="center"/>
    </xf>
    <xf numFmtId="14" fontId="0" fillId="0" borderId="0" xfId="0" applyNumberFormat="1"/>
    <xf numFmtId="14" fontId="0" fillId="9" borderId="4" xfId="0" applyNumberFormat="1" applyFill="1" applyBorder="1" applyAlignment="1">
      <alignment wrapText="1"/>
    </xf>
    <xf numFmtId="0" fontId="37" fillId="72" borderId="13" xfId="0" applyFont="1" applyFill="1" applyBorder="1" applyAlignment="1">
      <alignment horizontal="center" vertical="center"/>
    </xf>
    <xf numFmtId="14" fontId="0" fillId="0" borderId="4" xfId="0" applyNumberFormat="1" applyBorder="1"/>
    <xf numFmtId="0" fontId="37" fillId="72" borderId="4" xfId="0" applyFont="1" applyFill="1" applyBorder="1"/>
    <xf numFmtId="14" fontId="0" fillId="9" borderId="4" xfId="0" applyNumberFormat="1" applyFill="1" applyBorder="1"/>
    <xf numFmtId="0" fontId="37" fillId="72" borderId="4" xfId="0" applyFont="1" applyFill="1" applyBorder="1" applyAlignment="1">
      <alignment horizontal="center"/>
    </xf>
    <xf numFmtId="0" fontId="62" fillId="73" borderId="73" xfId="159" applyFont="1" applyFill="1" applyBorder="1" applyAlignment="1">
      <alignment horizontal="center" vertical="center"/>
    </xf>
    <xf numFmtId="0" fontId="62" fillId="73" borderId="74" xfId="159" applyFont="1" applyFill="1" applyBorder="1" applyAlignment="1">
      <alignment horizontal="center" vertical="center"/>
    </xf>
    <xf numFmtId="0" fontId="62" fillId="0" borderId="75" xfId="159" applyFont="1" applyBorder="1" applyAlignment="1">
      <alignment horizontal="center" vertical="center"/>
    </xf>
    <xf numFmtId="0" fontId="62" fillId="0" borderId="73" xfId="159" applyFont="1" applyBorder="1" applyAlignment="1">
      <alignment horizontal="center" vertical="center"/>
    </xf>
    <xf numFmtId="0" fontId="63" fillId="0" borderId="73" xfId="159" applyFont="1" applyBorder="1" applyAlignment="1">
      <alignment horizontal="center" vertical="center"/>
    </xf>
    <xf numFmtId="0" fontId="62" fillId="0" borderId="76" xfId="159" applyFont="1" applyBorder="1" applyAlignment="1">
      <alignment horizontal="center" vertical="center"/>
    </xf>
    <xf numFmtId="0" fontId="62" fillId="0" borderId="77" xfId="159" applyFont="1" applyBorder="1" applyAlignment="1">
      <alignment horizontal="center" vertical="center"/>
    </xf>
    <xf numFmtId="0" fontId="63" fillId="0" borderId="77" xfId="159" applyFont="1" applyBorder="1" applyAlignment="1">
      <alignment horizontal="center" vertical="center"/>
    </xf>
    <xf numFmtId="0" fontId="63" fillId="0" borderId="75" xfId="159" applyFont="1" applyBorder="1" applyAlignment="1">
      <alignment horizontal="center" vertical="center"/>
    </xf>
    <xf numFmtId="0" fontId="63" fillId="0" borderId="76" xfId="159" applyFont="1" applyBorder="1" applyAlignment="1">
      <alignment horizontal="center" vertical="center"/>
    </xf>
    <xf numFmtId="0" fontId="62" fillId="0" borderId="74" xfId="159" applyFont="1" applyBorder="1" applyAlignment="1">
      <alignment horizontal="center" vertical="center"/>
    </xf>
    <xf numFmtId="0" fontId="62" fillId="0" borderId="78" xfId="159" applyFont="1" applyBorder="1" applyAlignment="1">
      <alignment horizontal="center" vertical="center"/>
    </xf>
    <xf numFmtId="0" fontId="63" fillId="0" borderId="74" xfId="159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Fill="1" applyBorder="1"/>
    <xf numFmtId="0" fontId="65" fillId="0" borderId="0" xfId="0" applyFont="1"/>
    <xf numFmtId="0" fontId="0" fillId="0" borderId="79" xfId="0" applyBorder="1"/>
    <xf numFmtId="0" fontId="0" fillId="0" borderId="80" xfId="0" applyBorder="1"/>
    <xf numFmtId="0" fontId="0" fillId="0" borderId="81" xfId="0" applyBorder="1"/>
    <xf numFmtId="0" fontId="0" fillId="0" borderId="5" xfId="0" applyBorder="1" applyAlignment="1">
      <alignment horizontal="centerContinuous"/>
    </xf>
    <xf numFmtId="0" fontId="66" fillId="0" borderId="82" xfId="0" applyFont="1" applyBorder="1" applyAlignment="1">
      <alignment horizontal="centerContinuous"/>
    </xf>
    <xf numFmtId="0" fontId="0" fillId="0" borderId="83" xfId="0" applyBorder="1" applyAlignment="1">
      <alignment horizontal="centerContinuous"/>
    </xf>
    <xf numFmtId="0" fontId="66" fillId="72" borderId="84" xfId="0" applyFont="1" applyFill="1" applyBorder="1" applyAlignment="1">
      <alignment horizontal="center" textRotation="90"/>
    </xf>
    <xf numFmtId="0" fontId="66" fillId="75" borderId="84" xfId="0" applyFont="1" applyFill="1" applyBorder="1" applyAlignment="1">
      <alignment horizontal="center" textRotation="90"/>
    </xf>
    <xf numFmtId="0" fontId="66" fillId="74" borderId="85" xfId="0" applyFont="1" applyFill="1" applyBorder="1" applyAlignment="1">
      <alignment horizontal="center" textRotation="90"/>
    </xf>
    <xf numFmtId="0" fontId="66" fillId="74" borderId="85" xfId="0" applyFont="1" applyFill="1" applyBorder="1" applyAlignment="1">
      <alignment horizontal="center" textRotation="90" wrapText="1"/>
    </xf>
    <xf numFmtId="0" fontId="66" fillId="9" borderId="85" xfId="0" applyFont="1" applyFill="1" applyBorder="1" applyAlignment="1">
      <alignment horizontal="center" textRotation="90"/>
    </xf>
    <xf numFmtId="0" fontId="66" fillId="9" borderId="84" xfId="0" applyFont="1" applyFill="1" applyBorder="1" applyAlignment="1">
      <alignment horizontal="center" textRotation="90"/>
    </xf>
    <xf numFmtId="0" fontId="66" fillId="9" borderId="84" xfId="0" applyFont="1" applyFill="1" applyBorder="1" applyAlignment="1">
      <alignment horizontal="center" textRotation="90" wrapText="1"/>
    </xf>
    <xf numFmtId="14" fontId="0" fillId="0" borderId="4" xfId="0" applyNumberFormat="1" applyBorder="1" applyAlignment="1">
      <alignment horizontal="center"/>
    </xf>
    <xf numFmtId="1" fontId="66" fillId="0" borderId="4" xfId="0" applyNumberFormat="1" applyFont="1" applyFill="1" applyBorder="1" applyAlignment="1">
      <alignment horizontal="center" wrapText="1"/>
    </xf>
    <xf numFmtId="1" fontId="66" fillId="0" borderId="4" xfId="2" applyNumberFormat="1" applyFont="1" applyFill="1" applyBorder="1" applyAlignment="1">
      <alignment horizontal="center"/>
    </xf>
    <xf numFmtId="166" fontId="66" fillId="0" borderId="4" xfId="0" applyNumberFormat="1" applyFont="1" applyFill="1" applyBorder="1" applyAlignment="1">
      <alignment horizontal="center" wrapText="1"/>
    </xf>
    <xf numFmtId="0" fontId="66" fillId="6" borderId="4" xfId="0" applyFont="1" applyFill="1" applyBorder="1" applyAlignment="1">
      <alignment horizontal="center" wrapText="1"/>
    </xf>
    <xf numFmtId="0" fontId="66" fillId="0" borderId="4" xfId="0" applyFont="1" applyFill="1" applyBorder="1" applyAlignment="1">
      <alignment horizontal="center" wrapText="1"/>
    </xf>
    <xf numFmtId="2" fontId="66" fillId="0" borderId="4" xfId="0" applyNumberFormat="1" applyFont="1" applyFill="1" applyBorder="1" applyAlignment="1">
      <alignment horizontal="center" wrapText="1"/>
    </xf>
    <xf numFmtId="167" fontId="66" fillId="0" borderId="4" xfId="0" applyNumberFormat="1" applyFont="1" applyFill="1" applyBorder="1" applyAlignment="1">
      <alignment vertical="top" wrapText="1"/>
    </xf>
    <xf numFmtId="167" fontId="66" fillId="0" borderId="4" xfId="0" applyNumberFormat="1" applyFont="1" applyFill="1" applyBorder="1" applyAlignment="1">
      <alignment horizontal="right" wrapText="1"/>
    </xf>
    <xf numFmtId="0" fontId="67" fillId="0" borderId="4" xfId="0" applyFont="1" applyBorder="1"/>
    <xf numFmtId="0" fontId="0" fillId="0" borderId="0" xfId="0" applyFill="1"/>
    <xf numFmtId="2" fontId="0" fillId="2" borderId="0" xfId="0" applyNumberFormat="1" applyFill="1"/>
    <xf numFmtId="2" fontId="0" fillId="0" borderId="0" xfId="0" applyNumberFormat="1" applyFill="1"/>
    <xf numFmtId="0" fontId="0" fillId="0" borderId="4" xfId="0" applyBorder="1" applyAlignment="1">
      <alignment horizontal="center"/>
    </xf>
    <xf numFmtId="0" fontId="37" fillId="0" borderId="4" xfId="0" applyFont="1" applyBorder="1" applyAlignment="1">
      <alignment horizontal="left"/>
    </xf>
    <xf numFmtId="14" fontId="0" fillId="0" borderId="4" xfId="0" applyNumberFormat="1" applyBorder="1" applyAlignment="1">
      <alignment horizontal="center"/>
    </xf>
    <xf numFmtId="0" fontId="37" fillId="72" borderId="4" xfId="0" applyFont="1" applyFill="1" applyBorder="1" applyAlignment="1">
      <alignment horizontal="center"/>
    </xf>
    <xf numFmtId="0" fontId="37" fillId="71" borderId="4" xfId="0" applyFont="1" applyFill="1" applyBorder="1" applyAlignment="1">
      <alignment horizontal="left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10" borderId="4" xfId="0" applyFont="1" applyFill="1" applyBorder="1" applyAlignment="1">
      <alignment horizontal="center"/>
    </xf>
    <xf numFmtId="0" fontId="37" fillId="71" borderId="5" xfId="0" applyFont="1" applyFill="1" applyBorder="1" applyAlignment="1">
      <alignment horizontal="left"/>
    </xf>
    <xf numFmtId="0" fontId="37" fillId="71" borderId="6" xfId="0" applyFont="1" applyFill="1" applyBorder="1" applyAlignment="1">
      <alignment horizontal="left"/>
    </xf>
    <xf numFmtId="0" fontId="37" fillId="71" borderId="7" xfId="0" applyFont="1" applyFill="1" applyBorder="1" applyAlignment="1">
      <alignment horizontal="left"/>
    </xf>
    <xf numFmtId="0" fontId="37" fillId="72" borderId="4" xfId="0" applyFont="1" applyFill="1" applyBorder="1" applyAlignment="1">
      <alignment horizontal="center" vertical="center" wrapText="1"/>
    </xf>
    <xf numFmtId="0" fontId="37" fillId="72" borderId="13" xfId="0" applyFont="1" applyFill="1" applyBorder="1" applyAlignment="1">
      <alignment horizontal="center" vertical="center" wrapText="1"/>
    </xf>
    <xf numFmtId="0" fontId="37" fillId="72" borderId="4" xfId="0" applyFont="1" applyFill="1" applyBorder="1" applyAlignment="1">
      <alignment horizontal="center" vertical="center"/>
    </xf>
    <xf numFmtId="0" fontId="64" fillId="0" borderId="53" xfId="159" applyFont="1" applyBorder="1" applyAlignment="1">
      <alignment horizontal="center" vertical="center"/>
    </xf>
    <xf numFmtId="0" fontId="64" fillId="0" borderId="53" xfId="159" applyFont="1" applyBorder="1" applyAlignment="1">
      <alignment horizontal="left" vertical="top"/>
    </xf>
    <xf numFmtId="0" fontId="8" fillId="3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wrapText="1"/>
    </xf>
    <xf numFmtId="0" fontId="7" fillId="4" borderId="4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/>
    </xf>
    <xf numFmtId="49" fontId="12" fillId="5" borderId="9" xfId="2" applyNumberFormat="1" applyFont="1" applyFill="1" applyBorder="1" applyAlignment="1">
      <alignment horizontal="center"/>
    </xf>
    <xf numFmtId="49" fontId="12" fillId="5" borderId="10" xfId="2" applyNumberFormat="1" applyFont="1" applyFill="1" applyBorder="1" applyAlignment="1">
      <alignment horizontal="center"/>
    </xf>
    <xf numFmtId="0" fontId="14" fillId="5" borderId="11" xfId="3" applyFont="1" applyFill="1" applyBorder="1" applyAlignment="1">
      <alignment horizontal="center"/>
    </xf>
    <xf numFmtId="0" fontId="14" fillId="5" borderId="12" xfId="3" applyFont="1" applyFill="1" applyBorder="1" applyAlignment="1">
      <alignment horizontal="center"/>
    </xf>
    <xf numFmtId="0" fontId="2" fillId="5" borderId="13" xfId="3" applyFont="1" applyFill="1" applyBorder="1" applyAlignment="1">
      <alignment horizontal="center"/>
    </xf>
    <xf numFmtId="0" fontId="2" fillId="5" borderId="14" xfId="3" applyFont="1" applyFill="1" applyBorder="1" applyAlignment="1">
      <alignment horizontal="center"/>
    </xf>
    <xf numFmtId="0" fontId="15" fillId="0" borderId="27" xfId="0" applyFont="1" applyBorder="1" applyAlignment="1">
      <alignment horizontal="center" vertical="center"/>
    </xf>
    <xf numFmtId="0" fontId="15" fillId="0" borderId="46" xfId="0" applyFont="1" applyBorder="1" applyAlignment="1">
      <alignment horizontal="center" vertical="center"/>
    </xf>
    <xf numFmtId="0" fontId="15" fillId="0" borderId="29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0" fontId="15" fillId="0" borderId="41" xfId="0" applyFont="1" applyBorder="1" applyAlignment="1">
      <alignment horizontal="center" vertical="center"/>
    </xf>
    <xf numFmtId="0" fontId="15" fillId="0" borderId="42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15" fillId="0" borderId="48" xfId="0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0" fontId="15" fillId="0" borderId="50" xfId="0" applyFont="1" applyBorder="1" applyAlignment="1">
      <alignment horizontal="center" vertical="center"/>
    </xf>
    <xf numFmtId="0" fontId="15" fillId="0" borderId="51" xfId="0" applyFont="1" applyBorder="1" applyAlignment="1">
      <alignment horizontal="center" vertical="center"/>
    </xf>
    <xf numFmtId="0" fontId="15" fillId="0" borderId="52" xfId="0" applyFont="1" applyBorder="1" applyAlignment="1">
      <alignment horizontal="center" vertical="center"/>
    </xf>
    <xf numFmtId="0" fontId="15" fillId="0" borderId="53" xfId="0" applyFont="1" applyBorder="1" applyAlignment="1">
      <alignment horizontal="center" vertical="center"/>
    </xf>
    <xf numFmtId="0" fontId="15" fillId="0" borderId="54" xfId="0" applyFont="1" applyBorder="1" applyAlignment="1">
      <alignment horizontal="center" vertical="center"/>
    </xf>
    <xf numFmtId="14" fontId="0" fillId="11" borderId="2" xfId="0" applyNumberFormat="1" applyFill="1" applyBorder="1"/>
  </cellXfs>
  <cellStyles count="160">
    <cellStyle name="20 % - Accent1 2" xfId="5"/>
    <cellStyle name="20 % - Accent2 2" xfId="6"/>
    <cellStyle name="20 % - Accent3 2" xfId="7"/>
    <cellStyle name="20 % - Accent4 2" xfId="8"/>
    <cellStyle name="20 % - Accent5 2" xfId="9"/>
    <cellStyle name="20 % - Accent6 2" xfId="10"/>
    <cellStyle name="20% — akcent 1" xfId="11"/>
    <cellStyle name="20% — akcent 2" xfId="12"/>
    <cellStyle name="20% — akcent 3" xfId="13"/>
    <cellStyle name="20% — akcent 4" xfId="14"/>
    <cellStyle name="20% — akcent 5" xfId="15"/>
    <cellStyle name="20% — akcent 6" xfId="16"/>
    <cellStyle name="20% - Akzent1" xfId="17"/>
    <cellStyle name="20% - Akzent2" xfId="18"/>
    <cellStyle name="20% - Akzent3" xfId="19"/>
    <cellStyle name="20% - Akzent4" xfId="20"/>
    <cellStyle name="20% - Akzent5" xfId="21"/>
    <cellStyle name="20% - Akzent6" xfId="22"/>
    <cellStyle name="40 % - Accent1 2" xfId="23"/>
    <cellStyle name="40 % - Accent2 2" xfId="24"/>
    <cellStyle name="40 % - Accent3 2" xfId="25"/>
    <cellStyle name="40 % - Accent4 2" xfId="26"/>
    <cellStyle name="40 % - Accent5 2" xfId="27"/>
    <cellStyle name="40 % - Accent6 2" xfId="28"/>
    <cellStyle name="40% — akcent 1" xfId="29"/>
    <cellStyle name="40% — akcent 2" xfId="30"/>
    <cellStyle name="40% — akcent 3" xfId="31"/>
    <cellStyle name="40% — akcent 4" xfId="32"/>
    <cellStyle name="40% — akcent 5" xfId="33"/>
    <cellStyle name="40% — akcent 6" xfId="34"/>
    <cellStyle name="40% - Akzent1" xfId="35"/>
    <cellStyle name="40% - Akzent2" xfId="36"/>
    <cellStyle name="40% - Akzent3" xfId="37"/>
    <cellStyle name="40% - Akzent4" xfId="38"/>
    <cellStyle name="40% - Akzent5" xfId="39"/>
    <cellStyle name="40% - Akzent6" xfId="40"/>
    <cellStyle name="60 % - Accent1 2" xfId="41"/>
    <cellStyle name="60 % - Accent2 2" xfId="42"/>
    <cellStyle name="60 % - Accent3 2" xfId="43"/>
    <cellStyle name="60 % - Accent4 2" xfId="44"/>
    <cellStyle name="60 % - Accent5 2" xfId="45"/>
    <cellStyle name="60 % - Accent6 2" xfId="46"/>
    <cellStyle name="60% — akcent 1" xfId="47"/>
    <cellStyle name="60% — akcent 2" xfId="48"/>
    <cellStyle name="60% — akcent 3" xfId="49"/>
    <cellStyle name="60% — akcent 4" xfId="50"/>
    <cellStyle name="60% — akcent 5" xfId="51"/>
    <cellStyle name="60% — akcent 6" xfId="52"/>
    <cellStyle name="60% - Akzent1" xfId="53"/>
    <cellStyle name="60% - Akzent2" xfId="54"/>
    <cellStyle name="60% - Akzent3" xfId="55"/>
    <cellStyle name="60% - Akzent4" xfId="56"/>
    <cellStyle name="60% - Akzent5" xfId="57"/>
    <cellStyle name="60% - Akzent6" xfId="58"/>
    <cellStyle name="Accent1 2" xfId="59"/>
    <cellStyle name="Accent2 2" xfId="60"/>
    <cellStyle name="Accent3 2" xfId="61"/>
    <cellStyle name="Accent4 2" xfId="62"/>
    <cellStyle name="Accent5 2" xfId="63"/>
    <cellStyle name="Accent6 2" xfId="64"/>
    <cellStyle name="Akcent 1" xfId="65"/>
    <cellStyle name="Akcent 2" xfId="66"/>
    <cellStyle name="Akcent 3" xfId="67"/>
    <cellStyle name="Akcent 4" xfId="68"/>
    <cellStyle name="Akcent 5" xfId="69"/>
    <cellStyle name="Akcent 6" xfId="70"/>
    <cellStyle name="Akzent1" xfId="71"/>
    <cellStyle name="Akzent2" xfId="72"/>
    <cellStyle name="Akzent3" xfId="73"/>
    <cellStyle name="Akzent4" xfId="74"/>
    <cellStyle name="Akzent5" xfId="75"/>
    <cellStyle name="Akzent6" xfId="76"/>
    <cellStyle name="Ausgabe" xfId="77"/>
    <cellStyle name="Ausgabe 2" xfId="78"/>
    <cellStyle name="Avertissement 2" xfId="79"/>
    <cellStyle name="Berechnung" xfId="80"/>
    <cellStyle name="Berechnung 2" xfId="81"/>
    <cellStyle name="Calcul 2" xfId="82"/>
    <cellStyle name="Cellule liée 2" xfId="83"/>
    <cellStyle name="Commentaire 2" xfId="84"/>
    <cellStyle name="Currency 2" xfId="85"/>
    <cellStyle name="Dane wejściowe" xfId="86"/>
    <cellStyle name="Dane wejściowe 2" xfId="87"/>
    <cellStyle name="Dane wyjściowe" xfId="88"/>
    <cellStyle name="Dane wyjściowe 2" xfId="89"/>
    <cellStyle name="Dobry" xfId="90"/>
    <cellStyle name="Eingabe" xfId="91"/>
    <cellStyle name="Eingabe 2" xfId="92"/>
    <cellStyle name="Entrée 2" xfId="93"/>
    <cellStyle name="Ergebnis" xfId="94"/>
    <cellStyle name="Ergebnis 2" xfId="95"/>
    <cellStyle name="Erklärender Text" xfId="96"/>
    <cellStyle name="Gut" xfId="97"/>
    <cellStyle name="Insatisfaisant 2" xfId="98"/>
    <cellStyle name="Komórka połączona" xfId="99"/>
    <cellStyle name="Komórka zaznaczona" xfId="100"/>
    <cellStyle name="Lien hypertexte" xfId="158" builtinId="8"/>
    <cellStyle name="Milliers" xfId="4" builtinId="3"/>
    <cellStyle name="N1" xfId="101"/>
    <cellStyle name="N1 2" xfId="102"/>
    <cellStyle name="N1_TRIAL" xfId="156"/>
    <cellStyle name="Nagłówek 1" xfId="103"/>
    <cellStyle name="Nagłówek 2" xfId="104"/>
    <cellStyle name="Nagłówek 3" xfId="105"/>
    <cellStyle name="Nagłówek 4" xfId="106"/>
    <cellStyle name="Neutral" xfId="107"/>
    <cellStyle name="Neutralny" xfId="108"/>
    <cellStyle name="Neutre 2" xfId="109"/>
    <cellStyle name="Normal" xfId="0" builtinId="0"/>
    <cellStyle name="Normal 2" xfId="110"/>
    <cellStyle name="Normal 2 2" xfId="2"/>
    <cellStyle name="Normal 2 3" xfId="111"/>
    <cellStyle name="Normal 2 4" xfId="112"/>
    <cellStyle name="Normal 2 4 2" xfId="113"/>
    <cellStyle name="Normal 2 4 3" xfId="114"/>
    <cellStyle name="Normal 2 4_TRIAL" xfId="157"/>
    <cellStyle name="Normal 2_Bilan N" xfId="115"/>
    <cellStyle name="Normal 2_Parcellaire_Data" xfId="159"/>
    <cellStyle name="Normal 3" xfId="116"/>
    <cellStyle name="Normal 3 2" xfId="117"/>
    <cellStyle name="Normal 3 3" xfId="118"/>
    <cellStyle name="Normal 3_Bilan N" xfId="119"/>
    <cellStyle name="Normal 4" xfId="120"/>
    <cellStyle name="Normal 4 2" xfId="121"/>
    <cellStyle name="Normal 5" xfId="122"/>
    <cellStyle name="Normal 5 2" xfId="123"/>
    <cellStyle name="Normal 5_Feuil3" xfId="124"/>
    <cellStyle name="Normal 6" xfId="3"/>
    <cellStyle name="Normal 8 2 3" xfId="1"/>
    <cellStyle name="Notiz" xfId="125"/>
    <cellStyle name="Notiz 2" xfId="126"/>
    <cellStyle name="Obliczenia" xfId="127"/>
    <cellStyle name="Obliczenia 2" xfId="128"/>
    <cellStyle name="Satisfaisant 2" xfId="129"/>
    <cellStyle name="Schlecht" xfId="130"/>
    <cellStyle name="Sortie 2" xfId="131"/>
    <cellStyle name="Suma" xfId="132"/>
    <cellStyle name="Suma 2" xfId="133"/>
    <cellStyle name="Tekst objaśnienia" xfId="134"/>
    <cellStyle name="Tekst ostrzeżenia" xfId="135"/>
    <cellStyle name="Texte explicatif 2" xfId="136"/>
    <cellStyle name="Titre 2" xfId="137"/>
    <cellStyle name="Titre 1 2" xfId="138"/>
    <cellStyle name="Titre 2 2" xfId="139"/>
    <cellStyle name="Titre 3 2" xfId="140"/>
    <cellStyle name="Titre 4 2" xfId="141"/>
    <cellStyle name="Total 2" xfId="142"/>
    <cellStyle name="Tytuł" xfId="143"/>
    <cellStyle name="Überschrift" xfId="144"/>
    <cellStyle name="Überschrift 1" xfId="145"/>
    <cellStyle name="Überschrift 2" xfId="146"/>
    <cellStyle name="Überschrift 3" xfId="147"/>
    <cellStyle name="Überschrift 4" xfId="148"/>
    <cellStyle name="Uwaga" xfId="149"/>
    <cellStyle name="Uwaga 2" xfId="150"/>
    <cellStyle name="Vérification 2" xfId="151"/>
    <cellStyle name="Verknüpfte Zelle" xfId="152"/>
    <cellStyle name="Warnender Text" xfId="153"/>
    <cellStyle name="Zelle überprüfen" xfId="154"/>
    <cellStyle name="Zły" xfId="15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419100</xdr:colOff>
      <xdr:row>1</xdr:row>
      <xdr:rowOff>57150</xdr:rowOff>
    </xdr:from>
    <xdr:to>
      <xdr:col>10</xdr:col>
      <xdr:colOff>342900</xdr:colOff>
      <xdr:row>35</xdr:row>
      <xdr:rowOff>147652</xdr:rowOff>
    </xdr:to>
    <xdr:grpSp>
      <xdr:nvGrpSpPr>
        <xdr:cNvPr id="3" name="Groupe 2"/>
        <xdr:cNvGrpSpPr/>
      </xdr:nvGrpSpPr>
      <xdr:grpSpPr>
        <a:xfrm>
          <a:off x="419100" y="247650"/>
          <a:ext cx="7543800" cy="6567502"/>
          <a:chOff x="152400" y="87752"/>
          <a:chExt cx="7543800" cy="6567502"/>
        </a:xfrm>
      </xdr:grpSpPr>
      <xdr:pic>
        <xdr:nvPicPr>
          <xdr:cNvPr id="4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 l="23021" t="3981" r="18229" b="5185"/>
          <a:stretch>
            <a:fillRect/>
          </a:stretch>
        </xdr:blipFill>
        <xdr:spPr bwMode="auto">
          <a:xfrm>
            <a:off x="152400" y="87752"/>
            <a:ext cx="7543800" cy="6567502"/>
          </a:xfrm>
          <a:prstGeom prst="rect">
            <a:avLst/>
          </a:prstGeom>
          <a:noFill/>
          <a:ln w="1">
            <a:noFill/>
            <a:miter lim="800000"/>
            <a:headEnd/>
            <a:tailEnd type="none" w="med" len="med"/>
          </a:ln>
          <a:effectLst/>
        </xdr:spPr>
      </xdr:pic>
      <xdr:sp macro="" textlink="">
        <xdr:nvSpPr>
          <xdr:cNvPr id="5" name="ZoneTexte 4"/>
          <xdr:cNvSpPr txBox="1"/>
        </xdr:nvSpPr>
        <xdr:spPr>
          <a:xfrm rot="2623536">
            <a:off x="2569641" y="2700863"/>
            <a:ext cx="4353801" cy="242198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endParaRPr lang="fr-FR" sz="1100"/>
          </a:p>
          <a:p>
            <a:endParaRPr lang="fr-FR" sz="1100"/>
          </a:p>
          <a:p>
            <a:endParaRPr lang="fr-FR" sz="1100"/>
          </a:p>
          <a:p>
            <a:endParaRPr lang="fr-FR" sz="1100"/>
          </a:p>
          <a:p>
            <a:endParaRPr lang="fr-FR" sz="1100"/>
          </a:p>
          <a:p>
            <a:endParaRPr lang="fr-FR" sz="1100"/>
          </a:p>
          <a:p>
            <a:endParaRPr lang="fr-FR" sz="1100"/>
          </a:p>
          <a:p>
            <a:endParaRPr lang="fr-FR" sz="1100"/>
          </a:p>
          <a:p>
            <a:endParaRPr lang="fr-FR" sz="1100"/>
          </a:p>
          <a:p>
            <a:endParaRPr lang="fr-FR" sz="1100"/>
          </a:p>
          <a:p>
            <a:endParaRPr lang="fr-FR" sz="1100"/>
          </a:p>
          <a:p>
            <a:r>
              <a:rPr lang="fr-FR" sz="1100"/>
              <a:t>x1 y1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dugue@ragt.f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>
      <selection activeCell="B30" sqref="B30"/>
    </sheetView>
  </sheetViews>
  <sheetFormatPr baseColWidth="10" defaultRowHeight="15"/>
  <cols>
    <col min="1" max="1" width="17.85546875" bestFit="1" customWidth="1"/>
    <col min="2" max="2" width="91.5703125" customWidth="1"/>
  </cols>
  <sheetData>
    <row r="1" spans="1:2" ht="21">
      <c r="A1" s="1" t="s">
        <v>0</v>
      </c>
    </row>
    <row r="2" spans="1:2" ht="15.75" thickBot="1"/>
    <row r="3" spans="1:2" ht="15.75" thickBot="1">
      <c r="A3" s="9" t="s">
        <v>1</v>
      </c>
      <c r="B3" s="86" t="s">
        <v>136</v>
      </c>
    </row>
    <row r="4" spans="1:2" ht="15.75" thickBot="1">
      <c r="A4" s="9" t="s">
        <v>10</v>
      </c>
      <c r="B4" s="100" t="s">
        <v>137</v>
      </c>
    </row>
    <row r="5" spans="1:2" ht="15.75" thickBot="1">
      <c r="A5" s="9" t="s">
        <v>2</v>
      </c>
      <c r="B5" s="10"/>
    </row>
    <row r="6" spans="1:2" ht="15.75" thickBot="1">
      <c r="A6" s="9" t="s">
        <v>3</v>
      </c>
      <c r="B6" s="11">
        <v>43390</v>
      </c>
    </row>
    <row r="7" spans="1:2" ht="15.75" thickBot="1">
      <c r="A7" s="9" t="s">
        <v>4</v>
      </c>
      <c r="B7" s="10" t="s">
        <v>5</v>
      </c>
    </row>
    <row r="8" spans="1:2" ht="15.75" thickBot="1">
      <c r="A8" s="9" t="s">
        <v>11</v>
      </c>
      <c r="B8" s="10" t="s">
        <v>12</v>
      </c>
    </row>
    <row r="9" spans="1:2" ht="15.75" thickBot="1">
      <c r="A9" s="4" t="s">
        <v>6</v>
      </c>
      <c r="B9" s="204">
        <v>43397</v>
      </c>
    </row>
    <row r="10" spans="1:2" ht="15.75" thickBot="1">
      <c r="A10" s="2"/>
    </row>
    <row r="11" spans="1:2" ht="15.75" thickBot="1">
      <c r="A11" s="6" t="s">
        <v>7</v>
      </c>
      <c r="B11" s="5"/>
    </row>
    <row r="12" spans="1:2" ht="15.75" thickBot="1">
      <c r="A12" s="6" t="s">
        <v>8</v>
      </c>
      <c r="B12" s="7"/>
    </row>
    <row r="14" spans="1:2" ht="15.75" thickBot="1"/>
    <row r="15" spans="1:2" ht="15.75" thickBot="1">
      <c r="A15" s="8" t="s">
        <v>9</v>
      </c>
      <c r="B15" s="7"/>
    </row>
    <row r="17" spans="2:2">
      <c r="B17" s="3"/>
    </row>
  </sheetData>
  <hyperlinks>
    <hyperlink ref="B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0000"/>
  </sheetPr>
  <dimension ref="A1:P57"/>
  <sheetViews>
    <sheetView tabSelected="1" zoomScale="85" zoomScaleNormal="85" workbookViewId="0">
      <selection activeCell="M23" sqref="M23"/>
    </sheetView>
  </sheetViews>
  <sheetFormatPr baseColWidth="10" defaultRowHeight="15"/>
  <cols>
    <col min="1" max="1" width="20.85546875" customWidth="1"/>
    <col min="2" max="2" width="33.5703125" customWidth="1"/>
    <col min="3" max="3" width="13.7109375" customWidth="1"/>
    <col min="4" max="4" width="16.7109375" customWidth="1"/>
    <col min="5" max="5" width="16.7109375" bestFit="1" customWidth="1"/>
    <col min="6" max="6" width="16.42578125" bestFit="1" customWidth="1"/>
    <col min="7" max="7" width="13.140625" bestFit="1" customWidth="1"/>
    <col min="9" max="9" width="9.42578125" bestFit="1" customWidth="1"/>
    <col min="10" max="10" width="12.28515625" bestFit="1" customWidth="1"/>
    <col min="11" max="11" width="12.5703125" bestFit="1" customWidth="1"/>
    <col min="12" max="12" width="9.7109375" bestFit="1" customWidth="1"/>
    <col min="13" max="13" width="10.28515625" bestFit="1" customWidth="1"/>
    <col min="14" max="14" width="11.85546875" bestFit="1" customWidth="1"/>
    <col min="15" max="16" width="9.42578125" bestFit="1" customWidth="1"/>
  </cols>
  <sheetData>
    <row r="1" spans="1:16" ht="38.25">
      <c r="A1" s="160" t="s">
        <v>17</v>
      </c>
      <c r="B1" s="160"/>
      <c r="D1" s="99" t="s">
        <v>133</v>
      </c>
      <c r="E1" s="97" t="s">
        <v>104</v>
      </c>
      <c r="F1" s="97" t="s">
        <v>105</v>
      </c>
      <c r="G1" s="97" t="s">
        <v>106</v>
      </c>
      <c r="H1" s="98" t="s">
        <v>107</v>
      </c>
      <c r="I1" s="98" t="s">
        <v>108</v>
      </c>
      <c r="J1" s="98" t="s">
        <v>109</v>
      </c>
      <c r="K1" s="98" t="s">
        <v>110</v>
      </c>
      <c r="L1" s="98" t="s">
        <v>111</v>
      </c>
      <c r="M1" s="98" t="s">
        <v>112</v>
      </c>
      <c r="N1" s="98" t="s">
        <v>113</v>
      </c>
      <c r="O1" s="98" t="s">
        <v>114</v>
      </c>
      <c r="P1" s="96" t="s">
        <v>115</v>
      </c>
    </row>
    <row r="2" spans="1:16">
      <c r="A2" s="84" t="s">
        <v>13</v>
      </c>
      <c r="B2" s="85" t="s">
        <v>191</v>
      </c>
      <c r="D2" t="s">
        <v>134</v>
      </c>
      <c r="E2" s="13">
        <v>40</v>
      </c>
      <c r="F2" s="13">
        <v>20</v>
      </c>
      <c r="G2" s="13">
        <v>280</v>
      </c>
      <c r="H2" s="13">
        <v>31</v>
      </c>
      <c r="I2" s="13"/>
      <c r="J2" s="13">
        <v>80</v>
      </c>
      <c r="K2" s="13">
        <v>25</v>
      </c>
      <c r="L2" s="13"/>
      <c r="M2" s="13"/>
      <c r="N2" s="13">
        <f>SUM(H2:M2)</f>
        <v>136</v>
      </c>
      <c r="O2" s="13">
        <f>G2+F2-N2</f>
        <v>164</v>
      </c>
      <c r="P2" s="13">
        <v>155</v>
      </c>
    </row>
    <row r="3" spans="1:16">
      <c r="A3" s="84" t="s">
        <v>14</v>
      </c>
      <c r="B3" s="105">
        <v>42972</v>
      </c>
      <c r="D3" t="s">
        <v>135</v>
      </c>
      <c r="E3" s="13"/>
      <c r="F3" s="13"/>
      <c r="G3" s="13"/>
      <c r="H3" s="13">
        <v>31</v>
      </c>
      <c r="I3" s="13"/>
      <c r="J3" s="13">
        <v>80</v>
      </c>
      <c r="K3" s="13">
        <v>25</v>
      </c>
      <c r="L3" s="13"/>
      <c r="M3" s="13"/>
      <c r="N3" s="13">
        <f>SUM(H3:M3)</f>
        <v>136</v>
      </c>
      <c r="O3" s="13"/>
      <c r="P3" s="13">
        <v>55</v>
      </c>
    </row>
    <row r="4" spans="1:16">
      <c r="A4" s="84" t="s">
        <v>15</v>
      </c>
      <c r="B4" s="105">
        <v>43306</v>
      </c>
      <c r="I4" t="s">
        <v>194</v>
      </c>
    </row>
    <row r="5" spans="1:16">
      <c r="A5" s="84" t="s">
        <v>16</v>
      </c>
      <c r="B5" s="85"/>
    </row>
    <row r="6" spans="1:16">
      <c r="A6" s="84" t="s">
        <v>23</v>
      </c>
      <c r="B6" s="84"/>
    </row>
    <row r="7" spans="1:16">
      <c r="A7" s="84" t="s">
        <v>24</v>
      </c>
      <c r="B7" s="84"/>
    </row>
    <row r="8" spans="1:16">
      <c r="A8" s="84" t="s">
        <v>25</v>
      </c>
      <c r="B8" s="84"/>
    </row>
    <row r="10" spans="1:16">
      <c r="A10" s="160" t="s">
        <v>18</v>
      </c>
      <c r="B10" s="160"/>
    </row>
    <row r="11" spans="1:16">
      <c r="A11" s="84" t="s">
        <v>19</v>
      </c>
      <c r="B11" s="84" t="s">
        <v>138</v>
      </c>
    </row>
    <row r="12" spans="1:16">
      <c r="A12" s="84" t="s">
        <v>20</v>
      </c>
      <c r="B12" s="84" t="s">
        <v>192</v>
      </c>
    </row>
    <row r="13" spans="1:16">
      <c r="A13" s="84" t="s">
        <v>21</v>
      </c>
      <c r="B13" s="84" t="s">
        <v>193</v>
      </c>
    </row>
    <row r="15" spans="1:16">
      <c r="A15" s="160" t="s">
        <v>22</v>
      </c>
      <c r="B15" s="160"/>
    </row>
    <row r="16" spans="1:16">
      <c r="A16" s="84" t="s">
        <v>26</v>
      </c>
      <c r="B16" s="84"/>
    </row>
    <row r="17" spans="1:9">
      <c r="A17" s="84" t="s">
        <v>27</v>
      </c>
      <c r="B17" s="84"/>
    </row>
    <row r="18" spans="1:9">
      <c r="A18" s="84" t="s">
        <v>28</v>
      </c>
      <c r="B18" s="84"/>
    </row>
    <row r="19" spans="1:9">
      <c r="A19" s="84" t="s">
        <v>29</v>
      </c>
      <c r="B19" s="105">
        <v>42972</v>
      </c>
    </row>
    <row r="20" spans="1:9">
      <c r="A20" s="84" t="s">
        <v>30</v>
      </c>
      <c r="B20" s="109">
        <v>43150</v>
      </c>
    </row>
    <row r="21" spans="1:9">
      <c r="A21" s="84" t="s">
        <v>31</v>
      </c>
      <c r="B21" s="84"/>
    </row>
    <row r="22" spans="1:9">
      <c r="A22" s="84" t="s">
        <v>32</v>
      </c>
      <c r="B22" s="84"/>
    </row>
    <row r="23" spans="1:9">
      <c r="A23" s="84" t="s">
        <v>33</v>
      </c>
      <c r="B23" s="105">
        <v>43306</v>
      </c>
    </row>
    <row r="28" spans="1:9">
      <c r="A28" s="161" t="s">
        <v>197</v>
      </c>
      <c r="B28" s="162"/>
      <c r="C28" s="162"/>
      <c r="D28" s="162"/>
      <c r="E28" s="162"/>
      <c r="F28" s="162"/>
      <c r="G28" s="162"/>
      <c r="H28" s="162"/>
      <c r="I28" s="163"/>
    </row>
    <row r="29" spans="1:9">
      <c r="A29" s="164" t="s">
        <v>61</v>
      </c>
      <c r="B29" s="164" t="s">
        <v>198</v>
      </c>
      <c r="C29" s="164" t="s">
        <v>199</v>
      </c>
      <c r="D29" s="164" t="s">
        <v>200</v>
      </c>
      <c r="E29" s="164" t="s">
        <v>201</v>
      </c>
      <c r="F29" s="166" t="s">
        <v>202</v>
      </c>
      <c r="G29" s="166"/>
      <c r="H29" s="166"/>
      <c r="I29" s="166"/>
    </row>
    <row r="30" spans="1:9">
      <c r="A30" s="165"/>
      <c r="B30" s="165"/>
      <c r="C30" s="165"/>
      <c r="D30" s="165"/>
      <c r="E30" s="165"/>
      <c r="F30" s="106" t="s">
        <v>203</v>
      </c>
      <c r="G30" s="106" t="s">
        <v>204</v>
      </c>
      <c r="H30" s="106" t="s">
        <v>205</v>
      </c>
      <c r="I30" s="106" t="s">
        <v>206</v>
      </c>
    </row>
    <row r="31" spans="1:9">
      <c r="A31" s="107">
        <v>43150</v>
      </c>
      <c r="B31" s="13">
        <v>10</v>
      </c>
      <c r="C31" s="13" t="s">
        <v>207</v>
      </c>
      <c r="D31" s="13">
        <v>20</v>
      </c>
      <c r="E31" s="13">
        <v>270</v>
      </c>
      <c r="F31" s="13">
        <v>55</v>
      </c>
      <c r="G31" s="13"/>
      <c r="H31" s="13"/>
      <c r="I31" s="13">
        <v>75</v>
      </c>
    </row>
    <row r="32" spans="1:9">
      <c r="A32" s="107"/>
      <c r="B32" s="13"/>
      <c r="C32" s="13"/>
      <c r="D32" s="13"/>
      <c r="E32" s="13"/>
      <c r="F32" s="13"/>
      <c r="G32" s="13"/>
      <c r="H32" s="13"/>
      <c r="I32" s="13"/>
    </row>
    <row r="33" spans="1:9">
      <c r="A33" s="13"/>
      <c r="B33" s="13"/>
      <c r="C33" s="13"/>
      <c r="D33" s="13"/>
      <c r="E33" s="13"/>
      <c r="F33" s="13"/>
      <c r="G33" s="13"/>
      <c r="H33" s="13"/>
      <c r="I33" s="13"/>
    </row>
    <row r="34" spans="1:9">
      <c r="A34" s="13"/>
      <c r="B34" s="13"/>
      <c r="C34" s="13"/>
      <c r="D34" s="13"/>
      <c r="E34" s="13"/>
      <c r="F34" s="13"/>
      <c r="G34" s="13"/>
      <c r="H34" s="13"/>
      <c r="I34" s="13"/>
    </row>
    <row r="35" spans="1:9">
      <c r="E35" s="108" t="s">
        <v>208</v>
      </c>
      <c r="F35" s="13">
        <v>55</v>
      </c>
      <c r="G35" s="13"/>
      <c r="H35" s="13"/>
      <c r="I35" s="13">
        <v>75</v>
      </c>
    </row>
    <row r="37" spans="1:9">
      <c r="A37" s="157" t="s">
        <v>209</v>
      </c>
      <c r="B37" s="157"/>
      <c r="C37" s="157"/>
      <c r="D37" s="157"/>
      <c r="E37" s="157"/>
      <c r="F37" s="157"/>
      <c r="G37" s="157"/>
      <c r="H37" s="157"/>
      <c r="I37" s="157"/>
    </row>
    <row r="38" spans="1:9">
      <c r="A38" s="110" t="s">
        <v>61</v>
      </c>
      <c r="B38" s="156" t="s">
        <v>210</v>
      </c>
      <c r="C38" s="156"/>
      <c r="D38" s="156" t="s">
        <v>211</v>
      </c>
      <c r="E38" s="156"/>
      <c r="F38" s="156" t="s">
        <v>201</v>
      </c>
      <c r="G38" s="156"/>
      <c r="H38" s="156" t="s">
        <v>212</v>
      </c>
      <c r="I38" s="156"/>
    </row>
    <row r="39" spans="1:9">
      <c r="A39" s="107">
        <v>42973</v>
      </c>
      <c r="B39" s="153" t="s">
        <v>213</v>
      </c>
      <c r="C39" s="153"/>
      <c r="D39" s="153" t="s">
        <v>214</v>
      </c>
      <c r="E39" s="153"/>
      <c r="F39" s="153" t="s">
        <v>215</v>
      </c>
      <c r="G39" s="153"/>
      <c r="H39" s="153">
        <v>10</v>
      </c>
      <c r="I39" s="153"/>
    </row>
    <row r="40" spans="1:9">
      <c r="A40" s="107">
        <v>43003</v>
      </c>
      <c r="B40" s="153" t="s">
        <v>216</v>
      </c>
      <c r="C40" s="153"/>
      <c r="D40" s="153" t="s">
        <v>217</v>
      </c>
      <c r="E40" s="153"/>
      <c r="F40" s="153" t="s">
        <v>218</v>
      </c>
      <c r="G40" s="153"/>
      <c r="H40" s="153">
        <v>10</v>
      </c>
      <c r="I40" s="153"/>
    </row>
    <row r="41" spans="1:9">
      <c r="A41" s="107">
        <v>43056</v>
      </c>
      <c r="B41" s="153" t="s">
        <v>219</v>
      </c>
      <c r="C41" s="153"/>
      <c r="D41" s="153" t="s">
        <v>214</v>
      </c>
      <c r="E41" s="153"/>
      <c r="F41" s="153" t="s">
        <v>220</v>
      </c>
      <c r="G41" s="153"/>
      <c r="H41" s="153">
        <v>10</v>
      </c>
      <c r="I41" s="153"/>
    </row>
    <row r="42" spans="1:9">
      <c r="A42" s="107">
        <v>43209</v>
      </c>
      <c r="B42" s="153" t="s">
        <v>221</v>
      </c>
      <c r="C42" s="153"/>
      <c r="D42" s="153" t="s">
        <v>222</v>
      </c>
      <c r="E42" s="153"/>
      <c r="F42" s="153" t="s">
        <v>223</v>
      </c>
      <c r="G42" s="153"/>
      <c r="H42" s="153">
        <v>10</v>
      </c>
      <c r="I42" s="153"/>
    </row>
    <row r="43" spans="1:9">
      <c r="A43" s="107">
        <v>43223</v>
      </c>
      <c r="B43" s="153" t="s">
        <v>221</v>
      </c>
      <c r="C43" s="153"/>
      <c r="D43" s="153" t="s">
        <v>222</v>
      </c>
      <c r="E43" s="153"/>
      <c r="F43" s="153" t="s">
        <v>223</v>
      </c>
      <c r="G43" s="153"/>
      <c r="H43" s="153">
        <v>10</v>
      </c>
      <c r="I43" s="153"/>
    </row>
    <row r="44" spans="1:9">
      <c r="A44" s="107"/>
      <c r="B44" s="158"/>
      <c r="C44" s="159"/>
      <c r="D44" s="158"/>
      <c r="E44" s="159"/>
      <c r="F44" s="158"/>
      <c r="G44" s="159"/>
      <c r="H44" s="158"/>
      <c r="I44" s="159"/>
    </row>
    <row r="45" spans="1:9">
      <c r="A45" s="107"/>
      <c r="B45" s="158"/>
      <c r="C45" s="159"/>
      <c r="D45" s="158"/>
      <c r="E45" s="159"/>
      <c r="F45" s="158"/>
      <c r="G45" s="159"/>
      <c r="H45" s="158"/>
      <c r="I45" s="159"/>
    </row>
    <row r="46" spans="1:9">
      <c r="A46" s="107"/>
      <c r="B46" s="158"/>
      <c r="C46" s="159"/>
      <c r="D46" s="158"/>
      <c r="E46" s="159"/>
      <c r="F46" s="158"/>
      <c r="G46" s="159"/>
      <c r="H46" s="158"/>
      <c r="I46" s="159"/>
    </row>
    <row r="47" spans="1:9">
      <c r="A47" s="13"/>
      <c r="B47" s="153"/>
      <c r="C47" s="153"/>
      <c r="D47" s="153"/>
      <c r="E47" s="153"/>
      <c r="F47" s="153"/>
      <c r="G47" s="153"/>
      <c r="H47" s="153"/>
      <c r="I47" s="153"/>
    </row>
    <row r="50" spans="1:9">
      <c r="A50" s="157" t="s">
        <v>224</v>
      </c>
      <c r="B50" s="157"/>
      <c r="C50" s="157"/>
      <c r="D50" s="157"/>
      <c r="E50" s="157"/>
      <c r="F50" s="157"/>
      <c r="G50" s="157"/>
      <c r="H50" s="157"/>
      <c r="I50" s="157"/>
    </row>
    <row r="51" spans="1:9">
      <c r="A51" s="156" t="s">
        <v>61</v>
      </c>
      <c r="B51" s="156"/>
      <c r="C51" s="156" t="s">
        <v>210</v>
      </c>
      <c r="D51" s="156"/>
      <c r="E51" s="156" t="s">
        <v>201</v>
      </c>
      <c r="F51" s="156"/>
      <c r="G51" s="156" t="s">
        <v>212</v>
      </c>
      <c r="H51" s="156"/>
      <c r="I51" s="156"/>
    </row>
    <row r="52" spans="1:9">
      <c r="A52" s="155">
        <v>42973</v>
      </c>
      <c r="B52" s="153"/>
      <c r="C52" s="153" t="s">
        <v>225</v>
      </c>
      <c r="D52" s="153"/>
      <c r="E52" s="153" t="s">
        <v>226</v>
      </c>
      <c r="F52" s="153"/>
      <c r="G52" s="153">
        <v>6.15</v>
      </c>
      <c r="H52" s="153"/>
      <c r="I52" s="153"/>
    </row>
    <row r="53" spans="1:9">
      <c r="A53" s="155">
        <v>42992</v>
      </c>
      <c r="B53" s="153"/>
      <c r="C53" s="153" t="s">
        <v>225</v>
      </c>
      <c r="D53" s="153"/>
      <c r="E53" s="153" t="s">
        <v>226</v>
      </c>
      <c r="F53" s="153"/>
      <c r="G53" s="153">
        <v>6.55</v>
      </c>
      <c r="H53" s="153"/>
      <c r="I53" s="153"/>
    </row>
    <row r="54" spans="1:9">
      <c r="A54" s="153"/>
      <c r="B54" s="153"/>
      <c r="C54" s="153"/>
      <c r="D54" s="153"/>
      <c r="E54" s="153"/>
      <c r="F54" s="153"/>
      <c r="G54" s="153"/>
      <c r="H54" s="153"/>
      <c r="I54" s="153"/>
    </row>
    <row r="55" spans="1:9">
      <c r="A55" s="153"/>
      <c r="B55" s="153"/>
      <c r="C55" s="153"/>
      <c r="D55" s="153"/>
      <c r="E55" s="153"/>
      <c r="F55" s="153"/>
      <c r="G55" s="153"/>
      <c r="H55" s="153"/>
      <c r="I55" s="153"/>
    </row>
    <row r="57" spans="1:9">
      <c r="A57" s="154" t="s">
        <v>227</v>
      </c>
      <c r="B57" s="154"/>
      <c r="C57" s="154"/>
      <c r="D57" s="154"/>
      <c r="E57" s="154" t="s">
        <v>228</v>
      </c>
      <c r="F57" s="154"/>
      <c r="G57" s="154"/>
      <c r="H57" s="154"/>
      <c r="I57" s="154"/>
    </row>
  </sheetData>
  <mergeCells count="74">
    <mergeCell ref="A1:B1"/>
    <mergeCell ref="A10:B10"/>
    <mergeCell ref="A15:B15"/>
    <mergeCell ref="A28:I28"/>
    <mergeCell ref="A29:A30"/>
    <mergeCell ref="B29:B30"/>
    <mergeCell ref="C29:C30"/>
    <mergeCell ref="D29:D30"/>
    <mergeCell ref="E29:E30"/>
    <mergeCell ref="F29:I29"/>
    <mergeCell ref="A37:I37"/>
    <mergeCell ref="B38:C38"/>
    <mergeCell ref="D38:E38"/>
    <mergeCell ref="F38:G38"/>
    <mergeCell ref="H38:I38"/>
    <mergeCell ref="B39:C39"/>
    <mergeCell ref="D39:E39"/>
    <mergeCell ref="F39:G39"/>
    <mergeCell ref="H39:I39"/>
    <mergeCell ref="B40:C40"/>
    <mergeCell ref="D40:E40"/>
    <mergeCell ref="F40:G40"/>
    <mergeCell ref="H40:I40"/>
    <mergeCell ref="B41:C41"/>
    <mergeCell ref="D41:E41"/>
    <mergeCell ref="F41:G41"/>
    <mergeCell ref="H41:I41"/>
    <mergeCell ref="B42:C42"/>
    <mergeCell ref="D42:E42"/>
    <mergeCell ref="F42:G42"/>
    <mergeCell ref="H42:I42"/>
    <mergeCell ref="B43:C43"/>
    <mergeCell ref="D43:E43"/>
    <mergeCell ref="F43:G43"/>
    <mergeCell ref="H43:I43"/>
    <mergeCell ref="B44:C44"/>
    <mergeCell ref="D44:E44"/>
    <mergeCell ref="F44:G44"/>
    <mergeCell ref="H44:I44"/>
    <mergeCell ref="B45:C45"/>
    <mergeCell ref="D45:E45"/>
    <mergeCell ref="F45:G45"/>
    <mergeCell ref="H45:I45"/>
    <mergeCell ref="B46:C46"/>
    <mergeCell ref="D46:E46"/>
    <mergeCell ref="F46:G46"/>
    <mergeCell ref="H46:I46"/>
    <mergeCell ref="B47:C47"/>
    <mergeCell ref="D47:E47"/>
    <mergeCell ref="F47:G47"/>
    <mergeCell ref="H47:I47"/>
    <mergeCell ref="A50:I50"/>
    <mergeCell ref="A51:B51"/>
    <mergeCell ref="C51:D51"/>
    <mergeCell ref="E51:F51"/>
    <mergeCell ref="G51:I51"/>
    <mergeCell ref="A52:B52"/>
    <mergeCell ref="C52:D52"/>
    <mergeCell ref="E52:F52"/>
    <mergeCell ref="G52:I52"/>
    <mergeCell ref="A53:B53"/>
    <mergeCell ref="C53:D53"/>
    <mergeCell ref="E53:F53"/>
    <mergeCell ref="G53:I53"/>
    <mergeCell ref="A54:B54"/>
    <mergeCell ref="C54:D54"/>
    <mergeCell ref="E54:F54"/>
    <mergeCell ref="G54:I54"/>
    <mergeCell ref="A55:B55"/>
    <mergeCell ref="C55:D55"/>
    <mergeCell ref="E55:F55"/>
    <mergeCell ref="G55:I55"/>
    <mergeCell ref="A57:D57"/>
    <mergeCell ref="E57:I5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0000"/>
  </sheetPr>
  <dimension ref="A40:AA55"/>
  <sheetViews>
    <sheetView topLeftCell="A19" workbookViewId="0">
      <selection activeCell="I54" sqref="I54:I55"/>
    </sheetView>
  </sheetViews>
  <sheetFormatPr baseColWidth="10" defaultRowHeight="15"/>
  <sheetData>
    <row r="40" spans="1:27">
      <c r="B40" s="111" t="s">
        <v>230</v>
      </c>
      <c r="C40" s="111" t="s">
        <v>230</v>
      </c>
      <c r="D40" s="111" t="s">
        <v>230</v>
      </c>
      <c r="E40" s="111" t="s">
        <v>230</v>
      </c>
      <c r="F40" s="111" t="s">
        <v>230</v>
      </c>
      <c r="G40" s="111" t="s">
        <v>230</v>
      </c>
      <c r="H40" s="111" t="s">
        <v>230</v>
      </c>
      <c r="I40" s="111" t="s">
        <v>230</v>
      </c>
      <c r="J40" s="111" t="s">
        <v>230</v>
      </c>
      <c r="K40" s="111" t="s">
        <v>230</v>
      </c>
      <c r="L40" s="111" t="s">
        <v>230</v>
      </c>
      <c r="M40" s="111" t="s">
        <v>230</v>
      </c>
      <c r="N40" s="111" t="s">
        <v>230</v>
      </c>
      <c r="O40" s="111" t="s">
        <v>230</v>
      </c>
      <c r="P40" s="111" t="s">
        <v>230</v>
      </c>
      <c r="Q40" s="111" t="s">
        <v>230</v>
      </c>
      <c r="R40" s="111" t="s">
        <v>230</v>
      </c>
      <c r="S40" s="111" t="s">
        <v>230</v>
      </c>
      <c r="T40" s="111" t="s">
        <v>230</v>
      </c>
      <c r="U40" s="111" t="s">
        <v>230</v>
      </c>
      <c r="V40" s="111" t="s">
        <v>230</v>
      </c>
      <c r="W40" s="111" t="s">
        <v>230</v>
      </c>
      <c r="X40" s="111" t="s">
        <v>230</v>
      </c>
      <c r="Y40" s="111" t="s">
        <v>230</v>
      </c>
      <c r="Z40" s="111" t="s">
        <v>230</v>
      </c>
      <c r="AA40" s="111" t="s">
        <v>230</v>
      </c>
    </row>
    <row r="41" spans="1:27" ht="15.75" thickBot="1">
      <c r="B41" s="112" t="s">
        <v>231</v>
      </c>
      <c r="C41" s="112" t="s">
        <v>231</v>
      </c>
      <c r="D41" s="112" t="s">
        <v>231</v>
      </c>
      <c r="E41" s="112" t="s">
        <v>231</v>
      </c>
      <c r="F41" s="112" t="s">
        <v>231</v>
      </c>
      <c r="G41" s="112" t="s">
        <v>231</v>
      </c>
      <c r="H41" s="112" t="s">
        <v>231</v>
      </c>
      <c r="I41" s="112" t="s">
        <v>231</v>
      </c>
      <c r="J41" s="112" t="s">
        <v>231</v>
      </c>
      <c r="K41" s="112" t="s">
        <v>231</v>
      </c>
      <c r="L41" s="112" t="s">
        <v>231</v>
      </c>
      <c r="M41" s="112" t="s">
        <v>231</v>
      </c>
      <c r="N41" s="112" t="s">
        <v>231</v>
      </c>
      <c r="O41" s="112" t="s">
        <v>231</v>
      </c>
      <c r="P41" s="112" t="s">
        <v>231</v>
      </c>
      <c r="Q41" s="112" t="s">
        <v>231</v>
      </c>
      <c r="R41" s="112" t="s">
        <v>231</v>
      </c>
      <c r="S41" s="112" t="s">
        <v>231</v>
      </c>
      <c r="T41" s="112" t="s">
        <v>231</v>
      </c>
      <c r="U41" s="112" t="s">
        <v>231</v>
      </c>
      <c r="V41" s="112" t="s">
        <v>231</v>
      </c>
      <c r="W41" s="112" t="s">
        <v>231</v>
      </c>
      <c r="X41" s="112" t="s">
        <v>231</v>
      </c>
      <c r="Y41" s="112" t="s">
        <v>231</v>
      </c>
      <c r="Z41" s="112" t="s">
        <v>231</v>
      </c>
      <c r="AA41" s="112" t="s">
        <v>231</v>
      </c>
    </row>
    <row r="42" spans="1:27">
      <c r="A42" s="167">
        <v>6</v>
      </c>
      <c r="B42" s="113" t="s">
        <v>229</v>
      </c>
      <c r="C42" s="114" t="s">
        <v>191</v>
      </c>
      <c r="D42" s="114" t="s">
        <v>191</v>
      </c>
      <c r="E42" s="114" t="s">
        <v>191</v>
      </c>
      <c r="F42" s="114" t="s">
        <v>191</v>
      </c>
      <c r="G42" s="114" t="s">
        <v>191</v>
      </c>
      <c r="H42" s="114" t="s">
        <v>191</v>
      </c>
      <c r="I42" s="114" t="s">
        <v>191</v>
      </c>
      <c r="J42" s="114" t="s">
        <v>191</v>
      </c>
      <c r="K42" s="114" t="s">
        <v>191</v>
      </c>
      <c r="L42" s="114" t="s">
        <v>191</v>
      </c>
      <c r="M42" s="114" t="s">
        <v>191</v>
      </c>
      <c r="N42" s="114" t="s">
        <v>191</v>
      </c>
      <c r="O42" s="114" t="s">
        <v>191</v>
      </c>
      <c r="P42" s="114" t="s">
        <v>191</v>
      </c>
      <c r="Q42" s="114" t="s">
        <v>191</v>
      </c>
      <c r="R42" s="114" t="s">
        <v>191</v>
      </c>
      <c r="S42" s="115" t="s">
        <v>191</v>
      </c>
      <c r="T42" s="114" t="s">
        <v>191</v>
      </c>
      <c r="U42" s="114" t="s">
        <v>191</v>
      </c>
      <c r="V42" s="114" t="s">
        <v>191</v>
      </c>
      <c r="W42" s="114" t="s">
        <v>191</v>
      </c>
      <c r="X42" s="114" t="s">
        <v>191</v>
      </c>
      <c r="Y42" s="114" t="s">
        <v>191</v>
      </c>
      <c r="Z42" s="113" t="s">
        <v>191</v>
      </c>
      <c r="AA42" s="113" t="s">
        <v>229</v>
      </c>
    </row>
    <row r="43" spans="1:27">
      <c r="A43" s="168"/>
      <c r="B43" s="116" t="s">
        <v>304</v>
      </c>
      <c r="C43" s="117" t="s">
        <v>277</v>
      </c>
      <c r="D43" s="117" t="s">
        <v>259</v>
      </c>
      <c r="E43" s="117" t="s">
        <v>305</v>
      </c>
      <c r="F43" s="117" t="s">
        <v>306</v>
      </c>
      <c r="G43" s="117" t="s">
        <v>307</v>
      </c>
      <c r="H43" s="117" t="s">
        <v>278</v>
      </c>
      <c r="I43" s="117" t="s">
        <v>261</v>
      </c>
      <c r="J43" s="117" t="s">
        <v>297</v>
      </c>
      <c r="K43" s="117" t="s">
        <v>292</v>
      </c>
      <c r="L43" s="117" t="s">
        <v>308</v>
      </c>
      <c r="M43" s="117" t="s">
        <v>309</v>
      </c>
      <c r="N43" s="117" t="s">
        <v>310</v>
      </c>
      <c r="O43" s="117" t="s">
        <v>311</v>
      </c>
      <c r="P43" s="117" t="s">
        <v>293</v>
      </c>
      <c r="Q43" s="117" t="s">
        <v>312</v>
      </c>
      <c r="R43" s="117" t="s">
        <v>313</v>
      </c>
      <c r="S43" s="118" t="s">
        <v>314</v>
      </c>
      <c r="T43" s="117" t="s">
        <v>315</v>
      </c>
      <c r="U43" s="117" t="s">
        <v>316</v>
      </c>
      <c r="V43" s="117" t="s">
        <v>317</v>
      </c>
      <c r="W43" s="117" t="s">
        <v>266</v>
      </c>
      <c r="X43" s="117" t="s">
        <v>280</v>
      </c>
      <c r="Y43" s="117" t="s">
        <v>318</v>
      </c>
      <c r="Z43" s="116" t="s">
        <v>319</v>
      </c>
      <c r="AA43" s="116" t="s">
        <v>320</v>
      </c>
    </row>
    <row r="44" spans="1:27">
      <c r="A44" s="167">
        <v>5</v>
      </c>
      <c r="B44" s="113" t="s">
        <v>229</v>
      </c>
      <c r="C44" s="114" t="s">
        <v>191</v>
      </c>
      <c r="D44" s="114" t="s">
        <v>191</v>
      </c>
      <c r="E44" s="114" t="s">
        <v>191</v>
      </c>
      <c r="F44" s="114" t="s">
        <v>191</v>
      </c>
      <c r="G44" s="114" t="s">
        <v>191</v>
      </c>
      <c r="H44" s="114" t="s">
        <v>191</v>
      </c>
      <c r="I44" s="114" t="s">
        <v>191</v>
      </c>
      <c r="J44" s="114" t="s">
        <v>191</v>
      </c>
      <c r="K44" s="114" t="s">
        <v>191</v>
      </c>
      <c r="L44" s="114" t="s">
        <v>191</v>
      </c>
      <c r="M44" s="114" t="s">
        <v>191</v>
      </c>
      <c r="N44" s="114" t="s">
        <v>191</v>
      </c>
      <c r="O44" s="114" t="s">
        <v>191</v>
      </c>
      <c r="P44" s="114" t="s">
        <v>191</v>
      </c>
      <c r="Q44" s="115" t="s">
        <v>191</v>
      </c>
      <c r="R44" s="114" t="s">
        <v>191</v>
      </c>
      <c r="S44" s="114" t="s">
        <v>191</v>
      </c>
      <c r="T44" s="114" t="s">
        <v>191</v>
      </c>
      <c r="U44" s="114" t="s">
        <v>191</v>
      </c>
      <c r="V44" s="114" t="s">
        <v>191</v>
      </c>
      <c r="W44" s="114" t="s">
        <v>191</v>
      </c>
      <c r="X44" s="114" t="s">
        <v>191</v>
      </c>
      <c r="Y44" s="114" t="s">
        <v>191</v>
      </c>
      <c r="Z44" s="119" t="s">
        <v>191</v>
      </c>
      <c r="AA44" s="113" t="s">
        <v>229</v>
      </c>
    </row>
    <row r="45" spans="1:27">
      <c r="A45" s="168"/>
      <c r="B45" s="116" t="s">
        <v>321</v>
      </c>
      <c r="C45" s="117" t="s">
        <v>322</v>
      </c>
      <c r="D45" s="117" t="s">
        <v>294</v>
      </c>
      <c r="E45" s="117" t="s">
        <v>323</v>
      </c>
      <c r="F45" s="117" t="s">
        <v>324</v>
      </c>
      <c r="G45" s="117" t="s">
        <v>325</v>
      </c>
      <c r="H45" s="117" t="s">
        <v>326</v>
      </c>
      <c r="I45" s="117" t="s">
        <v>327</v>
      </c>
      <c r="J45" s="117" t="s">
        <v>279</v>
      </c>
      <c r="K45" s="117" t="s">
        <v>298</v>
      </c>
      <c r="L45" s="117" t="s">
        <v>276</v>
      </c>
      <c r="M45" s="117" t="s">
        <v>328</v>
      </c>
      <c r="N45" s="117" t="s">
        <v>329</v>
      </c>
      <c r="O45" s="117" t="s">
        <v>330</v>
      </c>
      <c r="P45" s="117" t="s">
        <v>331</v>
      </c>
      <c r="Q45" s="118" t="s">
        <v>291</v>
      </c>
      <c r="R45" s="117" t="s">
        <v>262</v>
      </c>
      <c r="S45" s="117" t="s">
        <v>275</v>
      </c>
      <c r="T45" s="117" t="s">
        <v>273</v>
      </c>
      <c r="U45" s="117" t="s">
        <v>263</v>
      </c>
      <c r="V45" s="117" t="s">
        <v>264</v>
      </c>
      <c r="W45" s="117" t="s">
        <v>332</v>
      </c>
      <c r="X45" s="117" t="s">
        <v>282</v>
      </c>
      <c r="Y45" s="117" t="s">
        <v>284</v>
      </c>
      <c r="Z45" s="120" t="s">
        <v>296</v>
      </c>
      <c r="AA45" s="116" t="s">
        <v>333</v>
      </c>
    </row>
    <row r="46" spans="1:27">
      <c r="A46" s="167">
        <v>4</v>
      </c>
      <c r="B46" s="113" t="s">
        <v>229</v>
      </c>
      <c r="C46" s="114" t="s">
        <v>191</v>
      </c>
      <c r="D46" s="114" t="s">
        <v>191</v>
      </c>
      <c r="E46" s="114" t="s">
        <v>191</v>
      </c>
      <c r="F46" s="114" t="s">
        <v>191</v>
      </c>
      <c r="G46" s="114" t="s">
        <v>191</v>
      </c>
      <c r="H46" s="114" t="s">
        <v>191</v>
      </c>
      <c r="I46" s="114" t="s">
        <v>191</v>
      </c>
      <c r="J46" s="114" t="s">
        <v>191</v>
      </c>
      <c r="K46" s="114" t="s">
        <v>191</v>
      </c>
      <c r="L46" s="114" t="s">
        <v>191</v>
      </c>
      <c r="M46" s="114" t="s">
        <v>191</v>
      </c>
      <c r="N46" s="114" t="s">
        <v>191</v>
      </c>
      <c r="O46" s="114" t="s">
        <v>191</v>
      </c>
      <c r="P46" s="114" t="s">
        <v>191</v>
      </c>
      <c r="Q46" s="114" t="s">
        <v>191</v>
      </c>
      <c r="R46" s="114" t="s">
        <v>191</v>
      </c>
      <c r="S46" s="114" t="s">
        <v>191</v>
      </c>
      <c r="T46" s="114" t="s">
        <v>191</v>
      </c>
      <c r="U46" s="114" t="s">
        <v>191</v>
      </c>
      <c r="V46" s="114" t="s">
        <v>191</v>
      </c>
      <c r="W46" s="114" t="s">
        <v>191</v>
      </c>
      <c r="X46" s="114" t="s">
        <v>191</v>
      </c>
      <c r="Y46" s="114" t="s">
        <v>191</v>
      </c>
      <c r="Z46" s="113" t="s">
        <v>191</v>
      </c>
      <c r="AA46" s="113" t="s">
        <v>229</v>
      </c>
    </row>
    <row r="47" spans="1:27" ht="15.75" thickBot="1">
      <c r="A47" s="168"/>
      <c r="B47" s="116" t="s">
        <v>334</v>
      </c>
      <c r="C47" s="121" t="s">
        <v>295</v>
      </c>
      <c r="D47" s="121" t="s">
        <v>257</v>
      </c>
      <c r="E47" s="121" t="s">
        <v>258</v>
      </c>
      <c r="F47" s="121" t="s">
        <v>283</v>
      </c>
      <c r="G47" s="121" t="s">
        <v>260</v>
      </c>
      <c r="H47" s="121" t="s">
        <v>301</v>
      </c>
      <c r="I47" s="121" t="s">
        <v>335</v>
      </c>
      <c r="J47" s="121" t="s">
        <v>274</v>
      </c>
      <c r="K47" s="121" t="s">
        <v>336</v>
      </c>
      <c r="L47" s="121" t="s">
        <v>337</v>
      </c>
      <c r="M47" s="121" t="s">
        <v>338</v>
      </c>
      <c r="N47" s="121" t="s">
        <v>300</v>
      </c>
      <c r="O47" s="121" t="s">
        <v>299</v>
      </c>
      <c r="P47" s="121" t="s">
        <v>265</v>
      </c>
      <c r="Q47" s="121" t="s">
        <v>256</v>
      </c>
      <c r="R47" s="121" t="s">
        <v>339</v>
      </c>
      <c r="S47" s="121" t="s">
        <v>340</v>
      </c>
      <c r="T47" s="121" t="s">
        <v>341</v>
      </c>
      <c r="U47" s="121" t="s">
        <v>267</v>
      </c>
      <c r="V47" s="121" t="s">
        <v>342</v>
      </c>
      <c r="W47" s="121" t="s">
        <v>281</v>
      </c>
      <c r="X47" s="121" t="s">
        <v>343</v>
      </c>
      <c r="Y47" s="121" t="s">
        <v>344</v>
      </c>
      <c r="Z47" s="122" t="s">
        <v>290</v>
      </c>
      <c r="AA47" s="116" t="s">
        <v>345</v>
      </c>
    </row>
    <row r="48" spans="1:27">
      <c r="A48" s="167">
        <v>3</v>
      </c>
      <c r="B48" s="113" t="s">
        <v>229</v>
      </c>
      <c r="C48" s="114" t="s">
        <v>191</v>
      </c>
      <c r="D48" s="114" t="s">
        <v>191</v>
      </c>
      <c r="E48" s="114" t="s">
        <v>191</v>
      </c>
      <c r="F48" s="114" t="s">
        <v>191</v>
      </c>
      <c r="G48" s="114" t="s">
        <v>191</v>
      </c>
      <c r="H48" s="114" t="s">
        <v>191</v>
      </c>
      <c r="I48" s="114" t="s">
        <v>191</v>
      </c>
      <c r="J48" s="114" t="s">
        <v>191</v>
      </c>
      <c r="K48" s="114" t="s">
        <v>191</v>
      </c>
      <c r="L48" s="114" t="s">
        <v>191</v>
      </c>
      <c r="M48" s="115" t="s">
        <v>191</v>
      </c>
      <c r="N48" s="114" t="s">
        <v>191</v>
      </c>
      <c r="O48" s="114" t="s">
        <v>191</v>
      </c>
      <c r="P48" s="114" t="s">
        <v>191</v>
      </c>
      <c r="Q48" s="114" t="s">
        <v>191</v>
      </c>
      <c r="R48" s="114" t="s">
        <v>191</v>
      </c>
      <c r="S48" s="114" t="s">
        <v>191</v>
      </c>
      <c r="T48" s="114" t="s">
        <v>191</v>
      </c>
      <c r="U48" s="114" t="s">
        <v>191</v>
      </c>
      <c r="V48" s="114" t="s">
        <v>191</v>
      </c>
      <c r="W48" s="114" t="s">
        <v>191</v>
      </c>
      <c r="X48" s="114" t="s">
        <v>191</v>
      </c>
      <c r="Y48" s="114" t="s">
        <v>191</v>
      </c>
      <c r="Z48" s="113" t="s">
        <v>191</v>
      </c>
      <c r="AA48" s="113" t="s">
        <v>229</v>
      </c>
    </row>
    <row r="49" spans="1:27">
      <c r="A49" s="168"/>
      <c r="B49" s="116" t="s">
        <v>346</v>
      </c>
      <c r="C49" s="117" t="s">
        <v>253</v>
      </c>
      <c r="D49" s="117" t="s">
        <v>233</v>
      </c>
      <c r="E49" s="117" t="s">
        <v>347</v>
      </c>
      <c r="F49" s="117" t="s">
        <v>348</v>
      </c>
      <c r="G49" s="117" t="s">
        <v>303</v>
      </c>
      <c r="H49" s="117" t="s">
        <v>349</v>
      </c>
      <c r="I49" s="117" t="s">
        <v>271</v>
      </c>
      <c r="J49" s="117" t="s">
        <v>234</v>
      </c>
      <c r="K49" s="117" t="s">
        <v>350</v>
      </c>
      <c r="L49" s="117" t="s">
        <v>270</v>
      </c>
      <c r="M49" s="118" t="s">
        <v>252</v>
      </c>
      <c r="N49" s="117" t="s">
        <v>285</v>
      </c>
      <c r="O49" s="117" t="s">
        <v>351</v>
      </c>
      <c r="P49" s="117" t="s">
        <v>352</v>
      </c>
      <c r="Q49" s="117" t="s">
        <v>272</v>
      </c>
      <c r="R49" s="117" t="s">
        <v>242</v>
      </c>
      <c r="S49" s="117" t="s">
        <v>238</v>
      </c>
      <c r="T49" s="117" t="s">
        <v>353</v>
      </c>
      <c r="U49" s="117" t="s">
        <v>254</v>
      </c>
      <c r="V49" s="117" t="s">
        <v>240</v>
      </c>
      <c r="W49" s="117" t="s">
        <v>287</v>
      </c>
      <c r="X49" s="117" t="s">
        <v>354</v>
      </c>
      <c r="Y49" s="117" t="s">
        <v>355</v>
      </c>
      <c r="Z49" s="116" t="s">
        <v>356</v>
      </c>
      <c r="AA49" s="116" t="s">
        <v>357</v>
      </c>
    </row>
    <row r="50" spans="1:27">
      <c r="A50" s="167">
        <v>2</v>
      </c>
      <c r="B50" s="113" t="s">
        <v>229</v>
      </c>
      <c r="C50" s="114" t="s">
        <v>191</v>
      </c>
      <c r="D50" s="114" t="s">
        <v>191</v>
      </c>
      <c r="E50" s="114" t="s">
        <v>191</v>
      </c>
      <c r="F50" s="114" t="s">
        <v>191</v>
      </c>
      <c r="G50" s="114" t="s">
        <v>191</v>
      </c>
      <c r="H50" s="114" t="s">
        <v>191</v>
      </c>
      <c r="I50" s="114" t="s">
        <v>191</v>
      </c>
      <c r="J50" s="114" t="s">
        <v>191</v>
      </c>
      <c r="K50" s="114" t="s">
        <v>191</v>
      </c>
      <c r="L50" s="114" t="s">
        <v>191</v>
      </c>
      <c r="M50" s="114" t="s">
        <v>191</v>
      </c>
      <c r="N50" s="114" t="s">
        <v>191</v>
      </c>
      <c r="O50" s="114" t="s">
        <v>191</v>
      </c>
      <c r="P50" s="114" t="s">
        <v>191</v>
      </c>
      <c r="Q50" s="114" t="s">
        <v>191</v>
      </c>
      <c r="R50" s="114" t="s">
        <v>191</v>
      </c>
      <c r="S50" s="114" t="s">
        <v>191</v>
      </c>
      <c r="T50" s="114" t="s">
        <v>191</v>
      </c>
      <c r="U50" s="114" t="s">
        <v>191</v>
      </c>
      <c r="V50" s="114" t="s">
        <v>191</v>
      </c>
      <c r="W50" s="114" t="s">
        <v>191</v>
      </c>
      <c r="X50" s="114" t="s">
        <v>191</v>
      </c>
      <c r="Y50" s="114" t="s">
        <v>191</v>
      </c>
      <c r="Z50" s="113" t="s">
        <v>191</v>
      </c>
      <c r="AA50" s="113" t="s">
        <v>229</v>
      </c>
    </row>
    <row r="51" spans="1:27">
      <c r="A51" s="168"/>
      <c r="B51" s="116" t="s">
        <v>358</v>
      </c>
      <c r="C51" s="117" t="s">
        <v>249</v>
      </c>
      <c r="D51" s="117" t="s">
        <v>359</v>
      </c>
      <c r="E51" s="117" t="s">
        <v>302</v>
      </c>
      <c r="F51" s="117" t="s">
        <v>360</v>
      </c>
      <c r="G51" s="117" t="s">
        <v>250</v>
      </c>
      <c r="H51" s="117" t="s">
        <v>361</v>
      </c>
      <c r="I51" s="117" t="s">
        <v>362</v>
      </c>
      <c r="J51" s="117" t="s">
        <v>363</v>
      </c>
      <c r="K51" s="117" t="s">
        <v>364</v>
      </c>
      <c r="L51" s="117" t="s">
        <v>247</v>
      </c>
      <c r="M51" s="117" t="s">
        <v>365</v>
      </c>
      <c r="N51" s="117" t="s">
        <v>366</v>
      </c>
      <c r="O51" s="117" t="s">
        <v>245</v>
      </c>
      <c r="P51" s="117" t="s">
        <v>367</v>
      </c>
      <c r="Q51" s="117" t="s">
        <v>255</v>
      </c>
      <c r="R51" s="117" t="s">
        <v>368</v>
      </c>
      <c r="S51" s="117" t="s">
        <v>369</v>
      </c>
      <c r="T51" s="117" t="s">
        <v>370</v>
      </c>
      <c r="U51" s="117" t="s">
        <v>269</v>
      </c>
      <c r="V51" s="117" t="s">
        <v>286</v>
      </c>
      <c r="W51" s="117" t="s">
        <v>236</v>
      </c>
      <c r="X51" s="117" t="s">
        <v>371</v>
      </c>
      <c r="Y51" s="117" t="s">
        <v>246</v>
      </c>
      <c r="Z51" s="116" t="s">
        <v>372</v>
      </c>
      <c r="AA51" s="116" t="s">
        <v>373</v>
      </c>
    </row>
    <row r="52" spans="1:27">
      <c r="A52" s="167">
        <v>1</v>
      </c>
      <c r="B52" s="113" t="s">
        <v>229</v>
      </c>
      <c r="C52" s="114" t="s">
        <v>191</v>
      </c>
      <c r="D52" s="114" t="s">
        <v>191</v>
      </c>
      <c r="E52" s="114" t="s">
        <v>191</v>
      </c>
      <c r="F52" s="115" t="s">
        <v>191</v>
      </c>
      <c r="G52" s="115" t="s">
        <v>191</v>
      </c>
      <c r="H52" s="114" t="s">
        <v>191</v>
      </c>
      <c r="I52" s="114" t="s">
        <v>191</v>
      </c>
      <c r="J52" s="114" t="s">
        <v>191</v>
      </c>
      <c r="K52" s="114" t="s">
        <v>191</v>
      </c>
      <c r="L52" s="114" t="s">
        <v>191</v>
      </c>
      <c r="M52" s="114" t="s">
        <v>191</v>
      </c>
      <c r="N52" s="114" t="s">
        <v>191</v>
      </c>
      <c r="O52" s="114" t="s">
        <v>191</v>
      </c>
      <c r="P52" s="114" t="s">
        <v>191</v>
      </c>
      <c r="Q52" s="114" t="s">
        <v>191</v>
      </c>
      <c r="R52" s="114" t="s">
        <v>191</v>
      </c>
      <c r="S52" s="114" t="s">
        <v>191</v>
      </c>
      <c r="T52" s="114" t="s">
        <v>191</v>
      </c>
      <c r="U52" s="114" t="s">
        <v>191</v>
      </c>
      <c r="V52" s="114" t="s">
        <v>191</v>
      </c>
      <c r="W52" s="114" t="s">
        <v>191</v>
      </c>
      <c r="X52" s="114" t="s">
        <v>191</v>
      </c>
      <c r="Y52" s="114" t="s">
        <v>191</v>
      </c>
      <c r="Z52" s="113" t="s">
        <v>191</v>
      </c>
      <c r="AA52" s="113" t="s">
        <v>229</v>
      </c>
    </row>
    <row r="53" spans="1:27" ht="15.75" thickBot="1">
      <c r="A53" s="168"/>
      <c r="B53" s="122" t="s">
        <v>374</v>
      </c>
      <c r="C53" s="121" t="s">
        <v>375</v>
      </c>
      <c r="D53" s="121" t="s">
        <v>232</v>
      </c>
      <c r="E53" s="121" t="s">
        <v>376</v>
      </c>
      <c r="F53" s="123" t="s">
        <v>377</v>
      </c>
      <c r="G53" s="123" t="s">
        <v>241</v>
      </c>
      <c r="H53" s="121" t="s">
        <v>244</v>
      </c>
      <c r="I53" s="121" t="s">
        <v>248</v>
      </c>
      <c r="J53" s="121" t="s">
        <v>378</v>
      </c>
      <c r="K53" s="121" t="s">
        <v>379</v>
      </c>
      <c r="L53" s="121" t="s">
        <v>239</v>
      </c>
      <c r="M53" s="121" t="s">
        <v>380</v>
      </c>
      <c r="N53" s="121" t="s">
        <v>289</v>
      </c>
      <c r="O53" s="121" t="s">
        <v>381</v>
      </c>
      <c r="P53" s="121" t="s">
        <v>382</v>
      </c>
      <c r="Q53" s="121" t="s">
        <v>383</v>
      </c>
      <c r="R53" s="121" t="s">
        <v>237</v>
      </c>
      <c r="S53" s="121" t="s">
        <v>235</v>
      </c>
      <c r="T53" s="121" t="s">
        <v>268</v>
      </c>
      <c r="U53" s="121" t="s">
        <v>384</v>
      </c>
      <c r="V53" s="121" t="s">
        <v>385</v>
      </c>
      <c r="W53" s="121" t="s">
        <v>288</v>
      </c>
      <c r="X53" s="121" t="s">
        <v>243</v>
      </c>
      <c r="Y53" s="121" t="s">
        <v>251</v>
      </c>
      <c r="Z53" s="122" t="s">
        <v>386</v>
      </c>
      <c r="AA53" s="122" t="s">
        <v>387</v>
      </c>
    </row>
    <row r="54" spans="1:27">
      <c r="B54" s="167"/>
      <c r="C54" s="167">
        <v>1</v>
      </c>
      <c r="D54" s="167">
        <v>2</v>
      </c>
      <c r="E54" s="167">
        <v>3</v>
      </c>
      <c r="F54" s="167">
        <v>4</v>
      </c>
      <c r="G54" s="167">
        <v>5</v>
      </c>
      <c r="H54" s="167">
        <v>6</v>
      </c>
      <c r="I54" s="167">
        <v>7</v>
      </c>
      <c r="J54" s="167">
        <v>8</v>
      </c>
      <c r="K54" s="167">
        <v>9</v>
      </c>
      <c r="L54" s="167">
        <v>10</v>
      </c>
      <c r="M54" s="167">
        <v>11</v>
      </c>
      <c r="N54" s="167">
        <v>12</v>
      </c>
      <c r="O54" s="167">
        <v>13</v>
      </c>
      <c r="P54" s="167">
        <v>14</v>
      </c>
      <c r="Q54" s="167">
        <v>15</v>
      </c>
      <c r="R54" s="167">
        <v>16</v>
      </c>
      <c r="S54" s="167">
        <v>17</v>
      </c>
      <c r="T54" s="167">
        <v>18</v>
      </c>
      <c r="U54" s="167">
        <v>19</v>
      </c>
      <c r="V54" s="167">
        <v>20</v>
      </c>
      <c r="W54" s="167">
        <v>21</v>
      </c>
      <c r="X54" s="167">
        <v>22</v>
      </c>
      <c r="Y54" s="167">
        <v>23</v>
      </c>
      <c r="Z54" s="167">
        <v>24</v>
      </c>
      <c r="AA54" s="167"/>
    </row>
    <row r="55" spans="1:27">
      <c r="B55" s="168"/>
      <c r="C55" s="168"/>
      <c r="D55" s="168"/>
      <c r="E55" s="168"/>
      <c r="F55" s="168"/>
      <c r="G55" s="168"/>
      <c r="H55" s="168"/>
      <c r="I55" s="168"/>
      <c r="J55" s="168"/>
      <c r="K55" s="168"/>
      <c r="L55" s="168"/>
      <c r="M55" s="168"/>
      <c r="N55" s="168"/>
      <c r="O55" s="168"/>
      <c r="P55" s="168"/>
      <c r="Q55" s="168"/>
      <c r="R55" s="168"/>
      <c r="S55" s="168"/>
      <c r="T55" s="168"/>
      <c r="U55" s="168"/>
      <c r="V55" s="168"/>
      <c r="W55" s="168"/>
      <c r="X55" s="168"/>
      <c r="Y55" s="168"/>
      <c r="Z55" s="168"/>
      <c r="AA55" s="168"/>
    </row>
  </sheetData>
  <mergeCells count="32">
    <mergeCell ref="AA54:AA55"/>
    <mergeCell ref="S54:S55"/>
    <mergeCell ref="T54:T55"/>
    <mergeCell ref="U54:U55"/>
    <mergeCell ref="V54:V55"/>
    <mergeCell ref="W54:W55"/>
    <mergeCell ref="X54:X55"/>
    <mergeCell ref="P54:P55"/>
    <mergeCell ref="Q54:Q55"/>
    <mergeCell ref="R54:R55"/>
    <mergeCell ref="Y54:Y55"/>
    <mergeCell ref="Z54:Z55"/>
    <mergeCell ref="K54:K55"/>
    <mergeCell ref="L54:L55"/>
    <mergeCell ref="M54:M55"/>
    <mergeCell ref="N54:N55"/>
    <mergeCell ref="O54:O55"/>
    <mergeCell ref="A52:A53"/>
    <mergeCell ref="G54:G55"/>
    <mergeCell ref="H54:H55"/>
    <mergeCell ref="I54:I55"/>
    <mergeCell ref="J54:J55"/>
    <mergeCell ref="B54:B55"/>
    <mergeCell ref="C54:C55"/>
    <mergeCell ref="D54:D55"/>
    <mergeCell ref="E54:E55"/>
    <mergeCell ref="F54:F55"/>
    <mergeCell ref="A50:A51"/>
    <mergeCell ref="A42:A43"/>
    <mergeCell ref="A44:A45"/>
    <mergeCell ref="A46:A47"/>
    <mergeCell ref="A48:A4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theme="7"/>
  </sheetPr>
  <dimension ref="A1:B13"/>
  <sheetViews>
    <sheetView workbookViewId="0">
      <selection activeCell="F18" sqref="F18"/>
    </sheetView>
  </sheetViews>
  <sheetFormatPr baseColWidth="10" defaultRowHeight="15"/>
  <cols>
    <col min="1" max="1" width="16.140625" bestFit="1" customWidth="1"/>
    <col min="2" max="2" width="12.85546875" bestFit="1" customWidth="1"/>
  </cols>
  <sheetData>
    <row r="1" spans="1:2">
      <c r="A1" t="s">
        <v>34</v>
      </c>
      <c r="B1" t="s">
        <v>35</v>
      </c>
    </row>
    <row r="2" spans="1:2">
      <c r="A2" s="102" t="s">
        <v>156</v>
      </c>
      <c r="B2" s="101" t="s">
        <v>139</v>
      </c>
    </row>
    <row r="3" spans="1:2">
      <c r="A3" s="102" t="s">
        <v>155</v>
      </c>
      <c r="B3" s="101" t="s">
        <v>140</v>
      </c>
    </row>
    <row r="4" spans="1:2">
      <c r="A4" s="102" t="s">
        <v>157</v>
      </c>
      <c r="B4" s="101" t="s">
        <v>141</v>
      </c>
    </row>
    <row r="5" spans="1:2">
      <c r="A5" s="102" t="s">
        <v>158</v>
      </c>
      <c r="B5" s="101" t="s">
        <v>142</v>
      </c>
    </row>
    <row r="6" spans="1:2">
      <c r="A6" s="102" t="s">
        <v>159</v>
      </c>
      <c r="B6" s="101" t="s">
        <v>143</v>
      </c>
    </row>
    <row r="7" spans="1:2">
      <c r="A7" s="102" t="s">
        <v>160</v>
      </c>
      <c r="B7" s="101" t="s">
        <v>144</v>
      </c>
    </row>
    <row r="8" spans="1:2">
      <c r="A8" s="102" t="s">
        <v>161</v>
      </c>
      <c r="B8" s="101" t="s">
        <v>145</v>
      </c>
    </row>
    <row r="9" spans="1:2">
      <c r="A9" s="102" t="s">
        <v>162</v>
      </c>
      <c r="B9" s="101" t="s">
        <v>146</v>
      </c>
    </row>
    <row r="10" spans="1:2">
      <c r="A10" s="102" t="s">
        <v>163</v>
      </c>
      <c r="B10" s="101" t="s">
        <v>147</v>
      </c>
    </row>
    <row r="11" spans="1:2">
      <c r="A11" s="102" t="s">
        <v>164</v>
      </c>
      <c r="B11" s="101" t="s">
        <v>148</v>
      </c>
    </row>
    <row r="12" spans="1:2">
      <c r="A12" s="102" t="s">
        <v>165</v>
      </c>
      <c r="B12" s="101" t="s">
        <v>149</v>
      </c>
    </row>
    <row r="13" spans="1:2">
      <c r="A13" s="102" t="s">
        <v>166</v>
      </c>
      <c r="B13" s="101" t="s">
        <v>150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0000"/>
  </sheetPr>
  <dimension ref="A1:I22"/>
  <sheetViews>
    <sheetView zoomScaleNormal="100" workbookViewId="0">
      <selection activeCell="H29" sqref="H29"/>
    </sheetView>
  </sheetViews>
  <sheetFormatPr baseColWidth="10" defaultRowHeight="15"/>
  <sheetData>
    <row r="1" spans="1:9">
      <c r="A1" s="171" t="s">
        <v>49</v>
      </c>
      <c r="B1" s="171"/>
      <c r="C1" s="171"/>
      <c r="D1" s="171"/>
      <c r="E1" s="171"/>
      <c r="F1" s="171"/>
    </row>
    <row r="2" spans="1:9">
      <c r="A2" s="171"/>
      <c r="B2" s="171"/>
      <c r="C2" s="171"/>
      <c r="D2" s="171"/>
      <c r="E2" s="171"/>
      <c r="F2" s="171"/>
    </row>
    <row r="3" spans="1:9">
      <c r="A3" s="171"/>
      <c r="B3" s="171"/>
      <c r="C3" s="171"/>
      <c r="D3" s="171"/>
      <c r="E3" s="171"/>
      <c r="F3" s="171"/>
    </row>
    <row r="4" spans="1:9">
      <c r="A4" t="s">
        <v>50</v>
      </c>
    </row>
    <row r="5" spans="1:9" ht="28.5" customHeight="1">
      <c r="A5" s="172" t="s">
        <v>36</v>
      </c>
      <c r="B5" s="172"/>
      <c r="C5" s="172"/>
      <c r="D5" s="173" t="s">
        <v>37</v>
      </c>
      <c r="E5" s="173"/>
      <c r="F5" s="173" t="s">
        <v>38</v>
      </c>
      <c r="G5" s="173"/>
      <c r="H5" s="173" t="s">
        <v>39</v>
      </c>
      <c r="I5" s="173"/>
    </row>
    <row r="6" spans="1:9" ht="22.5" customHeight="1">
      <c r="A6" s="169" t="s">
        <v>40</v>
      </c>
      <c r="B6" s="169"/>
      <c r="C6" s="169"/>
      <c r="D6" s="170" t="s">
        <v>388</v>
      </c>
      <c r="E6" s="170"/>
      <c r="F6" s="170"/>
      <c r="G6" s="170"/>
      <c r="H6" s="170"/>
      <c r="I6" s="170"/>
    </row>
    <row r="7" spans="1:9" ht="25.5" customHeight="1">
      <c r="A7" s="174" t="s">
        <v>41</v>
      </c>
      <c r="B7" s="174"/>
      <c r="C7" s="174"/>
      <c r="D7" s="170" t="s">
        <v>389</v>
      </c>
      <c r="E7" s="170"/>
      <c r="F7" s="170"/>
      <c r="G7" s="170"/>
      <c r="H7" s="170"/>
      <c r="I7" s="170"/>
    </row>
    <row r="8" spans="1:9" ht="18.75" customHeight="1">
      <c r="A8" s="169" t="s">
        <v>42</v>
      </c>
      <c r="B8" s="169"/>
      <c r="C8" s="169"/>
      <c r="D8" s="170" t="s">
        <v>390</v>
      </c>
      <c r="E8" s="170"/>
      <c r="F8" s="170"/>
      <c r="G8" s="170"/>
      <c r="H8" s="170"/>
      <c r="I8" s="170"/>
    </row>
    <row r="9" spans="1:9">
      <c r="A9" s="169" t="s">
        <v>43</v>
      </c>
      <c r="B9" s="169"/>
      <c r="C9" s="169"/>
      <c r="D9" s="170" t="s">
        <v>391</v>
      </c>
      <c r="E9" s="170"/>
      <c r="F9" s="170"/>
      <c r="G9" s="170"/>
      <c r="H9" s="170"/>
      <c r="I9" s="170"/>
    </row>
    <row r="10" spans="1:9">
      <c r="A10" s="169" t="s">
        <v>44</v>
      </c>
      <c r="B10" s="169"/>
      <c r="C10" s="169"/>
      <c r="D10" s="170" t="s">
        <v>392</v>
      </c>
      <c r="E10" s="170"/>
      <c r="F10" s="170"/>
      <c r="G10" s="170"/>
      <c r="H10" s="170"/>
      <c r="I10" s="170"/>
    </row>
    <row r="11" spans="1:9">
      <c r="A11" s="169" t="s">
        <v>45</v>
      </c>
      <c r="B11" s="169"/>
      <c r="C11" s="169"/>
      <c r="D11" s="170" t="s">
        <v>393</v>
      </c>
      <c r="E11" s="170"/>
      <c r="F11" s="170"/>
      <c r="G11" s="170"/>
      <c r="H11" s="170"/>
      <c r="I11" s="170"/>
    </row>
    <row r="12" spans="1:9">
      <c r="A12" s="169" t="s">
        <v>46</v>
      </c>
      <c r="B12" s="169"/>
      <c r="C12" s="169"/>
      <c r="D12" s="170">
        <v>7.2</v>
      </c>
      <c r="E12" s="170"/>
      <c r="F12" s="170"/>
      <c r="G12" s="170"/>
      <c r="H12" s="170"/>
      <c r="I12" s="170"/>
    </row>
    <row r="13" spans="1:9">
      <c r="A13" s="169" t="s">
        <v>47</v>
      </c>
      <c r="B13" s="169"/>
      <c r="C13" s="169"/>
      <c r="D13" s="170" t="s">
        <v>394</v>
      </c>
      <c r="E13" s="170"/>
      <c r="F13" s="170"/>
      <c r="G13" s="170"/>
      <c r="H13" s="170"/>
      <c r="I13" s="170"/>
    </row>
    <row r="14" spans="1:9">
      <c r="A14" s="175" t="s">
        <v>48</v>
      </c>
      <c r="B14" s="176"/>
      <c r="C14" s="177"/>
      <c r="D14" s="170" t="s">
        <v>395</v>
      </c>
      <c r="E14" s="170"/>
      <c r="F14" s="170"/>
      <c r="G14" s="170"/>
      <c r="H14" s="170"/>
      <c r="I14" s="170"/>
    </row>
    <row r="16" spans="1:9">
      <c r="A16" t="s">
        <v>51</v>
      </c>
    </row>
    <row r="18" spans="1:3">
      <c r="A18" s="178" t="s">
        <v>36</v>
      </c>
      <c r="B18" s="178"/>
      <c r="C18" s="12" t="s">
        <v>55</v>
      </c>
    </row>
    <row r="19" spans="1:3">
      <c r="A19" s="153" t="s">
        <v>52</v>
      </c>
      <c r="B19" s="153"/>
      <c r="C19" s="13" t="s">
        <v>195</v>
      </c>
    </row>
    <row r="20" spans="1:3">
      <c r="A20" s="153" t="s">
        <v>53</v>
      </c>
      <c r="B20" s="153"/>
      <c r="C20" s="13"/>
    </row>
    <row r="21" spans="1:3">
      <c r="A21" s="153" t="s">
        <v>54</v>
      </c>
      <c r="B21" s="153"/>
      <c r="C21" s="13"/>
    </row>
    <row r="22" spans="1:3">
      <c r="A22" s="153" t="s">
        <v>93</v>
      </c>
      <c r="B22" s="153"/>
      <c r="C22" s="13" t="s">
        <v>196</v>
      </c>
    </row>
  </sheetData>
  <mergeCells count="46">
    <mergeCell ref="A18:B18"/>
    <mergeCell ref="A19:B19"/>
    <mergeCell ref="A20:B20"/>
    <mergeCell ref="A21:B21"/>
    <mergeCell ref="A22:B22"/>
    <mergeCell ref="A13:C13"/>
    <mergeCell ref="D13:E13"/>
    <mergeCell ref="F13:G13"/>
    <mergeCell ref="H13:I13"/>
    <mergeCell ref="D14:E14"/>
    <mergeCell ref="F14:G14"/>
    <mergeCell ref="H14:I14"/>
    <mergeCell ref="A14:C14"/>
    <mergeCell ref="A11:C11"/>
    <mergeCell ref="D11:E11"/>
    <mergeCell ref="F11:G11"/>
    <mergeCell ref="H11:I11"/>
    <mergeCell ref="A12:C12"/>
    <mergeCell ref="D12:E12"/>
    <mergeCell ref="F12:G12"/>
    <mergeCell ref="H12:I12"/>
    <mergeCell ref="A9:C9"/>
    <mergeCell ref="D9:E9"/>
    <mergeCell ref="F9:G9"/>
    <mergeCell ref="H9:I9"/>
    <mergeCell ref="A10:C10"/>
    <mergeCell ref="D10:E10"/>
    <mergeCell ref="F10:G10"/>
    <mergeCell ref="H10:I10"/>
    <mergeCell ref="A7:C7"/>
    <mergeCell ref="D7:E7"/>
    <mergeCell ref="F7:G7"/>
    <mergeCell ref="H7:I7"/>
    <mergeCell ref="A8:C8"/>
    <mergeCell ref="D8:E8"/>
    <mergeCell ref="F8:G8"/>
    <mergeCell ref="H8:I8"/>
    <mergeCell ref="A6:C6"/>
    <mergeCell ref="D6:E6"/>
    <mergeCell ref="F6:G6"/>
    <mergeCell ref="H6:I6"/>
    <mergeCell ref="A1:F3"/>
    <mergeCell ref="A5:C5"/>
    <mergeCell ref="D5:E5"/>
    <mergeCell ref="F5:G5"/>
    <mergeCell ref="H5:I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FF0000"/>
  </sheetPr>
  <dimension ref="A1:Y32"/>
  <sheetViews>
    <sheetView zoomScale="85" zoomScaleNormal="85" workbookViewId="0">
      <selection activeCell="K35" sqref="K35"/>
    </sheetView>
  </sheetViews>
  <sheetFormatPr baseColWidth="10" defaultRowHeight="15"/>
  <cols>
    <col min="3" max="3" width="6.7109375" customWidth="1"/>
    <col min="4" max="4" width="8.28515625" customWidth="1"/>
    <col min="9" max="9" width="14.28515625" bestFit="1" customWidth="1"/>
    <col min="10" max="10" width="11.140625" bestFit="1" customWidth="1"/>
    <col min="13" max="13" width="14.28515625" bestFit="1" customWidth="1"/>
    <col min="14" max="14" width="11.140625" bestFit="1" customWidth="1"/>
    <col min="16" max="16" width="14.42578125" bestFit="1" customWidth="1"/>
    <col min="18" max="18" width="10.42578125" bestFit="1" customWidth="1"/>
    <col min="19" max="19" width="16.7109375" customWidth="1"/>
    <col min="24" max="24" width="15.85546875" bestFit="1" customWidth="1"/>
  </cols>
  <sheetData>
    <row r="1" spans="1:25" ht="16.5" thickBot="1">
      <c r="C1" s="14"/>
      <c r="D1" s="14"/>
      <c r="E1" s="14"/>
      <c r="F1" s="14"/>
      <c r="G1" s="15"/>
      <c r="H1" s="179" t="s">
        <v>56</v>
      </c>
      <c r="I1" s="179"/>
      <c r="J1" s="179"/>
      <c r="K1" s="180" t="s">
        <v>57</v>
      </c>
      <c r="L1" s="179"/>
      <c r="M1" s="179"/>
      <c r="N1" s="179"/>
      <c r="O1" s="179"/>
      <c r="P1" s="179"/>
      <c r="Q1" s="179"/>
      <c r="R1" s="179"/>
      <c r="S1" s="181" t="s">
        <v>58</v>
      </c>
      <c r="T1" s="182"/>
      <c r="U1" s="183" t="s">
        <v>59</v>
      </c>
      <c r="V1" s="183"/>
      <c r="W1" s="184"/>
      <c r="X1" s="16"/>
      <c r="Y1" s="17"/>
    </row>
    <row r="2" spans="1:25" ht="16.5" thickTop="1" thickBot="1">
      <c r="A2" s="18" t="s">
        <v>60</v>
      </c>
      <c r="B2" s="19" t="s">
        <v>61</v>
      </c>
      <c r="C2" s="19" t="s">
        <v>62</v>
      </c>
      <c r="D2" s="19" t="s">
        <v>63</v>
      </c>
      <c r="E2" s="19" t="s">
        <v>64</v>
      </c>
      <c r="F2" s="19" t="s">
        <v>65</v>
      </c>
      <c r="G2" s="19" t="s">
        <v>66</v>
      </c>
      <c r="H2" s="20" t="s">
        <v>67</v>
      </c>
      <c r="I2" s="21" t="s">
        <v>68</v>
      </c>
      <c r="J2" s="22" t="s">
        <v>69</v>
      </c>
      <c r="K2" s="23" t="s">
        <v>67</v>
      </c>
      <c r="L2" s="24" t="s">
        <v>70</v>
      </c>
      <c r="M2" s="25" t="s">
        <v>68</v>
      </c>
      <c r="N2" s="26" t="s">
        <v>69</v>
      </c>
      <c r="O2" s="24" t="s">
        <v>71</v>
      </c>
      <c r="P2" s="25" t="s">
        <v>72</v>
      </c>
      <c r="Q2" s="27" t="s">
        <v>73</v>
      </c>
      <c r="R2" s="28" t="s">
        <v>74</v>
      </c>
      <c r="S2" s="24" t="s">
        <v>635</v>
      </c>
      <c r="T2" s="29" t="s">
        <v>75</v>
      </c>
      <c r="U2" s="18" t="s">
        <v>76</v>
      </c>
      <c r="V2" s="26" t="s">
        <v>77</v>
      </c>
      <c r="W2" s="24" t="s">
        <v>78</v>
      </c>
      <c r="X2" s="29" t="s">
        <v>79</v>
      </c>
      <c r="Y2" s="30" t="s">
        <v>80</v>
      </c>
    </row>
    <row r="3" spans="1:25" ht="15.75" thickTop="1">
      <c r="A3" s="31" t="s">
        <v>629</v>
      </c>
      <c r="B3" s="32">
        <v>43206</v>
      </c>
      <c r="C3" s="33" t="s">
        <v>630</v>
      </c>
      <c r="D3" s="33" t="s">
        <v>632</v>
      </c>
      <c r="E3" s="31" t="s">
        <v>135</v>
      </c>
      <c r="F3" s="31" t="s">
        <v>139</v>
      </c>
      <c r="G3" s="185"/>
      <c r="H3" s="34"/>
      <c r="I3" s="187">
        <v>5100</v>
      </c>
      <c r="J3" s="188"/>
      <c r="K3" s="35"/>
      <c r="L3" s="36"/>
      <c r="M3" s="189">
        <v>1080</v>
      </c>
      <c r="N3" s="190"/>
      <c r="O3" s="37">
        <v>1080</v>
      </c>
      <c r="P3" s="189">
        <v>109</v>
      </c>
      <c r="Q3" s="190"/>
      <c r="R3" s="38">
        <v>109</v>
      </c>
      <c r="S3" s="39">
        <v>6237.2222222222226</v>
      </c>
      <c r="T3" s="39">
        <v>2.8348508194312112</v>
      </c>
      <c r="U3" s="189"/>
      <c r="V3" s="190"/>
      <c r="W3" s="40"/>
      <c r="X3" s="40">
        <v>3.2509999999999999</v>
      </c>
      <c r="Y3" s="41">
        <v>1.1467975590519031</v>
      </c>
    </row>
    <row r="4" spans="1:25">
      <c r="A4" s="42" t="s">
        <v>629</v>
      </c>
      <c r="B4" s="43">
        <v>43206</v>
      </c>
      <c r="C4" s="44" t="s">
        <v>631</v>
      </c>
      <c r="D4" s="44" t="s">
        <v>633</v>
      </c>
      <c r="E4" s="42" t="s">
        <v>135</v>
      </c>
      <c r="F4" s="42" t="s">
        <v>634</v>
      </c>
      <c r="G4" s="185"/>
      <c r="H4" s="45"/>
      <c r="I4" s="191">
        <v>2800</v>
      </c>
      <c r="J4" s="192"/>
      <c r="K4" s="46"/>
      <c r="L4" s="47"/>
      <c r="M4" s="191">
        <v>820</v>
      </c>
      <c r="N4" s="192"/>
      <c r="O4" s="48">
        <v>820</v>
      </c>
      <c r="P4" s="191">
        <v>103</v>
      </c>
      <c r="Q4" s="192"/>
      <c r="R4" s="49">
        <v>103</v>
      </c>
      <c r="S4" s="50">
        <v>4547.0731707317073</v>
      </c>
      <c r="T4" s="50">
        <v>3.0679270475737548</v>
      </c>
      <c r="U4" s="191"/>
      <c r="V4" s="192"/>
      <c r="W4" s="51"/>
      <c r="X4" s="51">
        <v>2.948</v>
      </c>
      <c r="Y4" s="52">
        <v>0.96090942003702529</v>
      </c>
    </row>
    <row r="5" spans="1:25">
      <c r="A5" s="42"/>
      <c r="B5" s="43"/>
      <c r="C5" s="44"/>
      <c r="D5" s="44"/>
      <c r="E5" s="42"/>
      <c r="F5" s="42"/>
      <c r="G5" s="185"/>
      <c r="H5" s="45"/>
      <c r="I5" s="191"/>
      <c r="J5" s="192"/>
      <c r="K5" s="46"/>
      <c r="L5" s="53"/>
      <c r="M5" s="193"/>
      <c r="N5" s="194"/>
      <c r="O5" s="54"/>
      <c r="P5" s="193"/>
      <c r="Q5" s="194"/>
      <c r="R5" s="55"/>
      <c r="S5" s="56"/>
      <c r="T5" s="56"/>
      <c r="U5" s="193"/>
      <c r="V5" s="194"/>
      <c r="W5" s="57"/>
      <c r="X5" s="57"/>
      <c r="Y5" s="58"/>
    </row>
    <row r="6" spans="1:25">
      <c r="A6" s="42"/>
      <c r="B6" s="43"/>
      <c r="C6" s="44"/>
      <c r="D6" s="44"/>
      <c r="E6" s="42"/>
      <c r="F6" s="42"/>
      <c r="G6" s="185"/>
      <c r="H6" s="59"/>
      <c r="I6" s="191"/>
      <c r="J6" s="192"/>
      <c r="K6" s="46"/>
      <c r="L6" s="48"/>
      <c r="M6" s="195"/>
      <c r="N6" s="196"/>
      <c r="O6" s="48"/>
      <c r="P6" s="195"/>
      <c r="Q6" s="196"/>
      <c r="R6" s="60"/>
      <c r="S6" s="61"/>
      <c r="T6" s="61"/>
      <c r="U6" s="195"/>
      <c r="V6" s="196"/>
      <c r="W6" s="51"/>
      <c r="X6" s="51"/>
      <c r="Y6" s="52"/>
    </row>
    <row r="7" spans="1:25">
      <c r="A7" s="42"/>
      <c r="B7" s="43"/>
      <c r="C7" s="44"/>
      <c r="D7" s="44"/>
      <c r="E7" s="42"/>
      <c r="F7" s="42"/>
      <c r="G7" s="185"/>
      <c r="H7" s="45"/>
      <c r="I7" s="191"/>
      <c r="J7" s="192"/>
      <c r="K7" s="46"/>
      <c r="L7" s="48"/>
      <c r="M7" s="195"/>
      <c r="N7" s="196"/>
      <c r="O7" s="48"/>
      <c r="P7" s="195"/>
      <c r="Q7" s="196"/>
      <c r="R7" s="60"/>
      <c r="S7" s="61"/>
      <c r="T7" s="61"/>
      <c r="U7" s="195"/>
      <c r="V7" s="196"/>
      <c r="W7" s="51"/>
      <c r="X7" s="51"/>
      <c r="Y7" s="52"/>
    </row>
    <row r="8" spans="1:25" ht="15.75" thickBot="1">
      <c r="A8" s="62"/>
      <c r="B8" s="63"/>
      <c r="C8" s="64"/>
      <c r="D8" s="64"/>
      <c r="E8" s="62"/>
      <c r="F8" s="62"/>
      <c r="G8" s="186"/>
      <c r="H8" s="65"/>
      <c r="I8" s="197"/>
      <c r="J8" s="198"/>
      <c r="K8" s="66"/>
      <c r="L8" s="67"/>
      <c r="M8" s="199"/>
      <c r="N8" s="200"/>
      <c r="O8" s="67"/>
      <c r="P8" s="199"/>
      <c r="Q8" s="200"/>
      <c r="R8" s="68"/>
      <c r="S8" s="69"/>
      <c r="T8" s="69"/>
      <c r="U8" s="199"/>
      <c r="V8" s="200"/>
      <c r="W8" s="70"/>
      <c r="X8" s="70"/>
      <c r="Y8" s="71"/>
    </row>
    <row r="9" spans="1:25" ht="15.75" thickTop="1">
      <c r="A9" s="31"/>
      <c r="B9" s="32"/>
      <c r="C9" s="33"/>
      <c r="D9" s="33"/>
      <c r="E9" s="31"/>
      <c r="F9" s="31"/>
      <c r="G9" s="201"/>
      <c r="H9" s="34"/>
      <c r="I9" s="189"/>
      <c r="J9" s="190"/>
      <c r="K9" s="35"/>
      <c r="L9" s="72"/>
      <c r="M9" s="202"/>
      <c r="N9" s="203"/>
      <c r="O9" s="72"/>
      <c r="P9" s="202"/>
      <c r="Q9" s="203"/>
      <c r="R9" s="73"/>
      <c r="S9" s="74"/>
      <c r="T9" s="74"/>
      <c r="U9" s="202"/>
      <c r="V9" s="203"/>
      <c r="W9" s="75"/>
      <c r="X9" s="75"/>
      <c r="Y9" s="76"/>
    </row>
    <row r="10" spans="1:25">
      <c r="A10" s="42"/>
      <c r="B10" s="43"/>
      <c r="C10" s="44"/>
      <c r="D10" s="44"/>
      <c r="E10" s="42"/>
      <c r="F10" s="42"/>
      <c r="G10" s="185"/>
      <c r="H10" s="45"/>
      <c r="I10" s="191"/>
      <c r="J10" s="192"/>
      <c r="K10" s="46"/>
      <c r="L10" s="48"/>
      <c r="M10" s="195"/>
      <c r="N10" s="196"/>
      <c r="O10" s="48"/>
      <c r="P10" s="195"/>
      <c r="Q10" s="196"/>
      <c r="R10" s="60"/>
      <c r="S10" s="61"/>
      <c r="T10" s="77"/>
      <c r="U10" s="195"/>
      <c r="V10" s="196"/>
      <c r="W10" s="51"/>
      <c r="X10" s="51"/>
      <c r="Y10" s="52"/>
    </row>
    <row r="11" spans="1:25">
      <c r="A11" s="42"/>
      <c r="B11" s="43"/>
      <c r="C11" s="44"/>
      <c r="D11" s="44"/>
      <c r="E11" s="42"/>
      <c r="F11" s="42"/>
      <c r="G11" s="185"/>
      <c r="H11" s="45"/>
      <c r="I11" s="191"/>
      <c r="J11" s="192"/>
      <c r="K11" s="46"/>
      <c r="L11" s="48"/>
      <c r="M11" s="195"/>
      <c r="N11" s="196"/>
      <c r="O11" s="48"/>
      <c r="P11" s="195"/>
      <c r="Q11" s="196"/>
      <c r="R11" s="60"/>
      <c r="S11" s="61"/>
      <c r="T11" s="77"/>
      <c r="U11" s="195"/>
      <c r="V11" s="196"/>
      <c r="W11" s="51"/>
      <c r="X11" s="51"/>
      <c r="Y11" s="52"/>
    </row>
    <row r="12" spans="1:25">
      <c r="A12" s="42"/>
      <c r="B12" s="43"/>
      <c r="C12" s="44"/>
      <c r="D12" s="44"/>
      <c r="E12" s="42"/>
      <c r="F12" s="42"/>
      <c r="G12" s="185"/>
      <c r="H12" s="45"/>
      <c r="I12" s="191"/>
      <c r="J12" s="192"/>
      <c r="K12" s="46"/>
      <c r="L12" s="48"/>
      <c r="M12" s="195"/>
      <c r="N12" s="196"/>
      <c r="O12" s="48"/>
      <c r="P12" s="195"/>
      <c r="Q12" s="196"/>
      <c r="R12" s="60"/>
      <c r="S12" s="61"/>
      <c r="T12" s="61"/>
      <c r="U12" s="195"/>
      <c r="V12" s="196"/>
      <c r="W12" s="51"/>
      <c r="X12" s="51"/>
      <c r="Y12" s="52"/>
    </row>
    <row r="13" spans="1:25">
      <c r="A13" s="42"/>
      <c r="B13" s="43"/>
      <c r="C13" s="44"/>
      <c r="D13" s="44"/>
      <c r="E13" s="42"/>
      <c r="F13" s="42"/>
      <c r="G13" s="185"/>
      <c r="H13" s="45"/>
      <c r="I13" s="191"/>
      <c r="J13" s="192"/>
      <c r="K13" s="46"/>
      <c r="L13" s="48"/>
      <c r="M13" s="195"/>
      <c r="N13" s="196"/>
      <c r="O13" s="48"/>
      <c r="P13" s="195"/>
      <c r="Q13" s="196"/>
      <c r="R13" s="60"/>
      <c r="S13" s="61"/>
      <c r="T13" s="61"/>
      <c r="U13" s="195"/>
      <c r="V13" s="196"/>
      <c r="W13" s="51"/>
      <c r="X13" s="51"/>
      <c r="Y13" s="52"/>
    </row>
    <row r="14" spans="1:25" ht="15.75" thickBot="1">
      <c r="A14" s="62"/>
      <c r="B14" s="63"/>
      <c r="C14" s="64"/>
      <c r="D14" s="64"/>
      <c r="E14" s="62"/>
      <c r="F14" s="62"/>
      <c r="G14" s="186"/>
      <c r="H14" s="78"/>
      <c r="I14" s="197"/>
      <c r="J14" s="198"/>
      <c r="K14" s="79"/>
      <c r="L14" s="67"/>
      <c r="M14" s="199"/>
      <c r="N14" s="200"/>
      <c r="O14" s="67"/>
      <c r="P14" s="199"/>
      <c r="Q14" s="200"/>
      <c r="R14" s="68"/>
      <c r="S14" s="69"/>
      <c r="T14" s="69"/>
      <c r="U14" s="199"/>
      <c r="V14" s="200"/>
      <c r="W14" s="70"/>
      <c r="X14" s="70"/>
      <c r="Y14" s="71"/>
    </row>
    <row r="15" spans="1:25" ht="15.75" thickTop="1">
      <c r="A15" s="80"/>
      <c r="B15" s="80"/>
      <c r="C15" s="80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1"/>
      <c r="T15" s="81"/>
      <c r="U15" s="80"/>
      <c r="V15" s="80"/>
      <c r="W15" s="81"/>
      <c r="X15" s="81"/>
      <c r="Y15" s="81"/>
    </row>
    <row r="16" spans="1:25">
      <c r="A16" s="80"/>
      <c r="C16" s="80"/>
      <c r="D16" s="80"/>
      <c r="E16" s="80"/>
      <c r="F16" s="80"/>
      <c r="R16" s="80"/>
      <c r="S16" s="81"/>
      <c r="T16" s="81"/>
      <c r="U16" s="80"/>
      <c r="V16" s="80"/>
      <c r="W16" s="81"/>
      <c r="X16" s="81"/>
      <c r="Y16" s="81"/>
    </row>
    <row r="17" spans="1:25">
      <c r="A17" s="82" t="s">
        <v>81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1"/>
      <c r="T17" s="81"/>
      <c r="U17" s="80"/>
      <c r="V17" s="80"/>
      <c r="W17" s="81"/>
      <c r="X17" s="81"/>
      <c r="Y17" s="81"/>
    </row>
    <row r="18" spans="1:25">
      <c r="A18" s="83" t="s">
        <v>82</v>
      </c>
      <c r="B18" s="80"/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1"/>
      <c r="T18" s="81"/>
      <c r="U18" s="80"/>
      <c r="V18" s="80"/>
      <c r="W18" s="81"/>
      <c r="X18" s="81"/>
      <c r="Y18" s="81"/>
    </row>
    <row r="19" spans="1:25">
      <c r="A19" s="83" t="s">
        <v>83</v>
      </c>
      <c r="B19" s="80"/>
      <c r="C19" s="80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1"/>
      <c r="T19" s="81"/>
      <c r="U19" s="80"/>
      <c r="V19" s="80"/>
      <c r="W19" s="81"/>
      <c r="X19" s="81"/>
      <c r="Y19" s="81"/>
    </row>
    <row r="20" spans="1:25">
      <c r="A20" s="83" t="s">
        <v>84</v>
      </c>
      <c r="B20" s="80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1"/>
      <c r="T20" s="81"/>
      <c r="U20" s="80"/>
      <c r="V20" s="80"/>
      <c r="W20" s="81"/>
      <c r="X20" s="81"/>
      <c r="Y20" s="81"/>
    </row>
    <row r="21" spans="1:25">
      <c r="A21" s="82" t="s">
        <v>85</v>
      </c>
      <c r="B21" s="80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1"/>
      <c r="T21" s="81"/>
      <c r="U21" s="80"/>
      <c r="V21" s="80"/>
      <c r="W21" s="81"/>
      <c r="X21" s="81"/>
      <c r="Y21" s="81"/>
    </row>
    <row r="22" spans="1:25">
      <c r="A22" s="82" t="s">
        <v>86</v>
      </c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1"/>
      <c r="T22" s="81"/>
      <c r="U22" s="80"/>
      <c r="V22" s="80"/>
      <c r="W22" s="81"/>
      <c r="X22" s="81"/>
      <c r="Y22" s="81"/>
    </row>
    <row r="23" spans="1:25">
      <c r="A23" s="82" t="s">
        <v>87</v>
      </c>
      <c r="B23" s="80"/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1"/>
      <c r="T23" s="81"/>
      <c r="U23" s="80"/>
      <c r="V23" s="80"/>
      <c r="W23" s="81"/>
      <c r="X23" s="81"/>
      <c r="Y23" s="81"/>
    </row>
    <row r="24" spans="1:25">
      <c r="A24" s="83" t="s">
        <v>88</v>
      </c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1"/>
      <c r="T24" s="81"/>
      <c r="U24" s="80"/>
      <c r="V24" s="80"/>
      <c r="W24" s="81"/>
      <c r="X24" s="81"/>
      <c r="Y24" s="81"/>
    </row>
    <row r="25" spans="1:25">
      <c r="A25" s="83" t="s">
        <v>89</v>
      </c>
      <c r="B25" s="80"/>
      <c r="C25" s="80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1"/>
      <c r="T25" s="81"/>
      <c r="U25" s="80"/>
      <c r="V25" s="80"/>
      <c r="W25" s="81"/>
      <c r="X25" s="81"/>
      <c r="Y25" s="81"/>
    </row>
    <row r="26" spans="1:25">
      <c r="A26" s="83" t="s">
        <v>90</v>
      </c>
      <c r="B26" s="80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1"/>
      <c r="T26" s="81"/>
      <c r="U26" s="80"/>
      <c r="V26" s="80"/>
      <c r="W26" s="81"/>
      <c r="X26" s="81"/>
      <c r="Y26" s="81"/>
    </row>
    <row r="27" spans="1:25">
      <c r="A27" s="83" t="s">
        <v>91</v>
      </c>
      <c r="B27" s="80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1"/>
      <c r="P27" s="80"/>
      <c r="Q27" s="80"/>
      <c r="R27" s="80"/>
      <c r="S27" s="81"/>
      <c r="T27" s="81"/>
      <c r="U27" s="80"/>
      <c r="V27" s="80"/>
      <c r="W27" s="81"/>
      <c r="X27" s="81"/>
      <c r="Y27" s="81"/>
    </row>
    <row r="28" spans="1:25">
      <c r="A28" s="80"/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1"/>
      <c r="P28" s="80"/>
      <c r="Q28" s="80"/>
      <c r="R28" s="80"/>
      <c r="S28" s="81"/>
      <c r="T28" s="81"/>
      <c r="U28" s="80"/>
      <c r="V28" s="80"/>
      <c r="W28" s="81"/>
      <c r="X28" s="81"/>
      <c r="Y28" s="81"/>
    </row>
    <row r="29" spans="1:25">
      <c r="A29" s="80" t="s">
        <v>92</v>
      </c>
      <c r="B29" s="80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1"/>
      <c r="P29" s="80"/>
      <c r="Q29" s="80"/>
      <c r="R29" s="80"/>
      <c r="S29" s="81"/>
      <c r="T29" s="81"/>
      <c r="U29" s="80"/>
      <c r="V29" s="80"/>
      <c r="W29" s="81"/>
      <c r="X29" s="81"/>
      <c r="Y29" s="81"/>
    </row>
    <row r="30" spans="1:25">
      <c r="A30" s="80"/>
      <c r="B30" s="80"/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1"/>
      <c r="P30" s="80"/>
      <c r="Q30" s="80"/>
      <c r="R30" s="80"/>
      <c r="S30" s="81"/>
      <c r="T30" s="81"/>
      <c r="U30" s="80"/>
      <c r="V30" s="80"/>
      <c r="W30" s="81"/>
      <c r="X30" s="81"/>
      <c r="Y30" s="81"/>
    </row>
    <row r="31" spans="1:25">
      <c r="A31" s="80"/>
      <c r="B31" s="80"/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1"/>
      <c r="P31" s="80"/>
      <c r="Q31" s="80"/>
      <c r="R31" s="80"/>
      <c r="S31" s="81"/>
      <c r="T31" s="81"/>
      <c r="U31" s="80"/>
      <c r="V31" s="80"/>
      <c r="W31" s="81"/>
      <c r="X31" s="81"/>
      <c r="Y31" s="81"/>
    </row>
    <row r="32" spans="1:25">
      <c r="A32" s="80"/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1"/>
      <c r="P32" s="80"/>
      <c r="Q32" s="80"/>
      <c r="R32" s="80"/>
      <c r="S32" s="81"/>
      <c r="T32" s="81"/>
      <c r="U32" s="80"/>
      <c r="V32" s="80"/>
      <c r="W32" s="81"/>
      <c r="X32" s="81"/>
      <c r="Y32" s="81"/>
    </row>
  </sheetData>
  <mergeCells count="54">
    <mergeCell ref="I14:J14"/>
    <mergeCell ref="M14:N14"/>
    <mergeCell ref="P14:Q14"/>
    <mergeCell ref="U14:V14"/>
    <mergeCell ref="U12:V12"/>
    <mergeCell ref="I13:J13"/>
    <mergeCell ref="M13:N13"/>
    <mergeCell ref="P13:Q13"/>
    <mergeCell ref="U13:V13"/>
    <mergeCell ref="G9:G14"/>
    <mergeCell ref="I9:J9"/>
    <mergeCell ref="M9:N9"/>
    <mergeCell ref="P9:Q9"/>
    <mergeCell ref="U9:V9"/>
    <mergeCell ref="I10:J10"/>
    <mergeCell ref="M10:N10"/>
    <mergeCell ref="P10:Q10"/>
    <mergeCell ref="U10:V10"/>
    <mergeCell ref="I11:J11"/>
    <mergeCell ref="M11:N11"/>
    <mergeCell ref="P11:Q11"/>
    <mergeCell ref="U11:V11"/>
    <mergeCell ref="I12:J12"/>
    <mergeCell ref="M12:N12"/>
    <mergeCell ref="P12:Q12"/>
    <mergeCell ref="I7:J7"/>
    <mergeCell ref="M7:N7"/>
    <mergeCell ref="P7:Q7"/>
    <mergeCell ref="U7:V7"/>
    <mergeCell ref="I8:J8"/>
    <mergeCell ref="M8:N8"/>
    <mergeCell ref="P8:Q8"/>
    <mergeCell ref="U8:V8"/>
    <mergeCell ref="U5:V5"/>
    <mergeCell ref="I6:J6"/>
    <mergeCell ref="M6:N6"/>
    <mergeCell ref="P6:Q6"/>
    <mergeCell ref="U6:V6"/>
    <mergeCell ref="H1:J1"/>
    <mergeCell ref="K1:R1"/>
    <mergeCell ref="S1:T1"/>
    <mergeCell ref="U1:W1"/>
    <mergeCell ref="G3:G8"/>
    <mergeCell ref="I3:J3"/>
    <mergeCell ref="M3:N3"/>
    <mergeCell ref="P3:Q3"/>
    <mergeCell ref="U3:V3"/>
    <mergeCell ref="I4:J4"/>
    <mergeCell ref="M4:N4"/>
    <mergeCell ref="P4:Q4"/>
    <mergeCell ref="U4:V4"/>
    <mergeCell ref="I5:J5"/>
    <mergeCell ref="M5:N5"/>
    <mergeCell ref="P5:Q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FF0000"/>
  </sheetPr>
  <dimension ref="A1:AC25"/>
  <sheetViews>
    <sheetView zoomScale="85" zoomScaleNormal="85" workbookViewId="0">
      <pane xSplit="13" ySplit="1" topLeftCell="N2" activePane="bottomRight" state="frozen"/>
      <selection pane="topRight" activeCell="N1" sqref="N1"/>
      <selection pane="bottomLeft" activeCell="A2" sqref="A2"/>
      <selection pane="bottomRight" activeCell="U32" sqref="U32"/>
    </sheetView>
  </sheetViews>
  <sheetFormatPr baseColWidth="10" defaultRowHeight="15"/>
  <cols>
    <col min="1" max="1" width="10" customWidth="1"/>
    <col min="2" max="2" width="10.28515625" bestFit="1" customWidth="1"/>
    <col min="3" max="3" width="10.42578125" customWidth="1"/>
    <col min="4" max="4" width="10.85546875" bestFit="1" customWidth="1"/>
    <col min="5" max="5" width="10.7109375" bestFit="1" customWidth="1"/>
    <col min="6" max="6" width="12" bestFit="1" customWidth="1"/>
    <col min="7" max="7" width="12.42578125" customWidth="1"/>
    <col min="8" max="8" width="9.140625" bestFit="1" customWidth="1"/>
    <col min="9" max="9" width="10.42578125" bestFit="1" customWidth="1"/>
    <col min="10" max="10" width="9.42578125" bestFit="1" customWidth="1"/>
    <col min="11" max="11" width="13.85546875" bestFit="1" customWidth="1"/>
    <col min="12" max="12" width="12.5703125" bestFit="1" customWidth="1"/>
    <col min="13" max="13" width="10" customWidth="1"/>
    <col min="14" max="14" width="8.7109375" bestFit="1" customWidth="1"/>
    <col min="15" max="15" width="13" customWidth="1"/>
    <col min="16" max="17" width="7.7109375" customWidth="1"/>
    <col min="18" max="18" width="9.85546875" bestFit="1" customWidth="1"/>
    <col min="19" max="19" width="9.5703125" customWidth="1"/>
    <col min="20" max="20" width="7.140625" bestFit="1" customWidth="1"/>
    <col min="21" max="21" width="9" bestFit="1" customWidth="1"/>
    <col min="22" max="22" width="11" bestFit="1" customWidth="1"/>
    <col min="23" max="23" width="5.140625" bestFit="1" customWidth="1"/>
    <col min="24" max="24" width="8.28515625" bestFit="1" customWidth="1"/>
    <col min="25" max="25" width="6.42578125" customWidth="1"/>
    <col min="26" max="26" width="6.85546875" bestFit="1" customWidth="1"/>
    <col min="27" max="27" width="6" bestFit="1" customWidth="1"/>
    <col min="28" max="28" width="6.42578125" bestFit="1" customWidth="1"/>
    <col min="29" max="29" width="8" customWidth="1"/>
  </cols>
  <sheetData>
    <row r="1" spans="1:29" s="95" customFormat="1" ht="51">
      <c r="A1" s="88" t="s">
        <v>94</v>
      </c>
      <c r="B1" s="88" t="s">
        <v>95</v>
      </c>
      <c r="C1" s="88" t="s">
        <v>96</v>
      </c>
      <c r="D1" s="88" t="s">
        <v>97</v>
      </c>
      <c r="E1" s="88" t="s">
        <v>98</v>
      </c>
      <c r="F1" s="88" t="s">
        <v>99</v>
      </c>
      <c r="G1" s="88" t="s">
        <v>100</v>
      </c>
      <c r="H1" s="88" t="s">
        <v>64</v>
      </c>
      <c r="I1" s="88" t="s">
        <v>123</v>
      </c>
      <c r="J1" s="88" t="s">
        <v>124</v>
      </c>
      <c r="K1" s="88" t="s">
        <v>125</v>
      </c>
      <c r="L1" s="88" t="s">
        <v>101</v>
      </c>
      <c r="M1" s="88" t="s">
        <v>102</v>
      </c>
      <c r="N1" s="89" t="s">
        <v>103</v>
      </c>
      <c r="O1" s="87" t="s">
        <v>126</v>
      </c>
      <c r="P1" s="90" t="s">
        <v>116</v>
      </c>
      <c r="Q1" s="90" t="s">
        <v>132</v>
      </c>
      <c r="R1" s="91" t="s">
        <v>127</v>
      </c>
      <c r="S1" s="91" t="s">
        <v>154</v>
      </c>
      <c r="T1" s="92" t="s">
        <v>128</v>
      </c>
      <c r="U1" s="91" t="s">
        <v>129</v>
      </c>
      <c r="V1" s="92" t="s">
        <v>117</v>
      </c>
      <c r="W1" s="93" t="s">
        <v>130</v>
      </c>
      <c r="X1" s="92" t="s">
        <v>118</v>
      </c>
      <c r="Y1" s="91" t="s">
        <v>131</v>
      </c>
      <c r="Z1" s="92" t="s">
        <v>119</v>
      </c>
      <c r="AA1" s="92" t="s">
        <v>120</v>
      </c>
      <c r="AB1" s="92" t="s">
        <v>121</v>
      </c>
      <c r="AC1" s="94" t="s">
        <v>122</v>
      </c>
    </row>
    <row r="2" spans="1:29">
      <c r="A2" s="101" t="s">
        <v>152</v>
      </c>
      <c r="B2" t="s">
        <v>151</v>
      </c>
      <c r="C2" s="101" t="s">
        <v>138</v>
      </c>
      <c r="D2" s="104">
        <v>42972</v>
      </c>
      <c r="E2" s="104">
        <v>42979</v>
      </c>
      <c r="F2" s="104">
        <v>43305</v>
      </c>
      <c r="G2" s="102" t="s">
        <v>167</v>
      </c>
      <c r="H2" t="s">
        <v>135</v>
      </c>
      <c r="I2">
        <v>1</v>
      </c>
      <c r="J2">
        <v>1</v>
      </c>
      <c r="L2" s="101" t="s">
        <v>139</v>
      </c>
      <c r="M2" t="s">
        <v>153</v>
      </c>
      <c r="N2">
        <v>14.4</v>
      </c>
      <c r="O2" s="151">
        <v>1.1467975590519031</v>
      </c>
      <c r="Q2">
        <v>20.89</v>
      </c>
      <c r="S2">
        <v>6</v>
      </c>
      <c r="T2">
        <v>109</v>
      </c>
      <c r="U2">
        <v>115</v>
      </c>
      <c r="V2">
        <v>136</v>
      </c>
      <c r="W2">
        <v>2.95</v>
      </c>
      <c r="X2">
        <v>7.2</v>
      </c>
    </row>
    <row r="3" spans="1:29">
      <c r="A3" s="101" t="s">
        <v>152</v>
      </c>
      <c r="B3" t="s">
        <v>151</v>
      </c>
      <c r="C3" s="101" t="s">
        <v>138</v>
      </c>
      <c r="D3" s="104">
        <v>42972</v>
      </c>
      <c r="E3" s="104">
        <v>42979</v>
      </c>
      <c r="F3" s="104">
        <v>43305</v>
      </c>
      <c r="G3" s="102" t="s">
        <v>168</v>
      </c>
      <c r="H3" t="s">
        <v>135</v>
      </c>
      <c r="I3">
        <v>2</v>
      </c>
      <c r="J3">
        <v>1</v>
      </c>
      <c r="L3" s="101" t="s">
        <v>139</v>
      </c>
      <c r="M3" t="s">
        <v>153</v>
      </c>
      <c r="N3">
        <v>14.4</v>
      </c>
      <c r="O3" s="152"/>
      <c r="Q3">
        <v>30.26</v>
      </c>
      <c r="S3">
        <v>6</v>
      </c>
      <c r="T3">
        <v>109</v>
      </c>
      <c r="U3">
        <v>130</v>
      </c>
      <c r="V3">
        <v>136</v>
      </c>
      <c r="W3">
        <v>4.25</v>
      </c>
      <c r="X3">
        <v>6.7</v>
      </c>
      <c r="Y3">
        <v>47.8</v>
      </c>
      <c r="Z3">
        <v>20.9</v>
      </c>
      <c r="AA3">
        <v>40</v>
      </c>
      <c r="AB3">
        <v>11.8</v>
      </c>
    </row>
    <row r="4" spans="1:29">
      <c r="A4" s="101" t="s">
        <v>152</v>
      </c>
      <c r="B4" t="s">
        <v>151</v>
      </c>
      <c r="C4" s="101" t="s">
        <v>138</v>
      </c>
      <c r="D4" s="104">
        <v>42972</v>
      </c>
      <c r="E4" s="104">
        <v>42979</v>
      </c>
      <c r="F4" s="104">
        <v>43305</v>
      </c>
      <c r="G4" s="102" t="s">
        <v>169</v>
      </c>
      <c r="H4" t="s">
        <v>135</v>
      </c>
      <c r="I4">
        <v>1</v>
      </c>
      <c r="J4">
        <v>2</v>
      </c>
      <c r="L4" s="101" t="s">
        <v>140</v>
      </c>
      <c r="M4" t="s">
        <v>153</v>
      </c>
      <c r="N4">
        <v>14.4</v>
      </c>
      <c r="O4" s="151">
        <v>0.96090942003702529</v>
      </c>
      <c r="Q4">
        <v>25.28</v>
      </c>
      <c r="S4">
        <v>6</v>
      </c>
      <c r="T4">
        <v>105</v>
      </c>
      <c r="U4">
        <v>115</v>
      </c>
      <c r="V4">
        <v>140</v>
      </c>
      <c r="W4">
        <v>3.55</v>
      </c>
      <c r="X4">
        <v>6.7</v>
      </c>
      <c r="Y4">
        <v>48.4</v>
      </c>
      <c r="Z4">
        <v>22</v>
      </c>
      <c r="AA4">
        <v>42.6</v>
      </c>
      <c r="AB4">
        <v>13.1</v>
      </c>
    </row>
    <row r="5" spans="1:29">
      <c r="A5" s="101" t="s">
        <v>152</v>
      </c>
      <c r="B5" t="s">
        <v>151</v>
      </c>
      <c r="C5" s="101" t="s">
        <v>138</v>
      </c>
      <c r="D5" s="104">
        <v>42972</v>
      </c>
      <c r="E5" s="104">
        <v>42979</v>
      </c>
      <c r="F5" s="104">
        <v>43305</v>
      </c>
      <c r="G5" s="102" t="s">
        <v>170</v>
      </c>
      <c r="H5" t="s">
        <v>135</v>
      </c>
      <c r="I5">
        <v>2</v>
      </c>
      <c r="J5">
        <v>2</v>
      </c>
      <c r="L5" s="101" t="s">
        <v>140</v>
      </c>
      <c r="M5" t="s">
        <v>153</v>
      </c>
      <c r="N5">
        <v>14.4</v>
      </c>
      <c r="O5" s="150"/>
      <c r="Q5">
        <v>19.91</v>
      </c>
      <c r="S5">
        <v>7</v>
      </c>
      <c r="T5">
        <v>106</v>
      </c>
      <c r="U5">
        <v>110</v>
      </c>
      <c r="V5">
        <v>138</v>
      </c>
      <c r="W5">
        <v>2.8</v>
      </c>
      <c r="X5">
        <v>6.8</v>
      </c>
      <c r="Y5">
        <v>48.4</v>
      </c>
      <c r="Z5">
        <v>21</v>
      </c>
      <c r="AA5">
        <v>40.700000000000003</v>
      </c>
      <c r="AB5">
        <v>13.1</v>
      </c>
    </row>
    <row r="6" spans="1:29">
      <c r="A6" s="101" t="s">
        <v>152</v>
      </c>
      <c r="B6" t="s">
        <v>151</v>
      </c>
      <c r="C6" s="101" t="s">
        <v>138</v>
      </c>
      <c r="D6" s="104">
        <v>42972</v>
      </c>
      <c r="E6" s="104">
        <v>42979</v>
      </c>
      <c r="F6" s="104">
        <v>43305</v>
      </c>
      <c r="G6" s="102" t="s">
        <v>171</v>
      </c>
      <c r="H6" t="s">
        <v>135</v>
      </c>
      <c r="I6">
        <v>1</v>
      </c>
      <c r="J6">
        <v>24</v>
      </c>
      <c r="L6" s="101" t="s">
        <v>141</v>
      </c>
      <c r="M6" t="s">
        <v>153</v>
      </c>
      <c r="N6">
        <v>14.4</v>
      </c>
      <c r="Q6">
        <v>34.25</v>
      </c>
      <c r="S6">
        <v>7</v>
      </c>
      <c r="T6">
        <v>108</v>
      </c>
      <c r="U6">
        <v>155</v>
      </c>
      <c r="V6">
        <v>136</v>
      </c>
      <c r="W6">
        <v>4.8</v>
      </c>
      <c r="X6">
        <v>6.5</v>
      </c>
      <c r="Y6">
        <v>49</v>
      </c>
      <c r="Z6">
        <v>19.8</v>
      </c>
      <c r="AA6">
        <v>38.799999999999997</v>
      </c>
      <c r="AB6">
        <v>16.399999999999999</v>
      </c>
    </row>
    <row r="7" spans="1:29">
      <c r="A7" s="101" t="s">
        <v>152</v>
      </c>
      <c r="B7" t="s">
        <v>151</v>
      </c>
      <c r="C7" s="101" t="s">
        <v>138</v>
      </c>
      <c r="D7" s="104">
        <v>42972</v>
      </c>
      <c r="E7" s="104">
        <v>42979</v>
      </c>
      <c r="F7" s="104">
        <v>43305</v>
      </c>
      <c r="G7" s="102" t="s">
        <v>172</v>
      </c>
      <c r="H7" t="s">
        <v>135</v>
      </c>
      <c r="I7">
        <v>2</v>
      </c>
      <c r="J7">
        <v>24</v>
      </c>
      <c r="L7" s="101" t="s">
        <v>141</v>
      </c>
      <c r="M7" t="s">
        <v>153</v>
      </c>
      <c r="N7">
        <v>14.4</v>
      </c>
      <c r="Q7">
        <v>31.99</v>
      </c>
      <c r="S7">
        <v>7</v>
      </c>
      <c r="T7">
        <v>108</v>
      </c>
      <c r="U7">
        <v>150</v>
      </c>
      <c r="V7">
        <v>138</v>
      </c>
      <c r="W7">
        <v>4.45</v>
      </c>
      <c r="X7">
        <v>5.8</v>
      </c>
      <c r="Y7">
        <v>50.6</v>
      </c>
      <c r="Z7">
        <v>18.399999999999999</v>
      </c>
      <c r="AA7">
        <v>37.200000000000003</v>
      </c>
      <c r="AB7">
        <v>17.7</v>
      </c>
    </row>
    <row r="8" spans="1:29">
      <c r="A8" s="101" t="s">
        <v>152</v>
      </c>
      <c r="B8" t="s">
        <v>151</v>
      </c>
      <c r="C8" s="101" t="s">
        <v>138</v>
      </c>
      <c r="D8" s="104">
        <v>42972</v>
      </c>
      <c r="E8" s="104">
        <v>42979</v>
      </c>
      <c r="F8" s="104">
        <v>43305</v>
      </c>
      <c r="G8" s="102" t="s">
        <v>173</v>
      </c>
      <c r="H8" t="s">
        <v>135</v>
      </c>
      <c r="I8">
        <v>1</v>
      </c>
      <c r="J8">
        <v>25</v>
      </c>
      <c r="L8" s="101" t="s">
        <v>142</v>
      </c>
      <c r="M8" t="s">
        <v>153</v>
      </c>
      <c r="N8">
        <v>14.4</v>
      </c>
      <c r="Q8">
        <v>29.77</v>
      </c>
      <c r="S8">
        <v>6</v>
      </c>
      <c r="T8">
        <v>109</v>
      </c>
      <c r="U8">
        <v>130</v>
      </c>
      <c r="V8">
        <v>134</v>
      </c>
      <c r="W8">
        <v>4.1500000000000004</v>
      </c>
      <c r="X8">
        <v>6</v>
      </c>
      <c r="Y8">
        <v>49.6</v>
      </c>
      <c r="Z8">
        <v>19.7</v>
      </c>
      <c r="AA8">
        <v>39.1</v>
      </c>
      <c r="AB8">
        <v>16.899999999999999</v>
      </c>
    </row>
    <row r="9" spans="1:29">
      <c r="A9" s="101" t="s">
        <v>152</v>
      </c>
      <c r="B9" t="s">
        <v>151</v>
      </c>
      <c r="C9" s="101" t="s">
        <v>138</v>
      </c>
      <c r="D9" s="104">
        <v>42972</v>
      </c>
      <c r="E9" s="104">
        <v>42979</v>
      </c>
      <c r="F9" s="104">
        <v>43305</v>
      </c>
      <c r="G9" s="102" t="s">
        <v>174</v>
      </c>
      <c r="H9" t="s">
        <v>135</v>
      </c>
      <c r="I9">
        <v>2</v>
      </c>
      <c r="J9">
        <v>25</v>
      </c>
      <c r="L9" s="101" t="s">
        <v>142</v>
      </c>
      <c r="M9" t="s">
        <v>153</v>
      </c>
      <c r="N9">
        <v>14.4</v>
      </c>
      <c r="Q9">
        <v>32.07</v>
      </c>
      <c r="S9">
        <v>7</v>
      </c>
      <c r="T9">
        <v>109</v>
      </c>
      <c r="U9">
        <v>125</v>
      </c>
      <c r="V9">
        <v>134</v>
      </c>
      <c r="W9">
        <v>4.5</v>
      </c>
      <c r="X9">
        <v>6.6</v>
      </c>
      <c r="Y9">
        <v>48.3</v>
      </c>
      <c r="Z9">
        <v>21.5</v>
      </c>
      <c r="AA9">
        <v>41.6</v>
      </c>
      <c r="AB9">
        <v>18.7</v>
      </c>
    </row>
    <row r="10" spans="1:29">
      <c r="A10" s="101" t="s">
        <v>152</v>
      </c>
      <c r="B10" t="s">
        <v>151</v>
      </c>
      <c r="C10" s="101" t="s">
        <v>138</v>
      </c>
      <c r="D10" s="104">
        <v>42972</v>
      </c>
      <c r="E10" s="104">
        <v>42979</v>
      </c>
      <c r="F10" s="104">
        <v>43305</v>
      </c>
      <c r="G10" s="102" t="s">
        <v>175</v>
      </c>
      <c r="H10" t="s">
        <v>135</v>
      </c>
      <c r="I10">
        <v>1</v>
      </c>
      <c r="J10">
        <v>26</v>
      </c>
      <c r="L10" s="101" t="s">
        <v>143</v>
      </c>
      <c r="M10" t="s">
        <v>153</v>
      </c>
      <c r="N10">
        <v>14.4</v>
      </c>
      <c r="Q10">
        <v>28.84</v>
      </c>
      <c r="S10">
        <v>6</v>
      </c>
      <c r="T10">
        <v>107</v>
      </c>
      <c r="U10">
        <v>135</v>
      </c>
      <c r="V10">
        <v>138</v>
      </c>
      <c r="W10">
        <v>4.05</v>
      </c>
      <c r="X10">
        <v>6.7</v>
      </c>
      <c r="Y10">
        <v>50.8</v>
      </c>
      <c r="Z10">
        <v>18.5</v>
      </c>
      <c r="AA10">
        <v>37.6</v>
      </c>
      <c r="AB10">
        <v>14.9</v>
      </c>
    </row>
    <row r="11" spans="1:29">
      <c r="A11" s="101" t="s">
        <v>152</v>
      </c>
      <c r="B11" t="s">
        <v>151</v>
      </c>
      <c r="C11" s="101" t="s">
        <v>138</v>
      </c>
      <c r="D11" s="104">
        <v>42972</v>
      </c>
      <c r="E11" s="104">
        <v>42979</v>
      </c>
      <c r="F11" s="104">
        <v>43305</v>
      </c>
      <c r="G11" s="102" t="s">
        <v>176</v>
      </c>
      <c r="H11" t="s">
        <v>135</v>
      </c>
      <c r="I11">
        <v>2</v>
      </c>
      <c r="J11">
        <v>26</v>
      </c>
      <c r="L11" s="101" t="s">
        <v>143</v>
      </c>
      <c r="M11" t="s">
        <v>153</v>
      </c>
      <c r="N11">
        <v>14.4</v>
      </c>
      <c r="Q11">
        <v>36.47</v>
      </c>
      <c r="S11">
        <v>8</v>
      </c>
      <c r="T11">
        <v>107</v>
      </c>
      <c r="U11">
        <v>140</v>
      </c>
      <c r="V11">
        <v>138</v>
      </c>
      <c r="W11">
        <v>5.0999999999999996</v>
      </c>
      <c r="X11">
        <v>6.3</v>
      </c>
      <c r="Y11">
        <v>51.7</v>
      </c>
      <c r="Z11">
        <v>18.8</v>
      </c>
      <c r="AA11">
        <v>38.9</v>
      </c>
      <c r="AB11">
        <v>14.9</v>
      </c>
    </row>
    <row r="12" spans="1:29">
      <c r="A12" s="101" t="s">
        <v>152</v>
      </c>
      <c r="B12" t="s">
        <v>151</v>
      </c>
      <c r="C12" s="101" t="s">
        <v>138</v>
      </c>
      <c r="D12" s="104">
        <v>42972</v>
      </c>
      <c r="E12" s="104">
        <v>42979</v>
      </c>
      <c r="F12" s="104">
        <v>43305</v>
      </c>
      <c r="G12" s="102" t="s">
        <v>177</v>
      </c>
      <c r="H12" t="s">
        <v>135</v>
      </c>
      <c r="I12">
        <v>1</v>
      </c>
      <c r="J12">
        <v>27</v>
      </c>
      <c r="L12" s="101" t="s">
        <v>144</v>
      </c>
      <c r="M12" t="s">
        <v>153</v>
      </c>
      <c r="N12">
        <v>14.4</v>
      </c>
      <c r="Q12">
        <v>26.5</v>
      </c>
      <c r="S12">
        <v>5</v>
      </c>
      <c r="T12">
        <v>108</v>
      </c>
      <c r="U12">
        <v>140</v>
      </c>
      <c r="V12">
        <v>138</v>
      </c>
      <c r="W12">
        <v>3.75</v>
      </c>
      <c r="X12">
        <v>7.4</v>
      </c>
      <c r="Y12">
        <v>48.5</v>
      </c>
      <c r="Z12">
        <v>20.2</v>
      </c>
      <c r="AA12">
        <v>39.200000000000003</v>
      </c>
      <c r="AB12">
        <v>16.100000000000001</v>
      </c>
    </row>
    <row r="13" spans="1:29">
      <c r="A13" s="101" t="s">
        <v>152</v>
      </c>
      <c r="B13" t="s">
        <v>151</v>
      </c>
      <c r="C13" s="101" t="s">
        <v>138</v>
      </c>
      <c r="D13" s="104">
        <v>42972</v>
      </c>
      <c r="E13" s="104">
        <v>42979</v>
      </c>
      <c r="F13" s="104">
        <v>43305</v>
      </c>
      <c r="G13" s="102" t="s">
        <v>178</v>
      </c>
      <c r="H13" t="s">
        <v>135</v>
      </c>
      <c r="I13">
        <v>2</v>
      </c>
      <c r="J13">
        <v>27</v>
      </c>
      <c r="L13" s="101" t="s">
        <v>144</v>
      </c>
      <c r="M13" t="s">
        <v>153</v>
      </c>
      <c r="N13">
        <v>14.4</v>
      </c>
      <c r="Q13">
        <v>26.61</v>
      </c>
      <c r="S13">
        <v>5</v>
      </c>
      <c r="T13">
        <v>109</v>
      </c>
      <c r="U13">
        <v>130</v>
      </c>
      <c r="V13">
        <v>138</v>
      </c>
      <c r="W13">
        <v>3.75</v>
      </c>
      <c r="X13">
        <v>7</v>
      </c>
      <c r="Y13">
        <v>48.3</v>
      </c>
      <c r="Z13">
        <v>21.1</v>
      </c>
      <c r="AA13">
        <v>40.799999999999997</v>
      </c>
      <c r="AB13">
        <v>17.600000000000001</v>
      </c>
    </row>
    <row r="14" spans="1:29">
      <c r="A14" s="101" t="s">
        <v>152</v>
      </c>
      <c r="B14" t="s">
        <v>151</v>
      </c>
      <c r="C14" s="101" t="s">
        <v>138</v>
      </c>
      <c r="D14" s="104">
        <v>42972</v>
      </c>
      <c r="E14" s="104">
        <v>42979</v>
      </c>
      <c r="F14" s="104">
        <v>43305</v>
      </c>
      <c r="G14" s="102" t="s">
        <v>179</v>
      </c>
      <c r="H14" t="s">
        <v>135</v>
      </c>
      <c r="I14">
        <v>1</v>
      </c>
      <c r="J14">
        <v>28</v>
      </c>
      <c r="L14" s="101" t="s">
        <v>145</v>
      </c>
      <c r="M14" t="s">
        <v>153</v>
      </c>
      <c r="N14">
        <v>14.4</v>
      </c>
      <c r="Q14">
        <v>45.41</v>
      </c>
      <c r="S14">
        <v>8</v>
      </c>
      <c r="T14">
        <v>106</v>
      </c>
      <c r="U14">
        <v>160</v>
      </c>
      <c r="V14">
        <v>140</v>
      </c>
      <c r="W14">
        <v>6.35</v>
      </c>
      <c r="X14">
        <v>6.3</v>
      </c>
      <c r="Y14">
        <v>49.3</v>
      </c>
      <c r="Z14">
        <v>19.899999999999999</v>
      </c>
      <c r="AA14">
        <v>39.299999999999997</v>
      </c>
      <c r="AB14">
        <v>11.8</v>
      </c>
    </row>
    <row r="15" spans="1:29">
      <c r="A15" s="101" t="s">
        <v>152</v>
      </c>
      <c r="B15" t="s">
        <v>151</v>
      </c>
      <c r="C15" s="101" t="s">
        <v>138</v>
      </c>
      <c r="D15" s="104">
        <v>42972</v>
      </c>
      <c r="E15" s="104">
        <v>42979</v>
      </c>
      <c r="F15" s="104">
        <v>43305</v>
      </c>
      <c r="G15" s="102" t="s">
        <v>180</v>
      </c>
      <c r="H15" t="s">
        <v>135</v>
      </c>
      <c r="I15">
        <v>2</v>
      </c>
      <c r="J15">
        <v>28</v>
      </c>
      <c r="L15" s="101" t="s">
        <v>145</v>
      </c>
      <c r="M15" t="s">
        <v>153</v>
      </c>
      <c r="N15">
        <v>14.4</v>
      </c>
      <c r="Q15">
        <v>40.67</v>
      </c>
      <c r="S15">
        <v>8</v>
      </c>
      <c r="T15">
        <v>107</v>
      </c>
      <c r="U15">
        <v>160</v>
      </c>
      <c r="V15">
        <v>140</v>
      </c>
      <c r="W15">
        <v>5.7</v>
      </c>
      <c r="X15">
        <v>6.5</v>
      </c>
      <c r="Y15">
        <v>49.9</v>
      </c>
      <c r="Z15">
        <v>19.3</v>
      </c>
      <c r="AA15">
        <v>38.5</v>
      </c>
      <c r="AB15">
        <v>10.4</v>
      </c>
    </row>
    <row r="16" spans="1:29">
      <c r="A16" s="101" t="s">
        <v>152</v>
      </c>
      <c r="B16" t="s">
        <v>151</v>
      </c>
      <c r="C16" s="101" t="s">
        <v>138</v>
      </c>
      <c r="D16" s="104">
        <v>42972</v>
      </c>
      <c r="E16" s="104">
        <v>42979</v>
      </c>
      <c r="F16" s="104">
        <v>43305</v>
      </c>
      <c r="G16" s="102" t="s">
        <v>181</v>
      </c>
      <c r="H16" t="s">
        <v>135</v>
      </c>
      <c r="I16">
        <v>1</v>
      </c>
      <c r="J16">
        <v>29</v>
      </c>
      <c r="L16" s="101" t="s">
        <v>146</v>
      </c>
      <c r="M16" t="s">
        <v>153</v>
      </c>
      <c r="N16">
        <v>14.4</v>
      </c>
      <c r="Q16">
        <v>30.36</v>
      </c>
      <c r="S16">
        <v>6</v>
      </c>
      <c r="T16">
        <v>106</v>
      </c>
      <c r="U16">
        <v>135</v>
      </c>
      <c r="V16">
        <v>140</v>
      </c>
      <c r="W16">
        <v>4.25</v>
      </c>
      <c r="X16">
        <v>6.4</v>
      </c>
      <c r="Y16">
        <v>50.2</v>
      </c>
      <c r="Z16">
        <v>19</v>
      </c>
      <c r="AA16">
        <v>38.200000000000003</v>
      </c>
      <c r="AB16">
        <v>17.2</v>
      </c>
    </row>
    <row r="17" spans="1:28">
      <c r="A17" s="101" t="s">
        <v>152</v>
      </c>
      <c r="B17" t="s">
        <v>151</v>
      </c>
      <c r="C17" s="101" t="s">
        <v>138</v>
      </c>
      <c r="D17" s="104">
        <v>42972</v>
      </c>
      <c r="E17" s="104">
        <v>42979</v>
      </c>
      <c r="F17" s="104">
        <v>43305</v>
      </c>
      <c r="G17" s="102" t="s">
        <v>182</v>
      </c>
      <c r="H17" t="s">
        <v>135</v>
      </c>
      <c r="I17">
        <v>2</v>
      </c>
      <c r="J17">
        <v>29</v>
      </c>
      <c r="L17" s="101" t="s">
        <v>146</v>
      </c>
      <c r="M17" t="s">
        <v>153</v>
      </c>
      <c r="N17">
        <v>14.4</v>
      </c>
      <c r="Q17">
        <v>34.11</v>
      </c>
      <c r="S17">
        <v>7</v>
      </c>
      <c r="T17">
        <v>107</v>
      </c>
      <c r="U17">
        <v>140</v>
      </c>
      <c r="V17">
        <v>140</v>
      </c>
      <c r="W17">
        <v>4.75</v>
      </c>
      <c r="X17">
        <v>5.9</v>
      </c>
      <c r="Y17">
        <v>48.4</v>
      </c>
      <c r="Z17">
        <v>20.6</v>
      </c>
      <c r="AA17">
        <v>39.9</v>
      </c>
      <c r="AB17">
        <v>19.899999999999999</v>
      </c>
    </row>
    <row r="18" spans="1:28">
      <c r="A18" s="101" t="s">
        <v>152</v>
      </c>
      <c r="B18" t="s">
        <v>151</v>
      </c>
      <c r="C18" s="101" t="s">
        <v>138</v>
      </c>
      <c r="D18" s="104">
        <v>42972</v>
      </c>
      <c r="E18" s="104">
        <v>42979</v>
      </c>
      <c r="F18" s="104">
        <v>43305</v>
      </c>
      <c r="G18" s="102" t="s">
        <v>183</v>
      </c>
      <c r="H18" t="s">
        <v>135</v>
      </c>
      <c r="I18">
        <v>1</v>
      </c>
      <c r="J18">
        <v>30</v>
      </c>
      <c r="L18" s="101" t="s">
        <v>147</v>
      </c>
      <c r="M18" t="s">
        <v>153</v>
      </c>
      <c r="N18">
        <v>14.4</v>
      </c>
      <c r="Q18">
        <v>41.56</v>
      </c>
      <c r="S18">
        <v>7</v>
      </c>
      <c r="T18">
        <v>108</v>
      </c>
      <c r="U18">
        <v>145</v>
      </c>
      <c r="V18">
        <v>136</v>
      </c>
      <c r="W18">
        <v>5.8</v>
      </c>
      <c r="X18">
        <v>6.1</v>
      </c>
      <c r="Y18">
        <v>48.5</v>
      </c>
      <c r="Z18">
        <v>20</v>
      </c>
      <c r="AA18">
        <v>38.799999999999997</v>
      </c>
      <c r="AB18">
        <v>17.100000000000001</v>
      </c>
    </row>
    <row r="19" spans="1:28">
      <c r="A19" s="101" t="s">
        <v>152</v>
      </c>
      <c r="B19" t="s">
        <v>151</v>
      </c>
      <c r="C19" s="101" t="s">
        <v>138</v>
      </c>
      <c r="D19" s="104">
        <v>42972</v>
      </c>
      <c r="E19" s="104">
        <v>42979</v>
      </c>
      <c r="F19" s="104">
        <v>43305</v>
      </c>
      <c r="G19" s="102" t="s">
        <v>184</v>
      </c>
      <c r="H19" t="s">
        <v>135</v>
      </c>
      <c r="I19">
        <v>2</v>
      </c>
      <c r="J19">
        <v>30</v>
      </c>
      <c r="L19" s="101" t="s">
        <v>147</v>
      </c>
      <c r="M19" t="s">
        <v>153</v>
      </c>
      <c r="N19">
        <v>14.4</v>
      </c>
      <c r="Q19">
        <v>39.200000000000003</v>
      </c>
      <c r="S19">
        <v>7</v>
      </c>
      <c r="T19">
        <v>109</v>
      </c>
      <c r="U19">
        <v>140</v>
      </c>
      <c r="V19">
        <v>134</v>
      </c>
      <c r="W19">
        <v>5.5</v>
      </c>
      <c r="X19">
        <v>6.6</v>
      </c>
      <c r="Y19">
        <v>49.6</v>
      </c>
      <c r="Z19">
        <v>19.7</v>
      </c>
      <c r="AA19">
        <v>39.1</v>
      </c>
      <c r="AB19">
        <v>16.2</v>
      </c>
    </row>
    <row r="20" spans="1:28">
      <c r="A20" s="101" t="s">
        <v>152</v>
      </c>
      <c r="B20" t="s">
        <v>151</v>
      </c>
      <c r="C20" s="101" t="s">
        <v>138</v>
      </c>
      <c r="D20" s="104">
        <v>42972</v>
      </c>
      <c r="E20" s="104">
        <v>42979</v>
      </c>
      <c r="F20" s="104">
        <v>43305</v>
      </c>
      <c r="G20" s="102" t="s">
        <v>185</v>
      </c>
      <c r="H20" t="s">
        <v>135</v>
      </c>
      <c r="I20">
        <v>1</v>
      </c>
      <c r="J20">
        <v>31</v>
      </c>
      <c r="L20" s="101" t="s">
        <v>148</v>
      </c>
      <c r="M20" t="s">
        <v>153</v>
      </c>
      <c r="N20">
        <v>14.4</v>
      </c>
      <c r="Q20">
        <v>34.1</v>
      </c>
      <c r="S20">
        <v>7</v>
      </c>
      <c r="T20">
        <v>106</v>
      </c>
      <c r="U20">
        <v>140</v>
      </c>
      <c r="V20">
        <v>140</v>
      </c>
      <c r="W20">
        <v>4.8</v>
      </c>
      <c r="X20">
        <v>6.9</v>
      </c>
      <c r="Y20">
        <v>49.9</v>
      </c>
      <c r="Z20">
        <v>19</v>
      </c>
      <c r="AA20">
        <v>37.9</v>
      </c>
      <c r="AB20">
        <v>12.6</v>
      </c>
    </row>
    <row r="21" spans="1:28">
      <c r="A21" s="101" t="s">
        <v>152</v>
      </c>
      <c r="B21" t="s">
        <v>151</v>
      </c>
      <c r="C21" s="101" t="s">
        <v>138</v>
      </c>
      <c r="D21" s="104">
        <v>42972</v>
      </c>
      <c r="E21" s="104">
        <v>42979</v>
      </c>
      <c r="F21" s="104">
        <v>43305</v>
      </c>
      <c r="G21" s="102" t="s">
        <v>186</v>
      </c>
      <c r="H21" t="s">
        <v>135</v>
      </c>
      <c r="I21">
        <v>2</v>
      </c>
      <c r="J21">
        <v>31</v>
      </c>
      <c r="L21" s="101" t="s">
        <v>148</v>
      </c>
      <c r="M21" t="s">
        <v>153</v>
      </c>
      <c r="N21">
        <v>14.4</v>
      </c>
      <c r="Q21">
        <v>31.04</v>
      </c>
      <c r="S21">
        <v>7</v>
      </c>
      <c r="T21">
        <v>105</v>
      </c>
      <c r="U21">
        <v>155</v>
      </c>
      <c r="V21">
        <v>140</v>
      </c>
      <c r="W21">
        <v>4.3499999999999996</v>
      </c>
      <c r="X21">
        <v>6.5</v>
      </c>
      <c r="Y21">
        <v>49.9</v>
      </c>
      <c r="Z21">
        <v>19.2</v>
      </c>
      <c r="AA21">
        <v>38.299999999999997</v>
      </c>
      <c r="AB21">
        <v>15.2</v>
      </c>
    </row>
    <row r="22" spans="1:28">
      <c r="A22" s="101" t="s">
        <v>152</v>
      </c>
      <c r="B22" t="s">
        <v>151</v>
      </c>
      <c r="C22" s="101" t="s">
        <v>138</v>
      </c>
      <c r="D22" s="104">
        <v>42972</v>
      </c>
      <c r="E22" s="104">
        <v>42979</v>
      </c>
      <c r="F22" s="104">
        <v>43305</v>
      </c>
      <c r="G22" s="102" t="s">
        <v>187</v>
      </c>
      <c r="H22" t="s">
        <v>135</v>
      </c>
      <c r="I22">
        <v>1</v>
      </c>
      <c r="J22">
        <v>32</v>
      </c>
      <c r="L22" s="101" t="s">
        <v>149</v>
      </c>
      <c r="M22" t="s">
        <v>153</v>
      </c>
      <c r="N22">
        <v>14.4</v>
      </c>
      <c r="Q22">
        <v>22</v>
      </c>
      <c r="S22">
        <v>5</v>
      </c>
      <c r="T22">
        <v>109</v>
      </c>
      <c r="U22">
        <v>130</v>
      </c>
      <c r="V22">
        <v>138</v>
      </c>
      <c r="W22">
        <v>3.1</v>
      </c>
      <c r="X22">
        <v>7</v>
      </c>
      <c r="Y22">
        <v>50</v>
      </c>
      <c r="Z22">
        <v>19.399999999999999</v>
      </c>
      <c r="AA22">
        <v>38.799999999999997</v>
      </c>
      <c r="AB22">
        <v>15.8</v>
      </c>
    </row>
    <row r="23" spans="1:28">
      <c r="A23" s="101" t="s">
        <v>152</v>
      </c>
      <c r="B23" t="s">
        <v>151</v>
      </c>
      <c r="C23" s="101" t="s">
        <v>138</v>
      </c>
      <c r="D23" s="104">
        <v>42972</v>
      </c>
      <c r="E23" s="104">
        <v>42979</v>
      </c>
      <c r="F23" s="104">
        <v>43305</v>
      </c>
      <c r="G23" s="102" t="s">
        <v>188</v>
      </c>
      <c r="H23" t="s">
        <v>135</v>
      </c>
      <c r="I23">
        <v>2</v>
      </c>
      <c r="J23">
        <v>32</v>
      </c>
      <c r="L23" s="101" t="s">
        <v>149</v>
      </c>
      <c r="M23" t="s">
        <v>153</v>
      </c>
      <c r="N23">
        <v>14.4</v>
      </c>
      <c r="Q23">
        <v>24.71</v>
      </c>
      <c r="S23">
        <v>7</v>
      </c>
      <c r="T23">
        <v>109</v>
      </c>
      <c r="U23">
        <v>135</v>
      </c>
      <c r="V23">
        <v>138</v>
      </c>
      <c r="W23">
        <v>3.55</v>
      </c>
      <c r="X23">
        <v>7</v>
      </c>
      <c r="Y23">
        <v>49.1</v>
      </c>
      <c r="Z23">
        <v>20.5</v>
      </c>
      <c r="AA23">
        <v>40.299999999999997</v>
      </c>
      <c r="AB23">
        <v>17.100000000000001</v>
      </c>
    </row>
    <row r="24" spans="1:28">
      <c r="A24" s="101" t="s">
        <v>152</v>
      </c>
      <c r="B24" t="s">
        <v>151</v>
      </c>
      <c r="C24" s="101" t="s">
        <v>138</v>
      </c>
      <c r="D24" s="104">
        <v>42972</v>
      </c>
      <c r="E24" s="104">
        <v>42979</v>
      </c>
      <c r="F24" s="104">
        <v>43305</v>
      </c>
      <c r="G24" s="102" t="s">
        <v>189</v>
      </c>
      <c r="H24" t="s">
        <v>135</v>
      </c>
      <c r="I24">
        <v>1</v>
      </c>
      <c r="J24">
        <v>33</v>
      </c>
      <c r="L24" s="101" t="s">
        <v>150</v>
      </c>
      <c r="M24" t="s">
        <v>153</v>
      </c>
      <c r="N24">
        <v>14.4</v>
      </c>
      <c r="Q24">
        <v>34.42</v>
      </c>
      <c r="S24">
        <v>8</v>
      </c>
      <c r="T24">
        <v>106</v>
      </c>
      <c r="U24">
        <v>145</v>
      </c>
      <c r="V24">
        <v>140</v>
      </c>
      <c r="W24">
        <v>4.8499999999999996</v>
      </c>
      <c r="X24">
        <v>7</v>
      </c>
      <c r="Y24">
        <v>50.6</v>
      </c>
      <c r="Z24">
        <v>17.7</v>
      </c>
      <c r="AA24">
        <v>35.799999999999997</v>
      </c>
      <c r="AB24">
        <v>13.7</v>
      </c>
    </row>
    <row r="25" spans="1:28">
      <c r="A25" s="101" t="s">
        <v>152</v>
      </c>
      <c r="B25" t="s">
        <v>151</v>
      </c>
      <c r="C25" s="101" t="s">
        <v>138</v>
      </c>
      <c r="D25" s="104">
        <v>42972</v>
      </c>
      <c r="E25" s="104">
        <v>42979</v>
      </c>
      <c r="F25" s="104">
        <v>43305</v>
      </c>
      <c r="G25" s="102" t="s">
        <v>190</v>
      </c>
      <c r="H25" t="s">
        <v>135</v>
      </c>
      <c r="I25">
        <v>2</v>
      </c>
      <c r="J25">
        <v>33</v>
      </c>
      <c r="L25" s="101" t="s">
        <v>150</v>
      </c>
      <c r="M25" t="s">
        <v>153</v>
      </c>
      <c r="N25">
        <v>14.4</v>
      </c>
      <c r="Q25">
        <v>33.14</v>
      </c>
      <c r="S25">
        <v>8</v>
      </c>
      <c r="T25">
        <v>106</v>
      </c>
      <c r="U25">
        <v>135</v>
      </c>
      <c r="V25">
        <v>142</v>
      </c>
      <c r="W25">
        <v>4.6500000000000004</v>
      </c>
      <c r="X25">
        <v>6.6</v>
      </c>
      <c r="Y25">
        <v>49.8</v>
      </c>
      <c r="Z25">
        <v>18.7</v>
      </c>
      <c r="AA25">
        <v>37.299999999999997</v>
      </c>
      <c r="AB25">
        <v>13.9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theme="9"/>
  </sheetPr>
  <dimension ref="A1:G397"/>
  <sheetViews>
    <sheetView workbookViewId="0">
      <selection activeCell="L13" sqref="L13"/>
    </sheetView>
  </sheetViews>
  <sheetFormatPr baseColWidth="10" defaultRowHeight="15"/>
  <cols>
    <col min="1" max="3" width="11.42578125" style="125"/>
    <col min="4" max="4" width="24" style="125" bestFit="1" customWidth="1"/>
    <col min="5" max="5" width="23.7109375" style="125" bestFit="1" customWidth="1"/>
    <col min="6" max="6" width="25.140625" style="125" bestFit="1" customWidth="1"/>
    <col min="7" max="7" width="21.28515625" style="125" bestFit="1" customWidth="1"/>
    <col min="8" max="16384" width="11.42578125" style="125"/>
  </cols>
  <sheetData>
    <row r="1" spans="1:7">
      <c r="A1" s="124" t="s">
        <v>427</v>
      </c>
      <c r="B1" s="124" t="s">
        <v>428</v>
      </c>
      <c r="C1" s="124" t="s">
        <v>429</v>
      </c>
      <c r="D1" s="124" t="s">
        <v>430</v>
      </c>
      <c r="E1" s="124" t="s">
        <v>431</v>
      </c>
      <c r="F1" s="124" t="s">
        <v>432</v>
      </c>
      <c r="G1" s="125" t="s">
        <v>597</v>
      </c>
    </row>
    <row r="2" spans="1:7">
      <c r="A2" s="125">
        <v>2017</v>
      </c>
      <c r="B2" s="125" t="s">
        <v>433</v>
      </c>
      <c r="C2" s="125" t="s">
        <v>396</v>
      </c>
      <c r="D2" s="125">
        <v>25.3</v>
      </c>
      <c r="E2" s="125">
        <v>12.4</v>
      </c>
      <c r="F2" s="125">
        <v>0</v>
      </c>
      <c r="G2" s="125">
        <v>3.6</v>
      </c>
    </row>
    <row r="3" spans="1:7">
      <c r="A3" s="125">
        <v>2017</v>
      </c>
      <c r="B3" s="125" t="s">
        <v>433</v>
      </c>
      <c r="C3" s="125" t="s">
        <v>397</v>
      </c>
      <c r="D3" s="125">
        <v>21.7</v>
      </c>
      <c r="E3" s="125">
        <v>14.2</v>
      </c>
      <c r="F3" s="125">
        <v>7.2</v>
      </c>
      <c r="G3" s="125">
        <v>0.1</v>
      </c>
    </row>
    <row r="4" spans="1:7">
      <c r="A4" s="125">
        <v>2017</v>
      </c>
      <c r="B4" s="125" t="s">
        <v>433</v>
      </c>
      <c r="C4" s="125" t="s">
        <v>398</v>
      </c>
      <c r="D4" s="125">
        <v>23.7</v>
      </c>
      <c r="E4" s="125">
        <v>16.600000000000001</v>
      </c>
      <c r="F4" s="125">
        <v>0</v>
      </c>
      <c r="G4" s="125">
        <v>4.0999999999999996</v>
      </c>
    </row>
    <row r="5" spans="1:7">
      <c r="A5" s="125">
        <v>2017</v>
      </c>
      <c r="B5" s="125" t="s">
        <v>433</v>
      </c>
      <c r="C5" s="125" t="s">
        <v>399</v>
      </c>
      <c r="D5" s="125">
        <v>23.7</v>
      </c>
      <c r="E5" s="125">
        <v>16.3</v>
      </c>
      <c r="F5" s="125">
        <v>0.8</v>
      </c>
      <c r="G5" s="125">
        <v>2.6</v>
      </c>
    </row>
    <row r="6" spans="1:7">
      <c r="A6" s="125">
        <v>2017</v>
      </c>
      <c r="B6" s="125" t="s">
        <v>433</v>
      </c>
      <c r="C6" s="125" t="s">
        <v>400</v>
      </c>
      <c r="D6" s="125">
        <v>23.1</v>
      </c>
      <c r="E6" s="125">
        <v>14.3</v>
      </c>
      <c r="F6" s="125">
        <v>3</v>
      </c>
      <c r="G6" s="125">
        <v>5.9</v>
      </c>
    </row>
    <row r="7" spans="1:7">
      <c r="A7" s="125">
        <v>2017</v>
      </c>
      <c r="B7" s="125" t="s">
        <v>433</v>
      </c>
      <c r="C7" s="125" t="s">
        <v>401</v>
      </c>
      <c r="D7" s="125">
        <v>23.1</v>
      </c>
      <c r="E7" s="125">
        <v>9.4</v>
      </c>
      <c r="F7" s="125">
        <v>0</v>
      </c>
      <c r="G7" s="125">
        <v>9.1</v>
      </c>
    </row>
    <row r="8" spans="1:7">
      <c r="A8" s="125">
        <v>2017</v>
      </c>
      <c r="B8" s="125" t="s">
        <v>433</v>
      </c>
      <c r="C8" s="125" t="s">
        <v>402</v>
      </c>
      <c r="D8" s="125">
        <v>24.7</v>
      </c>
      <c r="E8" s="125">
        <v>9</v>
      </c>
      <c r="F8" s="125">
        <v>0</v>
      </c>
      <c r="G8" s="125">
        <v>10.7</v>
      </c>
    </row>
    <row r="9" spans="1:7">
      <c r="A9" s="125">
        <v>2017</v>
      </c>
      <c r="B9" s="125" t="s">
        <v>433</v>
      </c>
      <c r="C9" s="125" t="s">
        <v>403</v>
      </c>
      <c r="D9" s="125">
        <v>21.9</v>
      </c>
      <c r="E9" s="125">
        <v>14.9</v>
      </c>
      <c r="F9" s="125">
        <v>5.2</v>
      </c>
      <c r="G9" s="125">
        <v>1.2</v>
      </c>
    </row>
    <row r="10" spans="1:7">
      <c r="A10" s="125">
        <v>2017</v>
      </c>
      <c r="B10" s="125" t="s">
        <v>433</v>
      </c>
      <c r="C10" s="125" t="s">
        <v>404</v>
      </c>
      <c r="D10" s="125">
        <v>22.4</v>
      </c>
      <c r="E10" s="125">
        <v>11.1</v>
      </c>
      <c r="F10" s="125">
        <v>0.4</v>
      </c>
      <c r="G10" s="125">
        <v>10.3</v>
      </c>
    </row>
    <row r="11" spans="1:7">
      <c r="A11" s="125">
        <v>2017</v>
      </c>
      <c r="B11" s="125" t="s">
        <v>433</v>
      </c>
      <c r="C11" s="125" t="s">
        <v>405</v>
      </c>
      <c r="D11" s="125">
        <v>19.3</v>
      </c>
      <c r="E11" s="125">
        <v>13.9</v>
      </c>
      <c r="F11" s="125">
        <v>6.2</v>
      </c>
      <c r="G11" s="125">
        <v>1.1000000000000001</v>
      </c>
    </row>
    <row r="12" spans="1:7">
      <c r="A12" s="125">
        <v>2017</v>
      </c>
      <c r="B12" s="125" t="s">
        <v>433</v>
      </c>
      <c r="C12" s="125" t="s">
        <v>406</v>
      </c>
      <c r="D12" s="125">
        <v>23.1</v>
      </c>
      <c r="E12" s="125">
        <v>13.9</v>
      </c>
      <c r="F12" s="125">
        <v>1</v>
      </c>
      <c r="G12" s="125">
        <v>6.3</v>
      </c>
    </row>
    <row r="13" spans="1:7">
      <c r="A13" s="125">
        <v>2017</v>
      </c>
      <c r="B13" s="125" t="s">
        <v>433</v>
      </c>
      <c r="C13" s="125" t="s">
        <v>407</v>
      </c>
      <c r="D13" s="125">
        <v>20.9</v>
      </c>
      <c r="E13" s="125">
        <v>13.8</v>
      </c>
      <c r="F13" s="125">
        <v>1.8</v>
      </c>
      <c r="G13" s="125">
        <v>0.6</v>
      </c>
    </row>
    <row r="14" spans="1:7">
      <c r="A14" s="125">
        <v>2017</v>
      </c>
      <c r="B14" s="125" t="s">
        <v>433</v>
      </c>
      <c r="C14" s="125" t="s">
        <v>408</v>
      </c>
      <c r="D14" s="125">
        <v>22.5</v>
      </c>
      <c r="E14" s="125">
        <v>11</v>
      </c>
      <c r="F14" s="125">
        <v>0</v>
      </c>
      <c r="G14" s="125">
        <v>7.2</v>
      </c>
    </row>
    <row r="15" spans="1:7">
      <c r="A15" s="125">
        <v>2017</v>
      </c>
      <c r="B15" s="125" t="s">
        <v>433</v>
      </c>
      <c r="C15" s="125" t="s">
        <v>409</v>
      </c>
      <c r="D15" s="125">
        <v>26.1</v>
      </c>
      <c r="E15" s="125">
        <v>11.8</v>
      </c>
      <c r="F15" s="125">
        <v>4.2</v>
      </c>
      <c r="G15" s="125">
        <v>11.3</v>
      </c>
    </row>
    <row r="16" spans="1:7">
      <c r="A16" s="125">
        <v>2017</v>
      </c>
      <c r="B16" s="125" t="s">
        <v>433</v>
      </c>
      <c r="C16" s="125" t="s">
        <v>410</v>
      </c>
      <c r="D16" s="125">
        <v>23.9</v>
      </c>
      <c r="E16" s="125">
        <v>15.2</v>
      </c>
      <c r="F16" s="125">
        <v>3.3</v>
      </c>
      <c r="G16" s="125">
        <v>4.2</v>
      </c>
    </row>
    <row r="17" spans="1:7">
      <c r="A17" s="125">
        <v>2017</v>
      </c>
      <c r="B17" s="125" t="s">
        <v>433</v>
      </c>
      <c r="C17" s="125" t="s">
        <v>411</v>
      </c>
      <c r="D17" s="125">
        <v>24.4</v>
      </c>
      <c r="E17" s="125">
        <v>11.6</v>
      </c>
      <c r="F17" s="125">
        <v>0</v>
      </c>
      <c r="G17" s="125">
        <v>9.3000000000000007</v>
      </c>
    </row>
    <row r="18" spans="1:7">
      <c r="A18" s="125">
        <v>2017</v>
      </c>
      <c r="B18" s="125" t="s">
        <v>433</v>
      </c>
      <c r="C18" s="125" t="s">
        <v>412</v>
      </c>
      <c r="D18" s="125">
        <v>22.5</v>
      </c>
      <c r="E18" s="125">
        <v>16</v>
      </c>
      <c r="F18" s="125">
        <v>5.8</v>
      </c>
      <c r="G18" s="125">
        <v>1.8</v>
      </c>
    </row>
    <row r="19" spans="1:7">
      <c r="A19" s="125">
        <v>2017</v>
      </c>
      <c r="B19" s="125" t="s">
        <v>433</v>
      </c>
      <c r="C19" s="125" t="s">
        <v>413</v>
      </c>
      <c r="D19" s="125">
        <v>22.3</v>
      </c>
      <c r="E19" s="125">
        <v>16.5</v>
      </c>
      <c r="F19" s="125">
        <v>5.8</v>
      </c>
      <c r="G19" s="125">
        <v>3.3</v>
      </c>
    </row>
    <row r="20" spans="1:7">
      <c r="A20" s="125">
        <v>2017</v>
      </c>
      <c r="B20" s="125" t="s">
        <v>433</v>
      </c>
      <c r="C20" s="125" t="s">
        <v>414</v>
      </c>
      <c r="D20" s="125">
        <v>21.5</v>
      </c>
      <c r="E20" s="125">
        <v>12.3</v>
      </c>
      <c r="F20" s="125">
        <v>0</v>
      </c>
      <c r="G20" s="125">
        <v>7.7</v>
      </c>
    </row>
    <row r="21" spans="1:7">
      <c r="A21" s="125">
        <v>2017</v>
      </c>
      <c r="B21" s="125" t="s">
        <v>433</v>
      </c>
      <c r="C21" s="125" t="s">
        <v>415</v>
      </c>
      <c r="D21" s="125">
        <v>21.7</v>
      </c>
      <c r="E21" s="125">
        <v>11.1</v>
      </c>
      <c r="F21" s="125">
        <v>1.4</v>
      </c>
      <c r="G21" s="125">
        <v>10.6</v>
      </c>
    </row>
    <row r="22" spans="1:7">
      <c r="A22" s="125">
        <v>2017</v>
      </c>
      <c r="B22" s="125" t="s">
        <v>433</v>
      </c>
      <c r="C22" s="125" t="s">
        <v>416</v>
      </c>
      <c r="D22" s="125">
        <v>18.3</v>
      </c>
      <c r="E22" s="125">
        <v>13.3</v>
      </c>
      <c r="F22" s="125">
        <v>0</v>
      </c>
      <c r="G22" s="125">
        <v>0</v>
      </c>
    </row>
    <row r="23" spans="1:7">
      <c r="A23" s="125">
        <v>2017</v>
      </c>
      <c r="B23" s="125" t="s">
        <v>433</v>
      </c>
      <c r="C23" s="125" t="s">
        <v>417</v>
      </c>
      <c r="D23" s="125">
        <v>24</v>
      </c>
      <c r="E23" s="125">
        <v>16.3</v>
      </c>
      <c r="F23" s="125">
        <v>0</v>
      </c>
      <c r="G23" s="125">
        <v>3.7</v>
      </c>
    </row>
    <row r="24" spans="1:7">
      <c r="A24" s="125">
        <v>2017</v>
      </c>
      <c r="B24" s="125" t="s">
        <v>433</v>
      </c>
      <c r="C24" s="125" t="s">
        <v>418</v>
      </c>
      <c r="D24" s="125">
        <v>28.5</v>
      </c>
      <c r="E24" s="125">
        <v>15.8</v>
      </c>
      <c r="F24" s="125">
        <v>0</v>
      </c>
      <c r="G24" s="125">
        <v>9.5</v>
      </c>
    </row>
    <row r="25" spans="1:7">
      <c r="A25" s="125">
        <v>2017</v>
      </c>
      <c r="B25" s="125" t="s">
        <v>433</v>
      </c>
      <c r="C25" s="125" t="s">
        <v>419</v>
      </c>
      <c r="D25" s="125">
        <v>23.4</v>
      </c>
      <c r="E25" s="125">
        <v>14.6</v>
      </c>
      <c r="F25" s="125">
        <v>0</v>
      </c>
    </row>
    <row r="26" spans="1:7">
      <c r="A26" s="125">
        <v>2017</v>
      </c>
      <c r="B26" s="125" t="s">
        <v>433</v>
      </c>
      <c r="C26" s="125" t="s">
        <v>420</v>
      </c>
      <c r="D26" s="125">
        <v>25.7</v>
      </c>
      <c r="E26" s="125">
        <v>13.1</v>
      </c>
      <c r="F26" s="125">
        <v>0</v>
      </c>
      <c r="G26" s="125">
        <v>5.0999999999999996</v>
      </c>
    </row>
    <row r="27" spans="1:7">
      <c r="A27" s="125">
        <v>2017</v>
      </c>
      <c r="B27" s="125" t="s">
        <v>433</v>
      </c>
      <c r="C27" s="125" t="s">
        <v>421</v>
      </c>
      <c r="D27" s="125">
        <v>27.5</v>
      </c>
      <c r="E27" s="125">
        <v>16.899999999999999</v>
      </c>
      <c r="F27" s="125">
        <v>0</v>
      </c>
      <c r="G27" s="125">
        <v>4.7</v>
      </c>
    </row>
    <row r="28" spans="1:7">
      <c r="A28" s="125">
        <v>2017</v>
      </c>
      <c r="B28" s="125" t="s">
        <v>433</v>
      </c>
      <c r="C28" s="125" t="s">
        <v>422</v>
      </c>
      <c r="D28" s="125">
        <v>27.2</v>
      </c>
      <c r="E28" s="125">
        <v>16.899999999999999</v>
      </c>
      <c r="F28" s="125">
        <v>0</v>
      </c>
      <c r="G28" s="125">
        <v>8.1999999999999993</v>
      </c>
    </row>
    <row r="29" spans="1:7">
      <c r="A29" s="125">
        <v>2017</v>
      </c>
      <c r="B29" s="125" t="s">
        <v>433</v>
      </c>
      <c r="C29" s="125" t="s">
        <v>423</v>
      </c>
      <c r="D29" s="125">
        <v>30.3</v>
      </c>
      <c r="E29" s="125">
        <v>15</v>
      </c>
      <c r="F29" s="125">
        <v>0</v>
      </c>
      <c r="G29" s="125">
        <v>11.8</v>
      </c>
    </row>
    <row r="30" spans="1:7">
      <c r="A30" s="125">
        <v>2017</v>
      </c>
      <c r="B30" s="125" t="s">
        <v>433</v>
      </c>
      <c r="C30" s="125" t="s">
        <v>424</v>
      </c>
      <c r="D30" s="125">
        <v>33.1</v>
      </c>
      <c r="E30" s="125">
        <v>17.100000000000001</v>
      </c>
      <c r="F30" s="125">
        <v>6.5</v>
      </c>
      <c r="G30" s="125">
        <v>10.7</v>
      </c>
    </row>
    <row r="31" spans="1:7">
      <c r="A31" s="125">
        <v>2017</v>
      </c>
      <c r="B31" s="125" t="s">
        <v>433</v>
      </c>
      <c r="C31" s="125" t="s">
        <v>425</v>
      </c>
      <c r="D31" s="125">
        <v>20.399999999999999</v>
      </c>
      <c r="E31" s="125">
        <v>14.4</v>
      </c>
      <c r="F31" s="125">
        <v>24.6</v>
      </c>
      <c r="G31" s="125">
        <v>0</v>
      </c>
    </row>
    <row r="32" spans="1:7">
      <c r="A32" s="125">
        <v>2017</v>
      </c>
      <c r="B32" s="125" t="s">
        <v>433</v>
      </c>
      <c r="C32" s="125" t="s">
        <v>426</v>
      </c>
      <c r="D32" s="125">
        <v>19.600000000000001</v>
      </c>
      <c r="E32" s="125">
        <v>11.3</v>
      </c>
      <c r="F32" s="125">
        <v>0.2</v>
      </c>
      <c r="G32" s="125">
        <v>6.5</v>
      </c>
    </row>
    <row r="33" spans="1:7">
      <c r="A33" s="125">
        <v>2017</v>
      </c>
      <c r="B33" s="125" t="s">
        <v>599</v>
      </c>
      <c r="C33" s="125" t="s">
        <v>434</v>
      </c>
      <c r="D33" s="125">
        <v>20.100000000000001</v>
      </c>
      <c r="E33" s="125">
        <v>10.199999999999999</v>
      </c>
      <c r="F33" s="125">
        <v>0.4</v>
      </c>
      <c r="G33" s="125">
        <v>4.5999999999999996</v>
      </c>
    </row>
    <row r="34" spans="1:7">
      <c r="A34" s="125">
        <v>2017</v>
      </c>
      <c r="B34" s="125" t="s">
        <v>599</v>
      </c>
      <c r="C34" s="125" t="s">
        <v>435</v>
      </c>
      <c r="D34" s="125">
        <v>20.100000000000001</v>
      </c>
      <c r="E34" s="125">
        <v>9.9</v>
      </c>
      <c r="F34" s="125">
        <v>4.3</v>
      </c>
      <c r="G34" s="125">
        <v>5.0999999999999996</v>
      </c>
    </row>
    <row r="35" spans="1:7">
      <c r="A35" s="125">
        <v>2017</v>
      </c>
      <c r="B35" s="125" t="s">
        <v>599</v>
      </c>
      <c r="C35" s="125" t="s">
        <v>436</v>
      </c>
      <c r="D35" s="125">
        <v>20.8</v>
      </c>
      <c r="E35" s="125">
        <v>8.1999999999999993</v>
      </c>
      <c r="F35" s="125">
        <v>0</v>
      </c>
      <c r="G35" s="125">
        <v>7.2</v>
      </c>
    </row>
    <row r="36" spans="1:7">
      <c r="A36" s="125">
        <v>2017</v>
      </c>
      <c r="B36" s="125" t="s">
        <v>599</v>
      </c>
      <c r="C36" s="125" t="s">
        <v>437</v>
      </c>
      <c r="D36" s="125">
        <v>19.8</v>
      </c>
      <c r="E36" s="125">
        <v>13.8</v>
      </c>
      <c r="F36" s="125">
        <v>0</v>
      </c>
      <c r="G36" s="125">
        <v>0.2</v>
      </c>
    </row>
    <row r="37" spans="1:7">
      <c r="A37" s="125">
        <v>2017</v>
      </c>
      <c r="B37" s="125" t="s">
        <v>599</v>
      </c>
      <c r="C37" s="125" t="s">
        <v>438</v>
      </c>
      <c r="D37" s="125">
        <v>24</v>
      </c>
      <c r="E37" s="125">
        <v>16.899999999999999</v>
      </c>
      <c r="F37" s="125">
        <v>0.4</v>
      </c>
      <c r="G37" s="125">
        <v>1.1000000000000001</v>
      </c>
    </row>
    <row r="38" spans="1:7">
      <c r="A38" s="125">
        <v>2017</v>
      </c>
      <c r="B38" s="125" t="s">
        <v>599</v>
      </c>
      <c r="C38" s="125" t="s">
        <v>439</v>
      </c>
      <c r="D38" s="125">
        <v>20</v>
      </c>
      <c r="E38" s="125">
        <v>13.5</v>
      </c>
      <c r="F38" s="125">
        <v>0.4</v>
      </c>
      <c r="G38" s="125">
        <v>4.7</v>
      </c>
    </row>
    <row r="39" spans="1:7">
      <c r="A39" s="125">
        <v>2017</v>
      </c>
      <c r="B39" s="125" t="s">
        <v>599</v>
      </c>
      <c r="C39" s="125" t="s">
        <v>440</v>
      </c>
      <c r="D39" s="125">
        <v>19</v>
      </c>
      <c r="E39" s="125">
        <v>11.3</v>
      </c>
      <c r="F39" s="125">
        <v>0.2</v>
      </c>
      <c r="G39" s="125">
        <v>0.8</v>
      </c>
    </row>
    <row r="40" spans="1:7">
      <c r="A40" s="125">
        <v>2017</v>
      </c>
      <c r="B40" s="125" t="s">
        <v>599</v>
      </c>
      <c r="C40" s="125" t="s">
        <v>441</v>
      </c>
      <c r="D40" s="125">
        <v>17.8</v>
      </c>
      <c r="E40" s="125">
        <v>14.6</v>
      </c>
      <c r="F40" s="125">
        <v>8.8000000000000007</v>
      </c>
      <c r="G40" s="125">
        <v>0</v>
      </c>
    </row>
    <row r="41" spans="1:7">
      <c r="A41" s="125">
        <v>2017</v>
      </c>
      <c r="B41" s="125" t="s">
        <v>599</v>
      </c>
      <c r="C41" s="125" t="s">
        <v>442</v>
      </c>
      <c r="D41" s="125">
        <v>18.5</v>
      </c>
      <c r="E41" s="125">
        <v>12.2</v>
      </c>
      <c r="F41" s="125">
        <v>1.2</v>
      </c>
      <c r="G41" s="125">
        <v>5.9</v>
      </c>
    </row>
    <row r="42" spans="1:7">
      <c r="A42" s="125">
        <v>2017</v>
      </c>
      <c r="B42" s="125" t="s">
        <v>599</v>
      </c>
      <c r="C42" s="125" t="s">
        <v>443</v>
      </c>
      <c r="D42" s="125">
        <v>19.5</v>
      </c>
      <c r="E42" s="125">
        <v>8.6</v>
      </c>
      <c r="F42" s="125">
        <v>0.4</v>
      </c>
      <c r="G42" s="125">
        <v>3.8</v>
      </c>
    </row>
    <row r="43" spans="1:7">
      <c r="A43" s="125">
        <v>2017</v>
      </c>
      <c r="B43" s="125" t="s">
        <v>599</v>
      </c>
      <c r="C43" s="125" t="s">
        <v>444</v>
      </c>
      <c r="D43" s="125">
        <v>16.8</v>
      </c>
      <c r="E43" s="125">
        <v>12</v>
      </c>
      <c r="F43" s="125">
        <v>6.2</v>
      </c>
      <c r="G43" s="125">
        <v>2.6</v>
      </c>
    </row>
    <row r="44" spans="1:7">
      <c r="A44" s="125">
        <v>2017</v>
      </c>
      <c r="B44" s="125" t="s">
        <v>599</v>
      </c>
      <c r="C44" s="125" t="s">
        <v>445</v>
      </c>
      <c r="D44" s="125">
        <v>19.5</v>
      </c>
      <c r="E44" s="125">
        <v>10.7</v>
      </c>
      <c r="F44" s="125">
        <v>1.8</v>
      </c>
      <c r="G44" s="125">
        <v>8.4</v>
      </c>
    </row>
    <row r="45" spans="1:7">
      <c r="A45" s="125">
        <v>2017</v>
      </c>
      <c r="B45" s="125" t="s">
        <v>599</v>
      </c>
      <c r="C45" s="125" t="s">
        <v>446</v>
      </c>
      <c r="D45" s="125">
        <v>18.3</v>
      </c>
      <c r="E45" s="125">
        <v>12.4</v>
      </c>
      <c r="F45" s="125">
        <v>6</v>
      </c>
      <c r="G45" s="125">
        <v>4.9000000000000004</v>
      </c>
    </row>
    <row r="46" spans="1:7">
      <c r="A46" s="125">
        <v>2017</v>
      </c>
      <c r="B46" s="125" t="s">
        <v>599</v>
      </c>
      <c r="C46" s="125" t="s">
        <v>447</v>
      </c>
      <c r="D46" s="125">
        <v>16.5</v>
      </c>
      <c r="E46" s="125">
        <v>10.1</v>
      </c>
      <c r="F46" s="125">
        <v>3.4</v>
      </c>
      <c r="G46" s="125">
        <v>5.0999999999999996</v>
      </c>
    </row>
    <row r="47" spans="1:7">
      <c r="A47" s="125">
        <v>2017</v>
      </c>
      <c r="B47" s="125" t="s">
        <v>599</v>
      </c>
      <c r="C47" s="125" t="s">
        <v>448</v>
      </c>
      <c r="D47" s="125">
        <v>17.100000000000001</v>
      </c>
      <c r="E47" s="125">
        <v>9.6</v>
      </c>
      <c r="F47" s="125">
        <v>0.2</v>
      </c>
      <c r="G47" s="125">
        <v>6</v>
      </c>
    </row>
    <row r="48" spans="1:7">
      <c r="A48" s="125">
        <v>2017</v>
      </c>
      <c r="B48" s="125" t="s">
        <v>599</v>
      </c>
      <c r="C48" s="125" t="s">
        <v>449</v>
      </c>
      <c r="D48" s="125">
        <v>14.7</v>
      </c>
      <c r="E48" s="125">
        <v>5.9</v>
      </c>
      <c r="F48" s="125">
        <v>0.8</v>
      </c>
      <c r="G48" s="125">
        <v>4</v>
      </c>
    </row>
    <row r="49" spans="1:7">
      <c r="A49" s="125">
        <v>2017</v>
      </c>
      <c r="B49" s="125" t="s">
        <v>599</v>
      </c>
      <c r="C49" s="125" t="s">
        <v>450</v>
      </c>
      <c r="D49" s="125">
        <v>17.8</v>
      </c>
      <c r="E49" s="125">
        <v>5</v>
      </c>
      <c r="F49" s="125">
        <v>1.8</v>
      </c>
      <c r="G49" s="125">
        <v>8.1</v>
      </c>
    </row>
    <row r="50" spans="1:7">
      <c r="A50" s="125">
        <v>2017</v>
      </c>
      <c r="B50" s="125" t="s">
        <v>599</v>
      </c>
      <c r="C50" s="125" t="s">
        <v>451</v>
      </c>
      <c r="D50" s="125">
        <v>14.8</v>
      </c>
      <c r="E50" s="125">
        <v>8.4</v>
      </c>
      <c r="F50" s="125">
        <v>9.3000000000000007</v>
      </c>
      <c r="G50" s="125">
        <v>3.5</v>
      </c>
    </row>
    <row r="51" spans="1:7">
      <c r="A51" s="125">
        <v>2017</v>
      </c>
      <c r="B51" s="125" t="s">
        <v>599</v>
      </c>
      <c r="C51" s="125" t="s">
        <v>452</v>
      </c>
      <c r="D51" s="125">
        <v>17.100000000000001</v>
      </c>
      <c r="E51" s="125">
        <v>8.9</v>
      </c>
      <c r="F51" s="125">
        <v>6.9</v>
      </c>
      <c r="G51" s="125">
        <v>4.3</v>
      </c>
    </row>
    <row r="52" spans="1:7">
      <c r="A52" s="125">
        <v>2017</v>
      </c>
      <c r="B52" s="125" t="s">
        <v>599</v>
      </c>
      <c r="C52" s="125" t="s">
        <v>453</v>
      </c>
      <c r="D52" s="125">
        <v>17.8</v>
      </c>
      <c r="E52" s="125">
        <v>7.5</v>
      </c>
      <c r="F52" s="125">
        <v>0</v>
      </c>
      <c r="G52" s="125">
        <v>4.7</v>
      </c>
    </row>
    <row r="53" spans="1:7">
      <c r="A53" s="125">
        <v>2017</v>
      </c>
      <c r="B53" s="125" t="s">
        <v>599</v>
      </c>
      <c r="C53" s="125" t="s">
        <v>454</v>
      </c>
      <c r="D53" s="125">
        <v>20</v>
      </c>
      <c r="E53" s="125">
        <v>8.1999999999999993</v>
      </c>
      <c r="F53" s="125">
        <v>0</v>
      </c>
      <c r="G53" s="125">
        <v>10.1</v>
      </c>
    </row>
    <row r="54" spans="1:7">
      <c r="A54" s="125">
        <v>2017</v>
      </c>
      <c r="B54" s="125" t="s">
        <v>599</v>
      </c>
      <c r="C54" s="125" t="s">
        <v>455</v>
      </c>
      <c r="D54" s="125">
        <v>20.6</v>
      </c>
      <c r="E54" s="125">
        <v>10.4</v>
      </c>
      <c r="F54" s="125">
        <v>0.2</v>
      </c>
      <c r="G54" s="125">
        <v>5</v>
      </c>
    </row>
    <row r="55" spans="1:7">
      <c r="A55" s="125">
        <v>2017</v>
      </c>
      <c r="B55" s="125" t="s">
        <v>599</v>
      </c>
      <c r="C55" s="125" t="s">
        <v>456</v>
      </c>
      <c r="D55" s="125">
        <v>19.5</v>
      </c>
      <c r="E55" s="125">
        <v>7.7</v>
      </c>
      <c r="F55" s="125">
        <v>0</v>
      </c>
      <c r="G55" s="125">
        <v>5.3</v>
      </c>
    </row>
    <row r="56" spans="1:7">
      <c r="A56" s="125">
        <v>2017</v>
      </c>
      <c r="B56" s="125" t="s">
        <v>599</v>
      </c>
      <c r="C56" s="125" t="s">
        <v>457</v>
      </c>
      <c r="D56" s="125">
        <v>22.4</v>
      </c>
      <c r="E56" s="125">
        <v>6.9</v>
      </c>
      <c r="F56" s="125">
        <v>0</v>
      </c>
      <c r="G56" s="125">
        <v>9.6999999999999993</v>
      </c>
    </row>
    <row r="57" spans="1:7">
      <c r="A57" s="125">
        <v>2017</v>
      </c>
      <c r="B57" s="125" t="s">
        <v>599</v>
      </c>
      <c r="C57" s="125" t="s">
        <v>458</v>
      </c>
      <c r="D57" s="125">
        <v>21.2</v>
      </c>
      <c r="E57" s="125">
        <v>11</v>
      </c>
      <c r="F57" s="125">
        <v>0.2</v>
      </c>
      <c r="G57" s="125">
        <v>6</v>
      </c>
    </row>
    <row r="58" spans="1:7">
      <c r="A58" s="125">
        <v>2017</v>
      </c>
      <c r="B58" s="125" t="s">
        <v>599</v>
      </c>
      <c r="C58" s="125" t="s">
        <v>459</v>
      </c>
      <c r="D58" s="125">
        <v>20.6</v>
      </c>
      <c r="E58" s="125">
        <v>12</v>
      </c>
      <c r="F58" s="125">
        <v>0</v>
      </c>
      <c r="G58" s="125">
        <v>5.2</v>
      </c>
    </row>
    <row r="59" spans="1:7">
      <c r="A59" s="125">
        <v>2017</v>
      </c>
      <c r="B59" s="125" t="s">
        <v>599</v>
      </c>
      <c r="C59" s="125" t="s">
        <v>460</v>
      </c>
      <c r="D59" s="125">
        <v>22</v>
      </c>
      <c r="E59" s="125">
        <v>9.5</v>
      </c>
      <c r="F59" s="125">
        <v>1.8</v>
      </c>
      <c r="G59" s="125">
        <v>3</v>
      </c>
    </row>
    <row r="60" spans="1:7">
      <c r="A60" s="125">
        <v>2017</v>
      </c>
      <c r="B60" s="125" t="s">
        <v>599</v>
      </c>
      <c r="C60" s="125" t="s">
        <v>461</v>
      </c>
      <c r="D60" s="125">
        <v>21.6</v>
      </c>
      <c r="E60" s="125">
        <v>14.7</v>
      </c>
      <c r="F60" s="125">
        <v>0.2</v>
      </c>
      <c r="G60" s="125">
        <v>1.6</v>
      </c>
    </row>
    <row r="61" spans="1:7">
      <c r="A61" s="125">
        <v>2017</v>
      </c>
      <c r="B61" s="125" t="s">
        <v>599</v>
      </c>
      <c r="C61" s="125" t="s">
        <v>462</v>
      </c>
      <c r="D61" s="125">
        <v>24</v>
      </c>
      <c r="E61" s="125">
        <v>12.7</v>
      </c>
      <c r="F61" s="125">
        <v>1.8</v>
      </c>
      <c r="G61" s="125">
        <v>3.1</v>
      </c>
    </row>
    <row r="62" spans="1:7">
      <c r="A62" s="125">
        <v>2017</v>
      </c>
      <c r="B62" s="125" t="s">
        <v>599</v>
      </c>
      <c r="C62" s="125" t="s">
        <v>463</v>
      </c>
      <c r="D62" s="125">
        <v>18.2</v>
      </c>
      <c r="E62" s="125">
        <v>13</v>
      </c>
      <c r="F62" s="125">
        <v>0</v>
      </c>
      <c r="G62" s="125">
        <v>2.4</v>
      </c>
    </row>
    <row r="63" spans="1:7">
      <c r="A63" s="125">
        <v>2017</v>
      </c>
      <c r="B63" s="125" t="s">
        <v>594</v>
      </c>
      <c r="C63" s="125" t="s">
        <v>464</v>
      </c>
      <c r="D63" s="125">
        <v>17.3</v>
      </c>
      <c r="E63" s="125">
        <v>12.2</v>
      </c>
      <c r="F63" s="125">
        <v>0</v>
      </c>
      <c r="G63" s="125">
        <v>0</v>
      </c>
    </row>
    <row r="64" spans="1:7">
      <c r="A64" s="125">
        <v>2017</v>
      </c>
      <c r="B64" s="125" t="s">
        <v>594</v>
      </c>
      <c r="C64" s="125" t="s">
        <v>465</v>
      </c>
      <c r="D64" s="125">
        <v>20.2</v>
      </c>
      <c r="E64" s="125">
        <v>14.7</v>
      </c>
      <c r="F64" s="125">
        <v>7.9</v>
      </c>
      <c r="G64" s="125">
        <v>3.1</v>
      </c>
    </row>
    <row r="65" spans="1:7">
      <c r="A65" s="125">
        <v>2017</v>
      </c>
      <c r="B65" s="125" t="s">
        <v>594</v>
      </c>
      <c r="C65" s="125" t="s">
        <v>466</v>
      </c>
      <c r="D65" s="125">
        <v>16.899999999999999</v>
      </c>
      <c r="E65" s="125">
        <v>9.1</v>
      </c>
      <c r="F65" s="125">
        <v>0</v>
      </c>
      <c r="G65" s="125">
        <v>7.2</v>
      </c>
    </row>
    <row r="66" spans="1:7">
      <c r="A66" s="125">
        <v>2017</v>
      </c>
      <c r="B66" s="125" t="s">
        <v>594</v>
      </c>
      <c r="C66" s="125" t="s">
        <v>467</v>
      </c>
      <c r="D66" s="125">
        <v>16.2</v>
      </c>
      <c r="E66" s="125">
        <v>9.9</v>
      </c>
      <c r="F66" s="125">
        <v>0</v>
      </c>
      <c r="G66" s="125">
        <v>3.2</v>
      </c>
    </row>
    <row r="67" spans="1:7">
      <c r="A67" s="125">
        <v>2017</v>
      </c>
      <c r="B67" s="125" t="s">
        <v>594</v>
      </c>
      <c r="C67" s="125" t="s">
        <v>468</v>
      </c>
      <c r="D67" s="125">
        <v>16</v>
      </c>
      <c r="E67" s="125">
        <v>11.7</v>
      </c>
      <c r="F67" s="125">
        <v>1.6</v>
      </c>
      <c r="G67" s="125">
        <v>3</v>
      </c>
    </row>
    <row r="68" spans="1:7">
      <c r="A68" s="125">
        <v>2017</v>
      </c>
      <c r="B68" s="125" t="s">
        <v>594</v>
      </c>
      <c r="C68" s="125" t="s">
        <v>469</v>
      </c>
      <c r="D68" s="125">
        <v>14.9</v>
      </c>
      <c r="E68" s="125">
        <v>7.4</v>
      </c>
      <c r="F68" s="125">
        <v>0</v>
      </c>
      <c r="G68" s="125">
        <v>5</v>
      </c>
    </row>
    <row r="69" spans="1:7">
      <c r="A69" s="125">
        <v>2017</v>
      </c>
      <c r="B69" s="125" t="s">
        <v>594</v>
      </c>
      <c r="C69" s="125" t="s">
        <v>470</v>
      </c>
      <c r="D69" s="125">
        <v>13.8</v>
      </c>
      <c r="E69" s="125">
        <v>6.4</v>
      </c>
      <c r="F69" s="125">
        <v>3.2</v>
      </c>
      <c r="G69" s="125">
        <v>0</v>
      </c>
    </row>
    <row r="70" spans="1:7">
      <c r="A70" s="125">
        <v>2017</v>
      </c>
      <c r="B70" s="125" t="s">
        <v>594</v>
      </c>
      <c r="C70" s="125" t="s">
        <v>471</v>
      </c>
      <c r="D70" s="125">
        <v>17.8</v>
      </c>
      <c r="E70" s="125">
        <v>10.7</v>
      </c>
      <c r="F70" s="125">
        <v>0</v>
      </c>
      <c r="G70" s="125">
        <v>3.2</v>
      </c>
    </row>
    <row r="71" spans="1:7">
      <c r="A71" s="125">
        <v>2017</v>
      </c>
      <c r="B71" s="125" t="s">
        <v>594</v>
      </c>
      <c r="C71" s="125" t="s">
        <v>472</v>
      </c>
      <c r="D71" s="125">
        <v>17.899999999999999</v>
      </c>
      <c r="E71" s="125">
        <v>8.6999999999999993</v>
      </c>
      <c r="F71" s="125">
        <v>0</v>
      </c>
      <c r="G71" s="125">
        <v>2.8</v>
      </c>
    </row>
    <row r="72" spans="1:7">
      <c r="A72" s="125">
        <v>2017</v>
      </c>
      <c r="B72" s="125" t="s">
        <v>594</v>
      </c>
      <c r="C72" s="125" t="s">
        <v>473</v>
      </c>
      <c r="D72" s="125">
        <v>17</v>
      </c>
      <c r="E72" s="125">
        <v>11.9</v>
      </c>
      <c r="F72" s="125">
        <v>0.2</v>
      </c>
      <c r="G72" s="125">
        <v>0.2</v>
      </c>
    </row>
    <row r="73" spans="1:7">
      <c r="A73" s="125">
        <v>2017</v>
      </c>
      <c r="B73" s="125" t="s">
        <v>594</v>
      </c>
      <c r="C73" s="125" t="s">
        <v>474</v>
      </c>
      <c r="D73" s="125">
        <v>16.3</v>
      </c>
      <c r="E73" s="125">
        <v>13.5</v>
      </c>
      <c r="F73" s="125">
        <v>0</v>
      </c>
      <c r="G73" s="125">
        <v>0.9</v>
      </c>
    </row>
    <row r="74" spans="1:7">
      <c r="A74" s="125">
        <v>2017</v>
      </c>
      <c r="B74" s="125" t="s">
        <v>594</v>
      </c>
      <c r="C74" s="125" t="s">
        <v>475</v>
      </c>
      <c r="D74" s="125">
        <v>18.8</v>
      </c>
      <c r="E74" s="125">
        <v>10.1</v>
      </c>
      <c r="F74" s="125">
        <v>0.2</v>
      </c>
      <c r="G74" s="125">
        <v>7.4</v>
      </c>
    </row>
    <row r="75" spans="1:7">
      <c r="A75" s="125">
        <v>2017</v>
      </c>
      <c r="B75" s="125" t="s">
        <v>594</v>
      </c>
      <c r="C75" s="125" t="s">
        <v>476</v>
      </c>
      <c r="D75" s="125">
        <v>20.7</v>
      </c>
      <c r="E75" s="125">
        <v>11.9</v>
      </c>
      <c r="F75" s="125">
        <v>0.2</v>
      </c>
      <c r="G75" s="125">
        <v>3</v>
      </c>
    </row>
    <row r="76" spans="1:7">
      <c r="A76" s="125">
        <v>2017</v>
      </c>
      <c r="B76" s="125" t="s">
        <v>594</v>
      </c>
      <c r="C76" s="125" t="s">
        <v>477</v>
      </c>
      <c r="D76" s="125">
        <v>22.2</v>
      </c>
      <c r="E76" s="125">
        <v>10.9</v>
      </c>
      <c r="F76" s="125">
        <v>0.2</v>
      </c>
      <c r="G76" s="125">
        <v>7.3</v>
      </c>
    </row>
    <row r="77" spans="1:7">
      <c r="A77" s="125">
        <v>2017</v>
      </c>
      <c r="B77" s="125" t="s">
        <v>594</v>
      </c>
      <c r="C77" s="125" t="s">
        <v>478</v>
      </c>
      <c r="D77" s="125">
        <v>23.7</v>
      </c>
      <c r="E77" s="125">
        <v>10.4</v>
      </c>
      <c r="F77" s="125">
        <v>0.2</v>
      </c>
      <c r="G77" s="125">
        <v>9.1999999999999993</v>
      </c>
    </row>
    <row r="78" spans="1:7">
      <c r="A78" s="125">
        <v>2017</v>
      </c>
      <c r="B78" s="125" t="s">
        <v>594</v>
      </c>
      <c r="C78" s="125" t="s">
        <v>479</v>
      </c>
      <c r="D78" s="125">
        <v>25</v>
      </c>
      <c r="E78" s="125">
        <v>14.7</v>
      </c>
      <c r="F78" s="125">
        <v>0</v>
      </c>
      <c r="G78" s="125">
        <v>7.8</v>
      </c>
    </row>
    <row r="79" spans="1:7">
      <c r="A79" s="125">
        <v>2017</v>
      </c>
      <c r="B79" s="125" t="s">
        <v>594</v>
      </c>
      <c r="C79" s="125" t="s">
        <v>480</v>
      </c>
      <c r="D79" s="125">
        <v>17.899999999999999</v>
      </c>
      <c r="E79" s="125">
        <v>10.9</v>
      </c>
      <c r="F79" s="125">
        <v>0</v>
      </c>
      <c r="G79" s="125">
        <v>0.8</v>
      </c>
    </row>
    <row r="80" spans="1:7">
      <c r="A80" s="125">
        <v>2017</v>
      </c>
      <c r="B80" s="125" t="s">
        <v>594</v>
      </c>
      <c r="C80" s="125" t="s">
        <v>481</v>
      </c>
      <c r="D80" s="125">
        <v>20.9</v>
      </c>
      <c r="E80" s="125">
        <v>9.9</v>
      </c>
      <c r="F80" s="125">
        <v>0.4</v>
      </c>
      <c r="G80" s="125">
        <v>5.8</v>
      </c>
    </row>
    <row r="81" spans="1:7">
      <c r="A81" s="125">
        <v>2017</v>
      </c>
      <c r="B81" s="125" t="s">
        <v>594</v>
      </c>
      <c r="C81" s="125" t="s">
        <v>482</v>
      </c>
      <c r="D81" s="125">
        <v>21.8</v>
      </c>
      <c r="E81" s="125">
        <v>10.5</v>
      </c>
      <c r="F81" s="125">
        <v>7.7</v>
      </c>
      <c r="G81" s="125">
        <v>5.3</v>
      </c>
    </row>
    <row r="82" spans="1:7">
      <c r="A82" s="125">
        <v>2017</v>
      </c>
      <c r="B82" s="125" t="s">
        <v>594</v>
      </c>
      <c r="C82" s="125" t="s">
        <v>483</v>
      </c>
      <c r="D82" s="125">
        <v>16.100000000000001</v>
      </c>
      <c r="E82" s="125">
        <v>11.6</v>
      </c>
      <c r="F82" s="125">
        <v>3.4</v>
      </c>
      <c r="G82" s="125">
        <v>3.3</v>
      </c>
    </row>
    <row r="83" spans="1:7">
      <c r="A83" s="125">
        <v>2017</v>
      </c>
      <c r="B83" s="125" t="s">
        <v>594</v>
      </c>
      <c r="C83" s="125" t="s">
        <v>484</v>
      </c>
      <c r="D83" s="125">
        <v>17.5</v>
      </c>
      <c r="E83" s="125">
        <v>10.3</v>
      </c>
      <c r="F83" s="125">
        <v>9.5</v>
      </c>
      <c r="G83" s="125">
        <v>4.9000000000000004</v>
      </c>
    </row>
    <row r="84" spans="1:7">
      <c r="A84" s="125">
        <v>2017</v>
      </c>
      <c r="B84" s="125" t="s">
        <v>594</v>
      </c>
      <c r="C84" s="125" t="s">
        <v>485</v>
      </c>
      <c r="D84" s="125">
        <v>13.9</v>
      </c>
      <c r="E84" s="125">
        <v>9.8000000000000007</v>
      </c>
      <c r="F84" s="125">
        <v>0</v>
      </c>
      <c r="G84" s="125">
        <v>3.5</v>
      </c>
    </row>
    <row r="85" spans="1:7">
      <c r="A85" s="125">
        <v>2017</v>
      </c>
      <c r="B85" s="125" t="s">
        <v>594</v>
      </c>
      <c r="C85" s="125" t="s">
        <v>486</v>
      </c>
      <c r="D85" s="125">
        <v>14.3</v>
      </c>
      <c r="E85" s="125">
        <v>7.3</v>
      </c>
      <c r="F85" s="125">
        <v>0.8</v>
      </c>
      <c r="G85" s="125">
        <v>0</v>
      </c>
    </row>
    <row r="86" spans="1:7">
      <c r="A86" s="125">
        <v>2017</v>
      </c>
      <c r="B86" s="125" t="s">
        <v>594</v>
      </c>
      <c r="C86" s="125" t="s">
        <v>487</v>
      </c>
      <c r="D86" s="125">
        <v>17.399999999999999</v>
      </c>
      <c r="E86" s="125">
        <v>13</v>
      </c>
      <c r="F86" s="125">
        <v>1</v>
      </c>
      <c r="G86" s="125">
        <v>0</v>
      </c>
    </row>
    <row r="87" spans="1:7">
      <c r="A87" s="125">
        <v>2017</v>
      </c>
      <c r="B87" s="125" t="s">
        <v>594</v>
      </c>
      <c r="C87" s="125" t="s">
        <v>488</v>
      </c>
      <c r="D87" s="125">
        <v>16.8</v>
      </c>
      <c r="E87" s="125">
        <v>13.9</v>
      </c>
      <c r="F87" s="125">
        <v>0</v>
      </c>
      <c r="G87" s="125">
        <v>1.4</v>
      </c>
    </row>
    <row r="88" spans="1:7">
      <c r="A88" s="125">
        <v>2017</v>
      </c>
      <c r="B88" s="125" t="s">
        <v>594</v>
      </c>
      <c r="C88" s="125" t="s">
        <v>489</v>
      </c>
      <c r="D88" s="125">
        <v>17</v>
      </c>
      <c r="E88" s="125">
        <v>14.1</v>
      </c>
      <c r="F88" s="125">
        <v>1.2</v>
      </c>
      <c r="G88" s="125">
        <v>0</v>
      </c>
    </row>
    <row r="89" spans="1:7">
      <c r="A89" s="125">
        <v>2017</v>
      </c>
      <c r="B89" s="125" t="s">
        <v>594</v>
      </c>
      <c r="C89" s="125" t="s">
        <v>490</v>
      </c>
      <c r="D89" s="125">
        <v>15.3</v>
      </c>
      <c r="E89" s="125">
        <v>11.3</v>
      </c>
      <c r="F89" s="125">
        <v>0.2</v>
      </c>
      <c r="G89" s="125">
        <v>4.7</v>
      </c>
    </row>
    <row r="90" spans="1:7">
      <c r="A90" s="125">
        <v>2017</v>
      </c>
      <c r="B90" s="125" t="s">
        <v>594</v>
      </c>
      <c r="C90" s="125" t="s">
        <v>491</v>
      </c>
      <c r="D90" s="125">
        <v>14.3</v>
      </c>
      <c r="E90" s="125">
        <v>4.4000000000000004</v>
      </c>
      <c r="F90" s="125">
        <v>0.4</v>
      </c>
      <c r="G90" s="125">
        <v>1.5</v>
      </c>
    </row>
    <row r="91" spans="1:7">
      <c r="A91" s="125">
        <v>2017</v>
      </c>
      <c r="B91" s="125" t="s">
        <v>594</v>
      </c>
      <c r="C91" s="125" t="s">
        <v>492</v>
      </c>
      <c r="D91" s="125">
        <v>13.3</v>
      </c>
      <c r="E91" s="125">
        <v>9.1</v>
      </c>
      <c r="F91" s="125">
        <v>3</v>
      </c>
      <c r="G91" s="125">
        <v>1.6</v>
      </c>
    </row>
    <row r="92" spans="1:7">
      <c r="A92" s="125">
        <v>2017</v>
      </c>
      <c r="B92" s="125" t="s">
        <v>594</v>
      </c>
      <c r="C92" s="125" t="s">
        <v>493</v>
      </c>
      <c r="D92" s="125">
        <v>12.2</v>
      </c>
      <c r="E92" s="125">
        <v>5.0999999999999996</v>
      </c>
      <c r="F92" s="125">
        <v>0.2</v>
      </c>
      <c r="G92" s="125">
        <v>3</v>
      </c>
    </row>
    <row r="93" spans="1:7">
      <c r="A93" s="125">
        <v>2017</v>
      </c>
      <c r="B93" s="125" t="s">
        <v>594</v>
      </c>
      <c r="C93" s="125" t="s">
        <v>494</v>
      </c>
      <c r="D93" s="125">
        <v>13.3</v>
      </c>
      <c r="E93" s="125">
        <v>3.8</v>
      </c>
      <c r="F93" s="125">
        <v>0</v>
      </c>
      <c r="G93" s="125">
        <v>2.7</v>
      </c>
    </row>
    <row r="94" spans="1:7">
      <c r="A94" s="125">
        <v>2017</v>
      </c>
      <c r="B94" s="125" t="s">
        <v>595</v>
      </c>
      <c r="C94" s="125" t="s">
        <v>495</v>
      </c>
      <c r="D94" s="125">
        <v>14.2</v>
      </c>
      <c r="E94" s="125">
        <v>3.7</v>
      </c>
      <c r="F94" s="125">
        <v>0</v>
      </c>
      <c r="G94" s="125">
        <v>6.2</v>
      </c>
    </row>
    <row r="95" spans="1:7">
      <c r="A95" s="125">
        <v>2017</v>
      </c>
      <c r="B95" s="125" t="s">
        <v>595</v>
      </c>
      <c r="C95" s="125" t="s">
        <v>496</v>
      </c>
      <c r="D95" s="125">
        <v>14.7</v>
      </c>
      <c r="E95" s="125">
        <v>4.0999999999999996</v>
      </c>
      <c r="F95" s="125">
        <v>0.4</v>
      </c>
      <c r="G95" s="125">
        <v>5.5</v>
      </c>
    </row>
    <row r="96" spans="1:7">
      <c r="A96" s="125">
        <v>2017</v>
      </c>
      <c r="B96" s="125" t="s">
        <v>595</v>
      </c>
      <c r="C96" s="125" t="s">
        <v>497</v>
      </c>
      <c r="D96" s="125">
        <v>14.9</v>
      </c>
      <c r="E96" s="125">
        <v>2.9</v>
      </c>
      <c r="F96" s="125">
        <v>0.4</v>
      </c>
      <c r="G96" s="125">
        <v>2.9</v>
      </c>
    </row>
    <row r="97" spans="1:7">
      <c r="A97" s="125">
        <v>2017</v>
      </c>
      <c r="B97" s="125" t="s">
        <v>595</v>
      </c>
      <c r="C97" s="125" t="s">
        <v>498</v>
      </c>
      <c r="D97" s="125">
        <v>13.7</v>
      </c>
      <c r="E97" s="125">
        <v>8.3000000000000007</v>
      </c>
      <c r="F97" s="125">
        <v>2.4</v>
      </c>
      <c r="G97" s="125">
        <v>1</v>
      </c>
    </row>
    <row r="98" spans="1:7">
      <c r="A98" s="125">
        <v>2017</v>
      </c>
      <c r="B98" s="125" t="s">
        <v>595</v>
      </c>
      <c r="C98" s="125" t="s">
        <v>499</v>
      </c>
      <c r="D98" s="125">
        <v>10.3</v>
      </c>
      <c r="E98" s="125">
        <v>4.3</v>
      </c>
      <c r="F98" s="125">
        <v>2</v>
      </c>
      <c r="G98" s="125">
        <v>5.4</v>
      </c>
    </row>
    <row r="99" spans="1:7">
      <c r="A99" s="125">
        <v>2017</v>
      </c>
      <c r="B99" s="125" t="s">
        <v>595</v>
      </c>
      <c r="C99" s="125" t="s">
        <v>500</v>
      </c>
      <c r="D99" s="125">
        <v>11.2</v>
      </c>
      <c r="E99" s="125">
        <v>2.9</v>
      </c>
      <c r="F99" s="125">
        <v>0</v>
      </c>
      <c r="G99" s="125">
        <v>6.3</v>
      </c>
    </row>
    <row r="100" spans="1:7">
      <c r="A100" s="125">
        <v>2017</v>
      </c>
      <c r="B100" s="125" t="s">
        <v>595</v>
      </c>
      <c r="C100" s="125" t="s">
        <v>501</v>
      </c>
      <c r="D100" s="125">
        <v>9.9</v>
      </c>
      <c r="E100" s="125">
        <v>1.3</v>
      </c>
      <c r="F100" s="125">
        <v>0</v>
      </c>
      <c r="G100" s="125">
        <v>8.1</v>
      </c>
    </row>
    <row r="101" spans="1:7">
      <c r="A101" s="125">
        <v>2017</v>
      </c>
      <c r="B101" s="125" t="s">
        <v>595</v>
      </c>
      <c r="C101" s="125" t="s">
        <v>502</v>
      </c>
      <c r="D101" s="125">
        <v>7.8</v>
      </c>
      <c r="E101" s="125">
        <v>0.1</v>
      </c>
      <c r="F101" s="125">
        <v>0.6</v>
      </c>
      <c r="G101" s="125">
        <v>0.1</v>
      </c>
    </row>
    <row r="102" spans="1:7">
      <c r="A102" s="125">
        <v>2017</v>
      </c>
      <c r="B102" s="125" t="s">
        <v>595</v>
      </c>
      <c r="C102" s="125" t="s">
        <v>503</v>
      </c>
      <c r="D102" s="125">
        <v>11.6</v>
      </c>
      <c r="E102" s="125">
        <v>3.5</v>
      </c>
      <c r="F102" s="125">
        <v>1.2</v>
      </c>
      <c r="G102" s="125">
        <v>1.6</v>
      </c>
    </row>
    <row r="103" spans="1:7">
      <c r="A103" s="125">
        <v>2017</v>
      </c>
      <c r="B103" s="125" t="s">
        <v>595</v>
      </c>
      <c r="C103" s="125" t="s">
        <v>504</v>
      </c>
      <c r="D103" s="125">
        <v>12.2</v>
      </c>
      <c r="E103" s="125">
        <v>8.1999999999999993</v>
      </c>
      <c r="F103" s="125">
        <v>5.4</v>
      </c>
      <c r="G103" s="125">
        <v>0.6</v>
      </c>
    </row>
    <row r="104" spans="1:7">
      <c r="A104" s="125">
        <v>2017</v>
      </c>
      <c r="B104" s="125" t="s">
        <v>595</v>
      </c>
      <c r="C104" s="125" t="s">
        <v>505</v>
      </c>
      <c r="D104" s="125">
        <v>11.1</v>
      </c>
      <c r="E104" s="125">
        <v>5</v>
      </c>
      <c r="F104" s="125">
        <v>5</v>
      </c>
      <c r="G104" s="125">
        <v>0</v>
      </c>
    </row>
    <row r="105" spans="1:7">
      <c r="A105" s="125">
        <v>2017</v>
      </c>
      <c r="B105" s="125" t="s">
        <v>595</v>
      </c>
      <c r="C105" s="125" t="s">
        <v>506</v>
      </c>
      <c r="D105" s="125">
        <v>9.1</v>
      </c>
      <c r="E105" s="125">
        <v>5.7</v>
      </c>
      <c r="F105" s="125">
        <v>14.5</v>
      </c>
      <c r="G105" s="125">
        <v>2.7</v>
      </c>
    </row>
    <row r="106" spans="1:7">
      <c r="A106" s="125">
        <v>2017</v>
      </c>
      <c r="B106" s="125" t="s">
        <v>595</v>
      </c>
      <c r="C106" s="125" t="s">
        <v>507</v>
      </c>
      <c r="D106" s="125">
        <v>10</v>
      </c>
      <c r="E106" s="125">
        <v>5.0999999999999996</v>
      </c>
      <c r="F106" s="125">
        <v>1.5</v>
      </c>
      <c r="G106" s="125">
        <v>3.3</v>
      </c>
    </row>
    <row r="107" spans="1:7">
      <c r="A107" s="125">
        <v>2017</v>
      </c>
      <c r="B107" s="125" t="s">
        <v>595</v>
      </c>
      <c r="C107" s="125" t="s">
        <v>508</v>
      </c>
      <c r="D107" s="125">
        <v>10.5</v>
      </c>
      <c r="E107" s="125">
        <v>2.6</v>
      </c>
      <c r="F107" s="125">
        <v>0.4</v>
      </c>
      <c r="G107" s="125">
        <v>0.7</v>
      </c>
    </row>
    <row r="108" spans="1:7">
      <c r="A108" s="125">
        <v>2017</v>
      </c>
      <c r="B108" s="125" t="s">
        <v>595</v>
      </c>
      <c r="C108" s="125" t="s">
        <v>509</v>
      </c>
      <c r="D108" s="125">
        <v>11.2</v>
      </c>
      <c r="E108" s="125">
        <v>8.1999999999999993</v>
      </c>
      <c r="F108" s="125">
        <v>0</v>
      </c>
      <c r="G108" s="125">
        <v>0</v>
      </c>
    </row>
    <row r="109" spans="1:7">
      <c r="A109" s="125">
        <v>2017</v>
      </c>
      <c r="B109" s="125" t="s">
        <v>595</v>
      </c>
      <c r="C109" s="125" t="s">
        <v>510</v>
      </c>
      <c r="D109" s="125">
        <v>10.5</v>
      </c>
      <c r="E109" s="125">
        <v>7.9</v>
      </c>
      <c r="F109" s="125">
        <v>0</v>
      </c>
      <c r="G109" s="125">
        <v>0</v>
      </c>
    </row>
    <row r="110" spans="1:7">
      <c r="A110" s="125">
        <v>2017</v>
      </c>
      <c r="B110" s="125" t="s">
        <v>595</v>
      </c>
      <c r="C110" s="125" t="s">
        <v>511</v>
      </c>
      <c r="D110" s="125">
        <v>11.3</v>
      </c>
      <c r="E110" s="125">
        <v>6.1</v>
      </c>
      <c r="F110" s="125">
        <v>0</v>
      </c>
      <c r="G110" s="125">
        <v>6</v>
      </c>
    </row>
    <row r="111" spans="1:7">
      <c r="A111" s="125">
        <v>2017</v>
      </c>
      <c r="B111" s="125" t="s">
        <v>595</v>
      </c>
      <c r="C111" s="125" t="s">
        <v>512</v>
      </c>
      <c r="D111" s="125">
        <v>10.1</v>
      </c>
      <c r="E111" s="125">
        <v>0</v>
      </c>
      <c r="F111" s="125">
        <v>6.1</v>
      </c>
      <c r="G111" s="125">
        <v>3.6</v>
      </c>
    </row>
    <row r="112" spans="1:7">
      <c r="A112" s="125">
        <v>2017</v>
      </c>
      <c r="B112" s="125" t="s">
        <v>595</v>
      </c>
      <c r="C112" s="125" t="s">
        <v>513</v>
      </c>
      <c r="D112" s="125">
        <v>8.8000000000000007</v>
      </c>
      <c r="E112" s="125">
        <v>1.7</v>
      </c>
      <c r="F112" s="125">
        <v>0</v>
      </c>
      <c r="G112" s="125">
        <v>6.6</v>
      </c>
    </row>
    <row r="113" spans="1:7">
      <c r="A113" s="125">
        <v>2017</v>
      </c>
      <c r="B113" s="125" t="s">
        <v>595</v>
      </c>
      <c r="C113" s="125" t="s">
        <v>514</v>
      </c>
      <c r="D113" s="125">
        <v>11.7</v>
      </c>
      <c r="E113" s="125">
        <v>1</v>
      </c>
      <c r="F113" s="125">
        <v>11.9</v>
      </c>
      <c r="G113" s="125">
        <v>0</v>
      </c>
    </row>
    <row r="114" spans="1:7">
      <c r="A114" s="125">
        <v>2017</v>
      </c>
      <c r="B114" s="125" t="s">
        <v>595</v>
      </c>
      <c r="C114" s="125" t="s">
        <v>515</v>
      </c>
      <c r="D114" s="125">
        <v>11.8</v>
      </c>
      <c r="E114" s="125">
        <v>10.199999999999999</v>
      </c>
      <c r="F114" s="125">
        <v>0</v>
      </c>
      <c r="G114" s="125">
        <v>0</v>
      </c>
    </row>
    <row r="115" spans="1:7">
      <c r="A115" s="125">
        <v>2017</v>
      </c>
      <c r="B115" s="125" t="s">
        <v>595</v>
      </c>
      <c r="C115" s="125" t="s">
        <v>516</v>
      </c>
      <c r="D115" s="125">
        <v>13.4</v>
      </c>
      <c r="E115" s="125">
        <v>9.6</v>
      </c>
      <c r="F115" s="125">
        <v>0.2</v>
      </c>
      <c r="G115" s="125">
        <v>6.5</v>
      </c>
    </row>
    <row r="116" spans="1:7">
      <c r="A116" s="125">
        <v>2017</v>
      </c>
      <c r="B116" s="125" t="s">
        <v>595</v>
      </c>
      <c r="C116" s="125" t="s">
        <v>517</v>
      </c>
      <c r="D116" s="125">
        <v>15</v>
      </c>
      <c r="E116" s="125">
        <v>8</v>
      </c>
      <c r="F116" s="125">
        <v>11.5</v>
      </c>
      <c r="G116" s="125">
        <v>1.6</v>
      </c>
    </row>
    <row r="117" spans="1:7">
      <c r="A117" s="125">
        <v>2017</v>
      </c>
      <c r="B117" s="125" t="s">
        <v>595</v>
      </c>
      <c r="C117" s="125" t="s">
        <v>518</v>
      </c>
      <c r="D117" s="125">
        <v>11.3</v>
      </c>
      <c r="E117" s="125">
        <v>6.4</v>
      </c>
      <c r="F117" s="125">
        <v>4.8</v>
      </c>
      <c r="G117" s="125">
        <v>4.5999999999999996</v>
      </c>
    </row>
    <row r="118" spans="1:7">
      <c r="A118" s="125">
        <v>2017</v>
      </c>
      <c r="B118" s="125" t="s">
        <v>595</v>
      </c>
      <c r="C118" s="125" t="s">
        <v>519</v>
      </c>
      <c r="D118" s="125">
        <v>7.3</v>
      </c>
      <c r="E118" s="125">
        <v>2.4</v>
      </c>
      <c r="F118" s="125">
        <v>0.2</v>
      </c>
      <c r="G118" s="125">
        <v>3.4</v>
      </c>
    </row>
    <row r="119" spans="1:7">
      <c r="A119" s="125">
        <v>2017</v>
      </c>
      <c r="B119" s="125" t="s">
        <v>595</v>
      </c>
      <c r="C119" s="125" t="s">
        <v>520</v>
      </c>
      <c r="D119" s="125">
        <v>7.9</v>
      </c>
      <c r="E119" s="125">
        <v>0.3</v>
      </c>
      <c r="F119" s="125">
        <v>0</v>
      </c>
      <c r="G119" s="125">
        <v>6.4</v>
      </c>
    </row>
    <row r="120" spans="1:7">
      <c r="A120" s="125">
        <v>2017</v>
      </c>
      <c r="B120" s="125" t="s">
        <v>595</v>
      </c>
      <c r="C120" s="125" t="s">
        <v>521</v>
      </c>
      <c r="D120" s="125">
        <v>8.8000000000000007</v>
      </c>
      <c r="E120" s="125">
        <v>0.4</v>
      </c>
      <c r="F120" s="125">
        <v>19.100000000000001</v>
      </c>
      <c r="G120" s="125">
        <v>0</v>
      </c>
    </row>
    <row r="121" spans="1:7">
      <c r="A121" s="125">
        <v>2017</v>
      </c>
      <c r="B121" s="125" t="s">
        <v>595</v>
      </c>
      <c r="C121" s="125" t="s">
        <v>522</v>
      </c>
      <c r="D121" s="125">
        <v>7.4</v>
      </c>
      <c r="E121" s="125">
        <v>2</v>
      </c>
      <c r="F121" s="125">
        <v>4.4000000000000004</v>
      </c>
      <c r="G121" s="125">
        <v>3.2</v>
      </c>
    </row>
    <row r="122" spans="1:7">
      <c r="A122" s="125">
        <v>2017</v>
      </c>
      <c r="B122" s="125" t="s">
        <v>595</v>
      </c>
      <c r="C122" s="125" t="s">
        <v>523</v>
      </c>
      <c r="D122" s="125">
        <v>6.7</v>
      </c>
      <c r="E122" s="125">
        <v>0.5</v>
      </c>
      <c r="F122" s="125">
        <v>11.8</v>
      </c>
      <c r="G122" s="125">
        <v>1.5</v>
      </c>
    </row>
    <row r="123" spans="1:7">
      <c r="A123" s="125">
        <v>2017</v>
      </c>
      <c r="B123" s="125" t="s">
        <v>595</v>
      </c>
      <c r="C123" s="125" t="s">
        <v>524</v>
      </c>
      <c r="D123" s="125">
        <v>3</v>
      </c>
      <c r="E123" s="125">
        <v>1.2</v>
      </c>
      <c r="F123" s="125">
        <v>16.100000000000001</v>
      </c>
      <c r="G123" s="125">
        <v>0.9</v>
      </c>
    </row>
    <row r="124" spans="1:7">
      <c r="A124" s="125">
        <v>2017</v>
      </c>
      <c r="B124" s="125" t="s">
        <v>596</v>
      </c>
      <c r="C124" s="125" t="s">
        <v>434</v>
      </c>
      <c r="D124" s="125">
        <v>3.7</v>
      </c>
      <c r="E124" s="125">
        <v>0.7</v>
      </c>
      <c r="F124" s="125">
        <v>0.2</v>
      </c>
      <c r="G124" s="125">
        <v>2.2999999999999998</v>
      </c>
    </row>
    <row r="125" spans="1:7">
      <c r="A125" s="125">
        <v>2017</v>
      </c>
      <c r="B125" s="125" t="s">
        <v>596</v>
      </c>
      <c r="C125" s="125" t="s">
        <v>435</v>
      </c>
      <c r="D125" s="125">
        <v>0.4</v>
      </c>
      <c r="E125" s="125">
        <v>4.2</v>
      </c>
      <c r="F125" s="125">
        <v>0.6</v>
      </c>
      <c r="G125" s="125">
        <v>0</v>
      </c>
    </row>
    <row r="126" spans="1:7">
      <c r="A126" s="125">
        <v>2017</v>
      </c>
      <c r="B126" s="125" t="s">
        <v>596</v>
      </c>
      <c r="C126" s="125" t="s">
        <v>436</v>
      </c>
      <c r="D126" s="125">
        <v>5.7</v>
      </c>
      <c r="E126" s="125">
        <v>2.5</v>
      </c>
      <c r="F126" s="125">
        <v>1.6</v>
      </c>
      <c r="G126" s="125">
        <v>0</v>
      </c>
    </row>
    <row r="127" spans="1:7">
      <c r="A127" s="125">
        <v>2017</v>
      </c>
      <c r="B127" s="125" t="s">
        <v>596</v>
      </c>
      <c r="C127" s="125" t="s">
        <v>437</v>
      </c>
      <c r="D127" s="125">
        <v>7.5</v>
      </c>
      <c r="E127" s="125">
        <v>2.2999999999999998</v>
      </c>
      <c r="F127" s="125">
        <v>0.2</v>
      </c>
      <c r="G127" s="125">
        <v>1.5</v>
      </c>
    </row>
    <row r="128" spans="1:7">
      <c r="A128" s="125">
        <v>2017</v>
      </c>
      <c r="B128" s="125" t="s">
        <v>596</v>
      </c>
      <c r="C128" s="125" t="s">
        <v>438</v>
      </c>
      <c r="D128" s="125">
        <v>8.1</v>
      </c>
      <c r="E128" s="125">
        <v>3.1</v>
      </c>
      <c r="F128" s="125">
        <v>0</v>
      </c>
      <c r="G128" s="125">
        <v>0</v>
      </c>
    </row>
    <row r="129" spans="1:7">
      <c r="A129" s="125">
        <v>2017</v>
      </c>
      <c r="B129" s="125" t="s">
        <v>596</v>
      </c>
      <c r="C129" s="125" t="s">
        <v>439</v>
      </c>
      <c r="D129" s="125">
        <v>8.3000000000000007</v>
      </c>
      <c r="E129" s="125">
        <v>6.1</v>
      </c>
      <c r="F129" s="125">
        <v>0</v>
      </c>
      <c r="G129" s="125">
        <v>0</v>
      </c>
    </row>
    <row r="130" spans="1:7">
      <c r="A130" s="125">
        <v>2017</v>
      </c>
      <c r="B130" s="125" t="s">
        <v>596</v>
      </c>
      <c r="C130" s="125" t="s">
        <v>440</v>
      </c>
      <c r="D130" s="125">
        <v>8.1999999999999993</v>
      </c>
      <c r="E130" s="125">
        <v>2.9</v>
      </c>
      <c r="F130" s="125">
        <v>4</v>
      </c>
      <c r="G130" s="125">
        <v>0</v>
      </c>
    </row>
    <row r="131" spans="1:7">
      <c r="A131" s="125">
        <v>2017</v>
      </c>
      <c r="B131" s="125" t="s">
        <v>596</v>
      </c>
      <c r="C131" s="125" t="s">
        <v>441</v>
      </c>
      <c r="D131" s="125">
        <v>5.2</v>
      </c>
      <c r="E131" s="125">
        <v>0.8</v>
      </c>
      <c r="F131" s="125">
        <v>0</v>
      </c>
      <c r="G131" s="125">
        <v>2.5</v>
      </c>
    </row>
    <row r="132" spans="1:7">
      <c r="A132" s="125">
        <v>2017</v>
      </c>
      <c r="B132" s="125" t="s">
        <v>596</v>
      </c>
      <c r="C132" s="125" t="s">
        <v>442</v>
      </c>
      <c r="D132" s="125">
        <v>3.6</v>
      </c>
      <c r="E132" s="125">
        <v>1.4</v>
      </c>
      <c r="F132" s="125">
        <v>0.8</v>
      </c>
      <c r="G132" s="125">
        <v>4.2</v>
      </c>
    </row>
    <row r="133" spans="1:7">
      <c r="A133" s="125">
        <v>2017</v>
      </c>
      <c r="B133" s="125" t="s">
        <v>596</v>
      </c>
      <c r="C133" s="125" t="s">
        <v>443</v>
      </c>
      <c r="D133" s="125">
        <v>10.199999999999999</v>
      </c>
      <c r="E133" s="125">
        <v>0.2</v>
      </c>
      <c r="F133" s="125">
        <v>11.5</v>
      </c>
      <c r="G133" s="125">
        <v>0.5</v>
      </c>
    </row>
    <row r="134" spans="1:7">
      <c r="A134" s="125">
        <v>2017</v>
      </c>
      <c r="B134" s="125" t="s">
        <v>596</v>
      </c>
      <c r="C134" s="125" t="s">
        <v>444</v>
      </c>
      <c r="D134" s="125">
        <v>3.4</v>
      </c>
      <c r="E134" s="125">
        <v>0.4</v>
      </c>
      <c r="F134" s="125">
        <v>27</v>
      </c>
      <c r="G134" s="125">
        <v>0</v>
      </c>
    </row>
    <row r="135" spans="1:7">
      <c r="A135" s="125">
        <v>2017</v>
      </c>
      <c r="B135" s="125" t="s">
        <v>596</v>
      </c>
      <c r="C135" s="125" t="s">
        <v>445</v>
      </c>
      <c r="D135" s="125">
        <v>5.5</v>
      </c>
      <c r="E135" s="125">
        <v>0.2</v>
      </c>
      <c r="F135" s="125">
        <v>1.6</v>
      </c>
      <c r="G135" s="125">
        <v>3.5</v>
      </c>
    </row>
    <row r="136" spans="1:7">
      <c r="A136" s="125">
        <v>2017</v>
      </c>
      <c r="B136" s="125" t="s">
        <v>596</v>
      </c>
      <c r="C136" s="125" t="s">
        <v>446</v>
      </c>
      <c r="D136" s="125">
        <v>8.6</v>
      </c>
      <c r="E136" s="125">
        <v>0.1</v>
      </c>
      <c r="F136" s="125">
        <v>14.3</v>
      </c>
      <c r="G136" s="125">
        <v>0</v>
      </c>
    </row>
    <row r="137" spans="1:7">
      <c r="A137" s="125">
        <v>2017</v>
      </c>
      <c r="B137" s="125" t="s">
        <v>596</v>
      </c>
      <c r="C137" s="125" t="s">
        <v>447</v>
      </c>
      <c r="D137" s="125">
        <v>5.9</v>
      </c>
      <c r="E137" s="125">
        <v>1</v>
      </c>
      <c r="F137" s="125">
        <v>26.3</v>
      </c>
      <c r="G137" s="125">
        <v>0</v>
      </c>
    </row>
    <row r="138" spans="1:7">
      <c r="A138" s="125">
        <v>2017</v>
      </c>
      <c r="B138" s="125" t="s">
        <v>596</v>
      </c>
      <c r="C138" s="125" t="s">
        <v>448</v>
      </c>
      <c r="D138" s="125">
        <v>4.9000000000000004</v>
      </c>
      <c r="E138" s="125">
        <v>0.4</v>
      </c>
      <c r="F138" s="125">
        <v>3.4</v>
      </c>
      <c r="G138" s="125">
        <v>0.7</v>
      </c>
    </row>
    <row r="139" spans="1:7">
      <c r="A139" s="125">
        <v>2017</v>
      </c>
      <c r="B139" s="125" t="s">
        <v>596</v>
      </c>
      <c r="C139" s="125" t="s">
        <v>449</v>
      </c>
      <c r="D139" s="125">
        <v>5.0999999999999996</v>
      </c>
      <c r="E139" s="125">
        <v>0.5</v>
      </c>
      <c r="F139" s="125">
        <v>0</v>
      </c>
      <c r="G139" s="125">
        <v>0.9</v>
      </c>
    </row>
    <row r="140" spans="1:7">
      <c r="A140" s="125">
        <v>2017</v>
      </c>
      <c r="B140" s="125" t="s">
        <v>596</v>
      </c>
      <c r="C140" s="125" t="s">
        <v>450</v>
      </c>
      <c r="D140" s="125">
        <v>8.5</v>
      </c>
      <c r="E140" s="125">
        <v>1.4</v>
      </c>
      <c r="F140" s="125">
        <v>4.8</v>
      </c>
      <c r="G140" s="125">
        <v>3.8</v>
      </c>
    </row>
    <row r="141" spans="1:7">
      <c r="A141" s="125">
        <v>2017</v>
      </c>
      <c r="B141" s="125" t="s">
        <v>596</v>
      </c>
      <c r="C141" s="125" t="s">
        <v>451</v>
      </c>
      <c r="D141" s="125">
        <v>8.6999999999999993</v>
      </c>
      <c r="E141" s="125">
        <v>3.6</v>
      </c>
      <c r="F141" s="125">
        <v>0</v>
      </c>
      <c r="G141" s="125">
        <v>4</v>
      </c>
    </row>
    <row r="142" spans="1:7">
      <c r="A142" s="125">
        <v>2017</v>
      </c>
      <c r="B142" s="125" t="s">
        <v>596</v>
      </c>
      <c r="C142" s="125" t="s">
        <v>452</v>
      </c>
      <c r="D142" s="125">
        <v>7</v>
      </c>
      <c r="E142" s="125">
        <v>1</v>
      </c>
      <c r="F142" s="125">
        <v>0.2</v>
      </c>
      <c r="G142" s="125">
        <v>2.6</v>
      </c>
    </row>
    <row r="143" spans="1:7">
      <c r="A143" s="125">
        <v>2017</v>
      </c>
      <c r="B143" s="125" t="s">
        <v>596</v>
      </c>
      <c r="C143" s="125" t="s">
        <v>453</v>
      </c>
      <c r="D143" s="125">
        <v>8.6999999999999993</v>
      </c>
      <c r="E143" s="125">
        <v>3.5</v>
      </c>
      <c r="F143" s="125">
        <v>0</v>
      </c>
      <c r="G143" s="125">
        <v>0</v>
      </c>
    </row>
    <row r="144" spans="1:7">
      <c r="A144" s="125">
        <v>2017</v>
      </c>
      <c r="B144" s="125" t="s">
        <v>596</v>
      </c>
      <c r="C144" s="125" t="s">
        <v>454</v>
      </c>
      <c r="D144" s="125">
        <v>10.6</v>
      </c>
      <c r="E144" s="125">
        <v>8</v>
      </c>
      <c r="F144" s="125">
        <v>0</v>
      </c>
      <c r="G144" s="125">
        <v>0</v>
      </c>
    </row>
    <row r="145" spans="1:7">
      <c r="A145" s="125">
        <v>2017</v>
      </c>
      <c r="B145" s="125" t="s">
        <v>596</v>
      </c>
      <c r="C145" s="125" t="s">
        <v>455</v>
      </c>
      <c r="D145" s="125">
        <v>10</v>
      </c>
      <c r="E145" s="125">
        <v>8.8000000000000007</v>
      </c>
      <c r="F145" s="125">
        <v>0</v>
      </c>
      <c r="G145" s="125">
        <v>0</v>
      </c>
    </row>
    <row r="146" spans="1:7">
      <c r="A146" s="125">
        <v>2017</v>
      </c>
      <c r="B146" s="125" t="s">
        <v>596</v>
      </c>
      <c r="C146" s="125" t="s">
        <v>456</v>
      </c>
      <c r="D146" s="125">
        <v>10.3</v>
      </c>
      <c r="E146" s="125">
        <v>8.6</v>
      </c>
      <c r="F146" s="125">
        <v>0</v>
      </c>
      <c r="G146" s="125">
        <v>0</v>
      </c>
    </row>
    <row r="147" spans="1:7">
      <c r="A147" s="125">
        <v>2017</v>
      </c>
      <c r="B147" s="125" t="s">
        <v>596</v>
      </c>
      <c r="C147" s="125" t="s">
        <v>457</v>
      </c>
      <c r="D147" s="125">
        <v>10</v>
      </c>
      <c r="E147" s="125">
        <v>8.5</v>
      </c>
      <c r="F147" s="125">
        <v>0</v>
      </c>
      <c r="G147" s="125">
        <v>0</v>
      </c>
    </row>
    <row r="148" spans="1:7">
      <c r="A148" s="125">
        <v>2017</v>
      </c>
      <c r="B148" s="125" t="s">
        <v>596</v>
      </c>
      <c r="C148" s="125" t="s">
        <v>458</v>
      </c>
      <c r="D148" s="125">
        <v>8</v>
      </c>
      <c r="E148" s="125">
        <v>5.8</v>
      </c>
      <c r="F148" s="125">
        <v>1</v>
      </c>
      <c r="G148" s="125">
        <v>0.1</v>
      </c>
    </row>
    <row r="149" spans="1:7">
      <c r="A149" s="125">
        <v>2017</v>
      </c>
      <c r="B149" s="125" t="s">
        <v>596</v>
      </c>
      <c r="C149" s="125" t="s">
        <v>459</v>
      </c>
      <c r="D149" s="125">
        <v>7.5</v>
      </c>
      <c r="E149" s="125">
        <v>4.8</v>
      </c>
      <c r="F149" s="125">
        <v>4</v>
      </c>
      <c r="G149" s="125">
        <v>2.1</v>
      </c>
    </row>
    <row r="150" spans="1:7">
      <c r="A150" s="125">
        <v>2017</v>
      </c>
      <c r="B150" s="125" t="s">
        <v>596</v>
      </c>
      <c r="C150" s="125" t="s">
        <v>460</v>
      </c>
      <c r="D150" s="125">
        <v>6.5</v>
      </c>
      <c r="E150" s="125">
        <v>3.2</v>
      </c>
      <c r="F150" s="125">
        <v>4</v>
      </c>
      <c r="G150" s="125">
        <v>0.5</v>
      </c>
    </row>
    <row r="151" spans="1:7">
      <c r="A151" s="125">
        <v>2017</v>
      </c>
      <c r="B151" s="125" t="s">
        <v>596</v>
      </c>
      <c r="C151" s="125" t="s">
        <v>461</v>
      </c>
      <c r="D151" s="125">
        <v>5.4</v>
      </c>
      <c r="E151" s="125">
        <v>0.7</v>
      </c>
      <c r="F151" s="125">
        <v>0</v>
      </c>
      <c r="G151" s="125">
        <v>6.5</v>
      </c>
    </row>
    <row r="152" spans="1:7">
      <c r="A152" s="125">
        <v>2017</v>
      </c>
      <c r="B152" s="125" t="s">
        <v>596</v>
      </c>
      <c r="C152" s="125" t="s">
        <v>462</v>
      </c>
      <c r="D152" s="125">
        <v>8.3000000000000007</v>
      </c>
      <c r="E152" s="125">
        <v>1.4</v>
      </c>
      <c r="F152" s="125">
        <v>8</v>
      </c>
      <c r="G152" s="125">
        <v>0</v>
      </c>
    </row>
    <row r="153" spans="1:7">
      <c r="A153" s="125">
        <v>2017</v>
      </c>
      <c r="B153" s="125" t="s">
        <v>596</v>
      </c>
      <c r="C153" s="125" t="s">
        <v>463</v>
      </c>
      <c r="D153" s="125">
        <v>13.7</v>
      </c>
      <c r="E153" s="125">
        <v>4.5</v>
      </c>
      <c r="F153" s="125">
        <v>4</v>
      </c>
      <c r="G153" s="125">
        <v>0.1</v>
      </c>
    </row>
    <row r="154" spans="1:7">
      <c r="A154" s="125">
        <v>2017</v>
      </c>
      <c r="B154" s="125" t="s">
        <v>596</v>
      </c>
      <c r="C154" s="125" t="s">
        <v>525</v>
      </c>
      <c r="D154" s="125">
        <v>13.8</v>
      </c>
      <c r="E154" s="125">
        <v>9.6</v>
      </c>
      <c r="F154" s="125">
        <v>8</v>
      </c>
      <c r="G154" s="125">
        <v>0.1</v>
      </c>
    </row>
    <row r="155" spans="1:7">
      <c r="A155" s="125">
        <v>2018</v>
      </c>
      <c r="B155" s="125" t="s">
        <v>600</v>
      </c>
      <c r="C155" s="125" t="s">
        <v>526</v>
      </c>
      <c r="D155" s="125">
        <v>7.7</v>
      </c>
      <c r="E155" s="125">
        <v>5.0999999999999996</v>
      </c>
      <c r="F155" s="125">
        <v>2.2000000000000002</v>
      </c>
      <c r="G155" s="125">
        <v>0</v>
      </c>
    </row>
    <row r="156" spans="1:7">
      <c r="A156" s="125">
        <v>2018</v>
      </c>
      <c r="B156" s="125" t="s">
        <v>600</v>
      </c>
      <c r="C156" s="125" t="s">
        <v>527</v>
      </c>
      <c r="D156" s="125">
        <v>12</v>
      </c>
      <c r="E156" s="125">
        <v>3.5</v>
      </c>
      <c r="F156" s="125">
        <v>9.3000000000000007</v>
      </c>
      <c r="G156" s="125">
        <v>0.1</v>
      </c>
    </row>
    <row r="157" spans="1:7">
      <c r="A157" s="125">
        <v>2018</v>
      </c>
      <c r="B157" s="125" t="s">
        <v>600</v>
      </c>
      <c r="C157" s="125" t="s">
        <v>528</v>
      </c>
      <c r="D157" s="125">
        <v>10.1</v>
      </c>
      <c r="E157" s="125">
        <v>7.4</v>
      </c>
      <c r="F157" s="125">
        <v>1.2</v>
      </c>
      <c r="G157" s="125">
        <v>1.6</v>
      </c>
    </row>
    <row r="158" spans="1:7">
      <c r="A158" s="125">
        <v>2018</v>
      </c>
      <c r="B158" s="125" t="s">
        <v>600</v>
      </c>
      <c r="C158" s="125" t="s">
        <v>529</v>
      </c>
      <c r="D158" s="125">
        <v>13.1</v>
      </c>
      <c r="E158" s="125">
        <v>7.4</v>
      </c>
      <c r="F158" s="125">
        <v>14.5</v>
      </c>
      <c r="G158" s="125">
        <v>0</v>
      </c>
    </row>
    <row r="159" spans="1:7">
      <c r="A159" s="125">
        <v>2018</v>
      </c>
      <c r="B159" s="125" t="s">
        <v>600</v>
      </c>
      <c r="C159" s="125" t="s">
        <v>530</v>
      </c>
      <c r="D159" s="125">
        <v>9.6</v>
      </c>
      <c r="E159" s="125">
        <v>6.2</v>
      </c>
      <c r="F159" s="125">
        <v>2</v>
      </c>
      <c r="G159" s="125">
        <v>0</v>
      </c>
    </row>
    <row r="160" spans="1:7">
      <c r="A160" s="125">
        <v>2018</v>
      </c>
      <c r="B160" s="125" t="s">
        <v>600</v>
      </c>
      <c r="C160" s="125" t="s">
        <v>531</v>
      </c>
      <c r="D160" s="125">
        <v>6.7</v>
      </c>
      <c r="E160" s="125">
        <v>3.1</v>
      </c>
      <c r="F160" s="125">
        <v>0</v>
      </c>
      <c r="G160" s="125">
        <v>0</v>
      </c>
    </row>
    <row r="161" spans="1:7">
      <c r="A161" s="125">
        <v>2018</v>
      </c>
      <c r="B161" s="125" t="s">
        <v>600</v>
      </c>
      <c r="C161" s="125" t="s">
        <v>532</v>
      </c>
      <c r="D161" s="125">
        <v>3.7</v>
      </c>
      <c r="E161" s="125">
        <v>2.7</v>
      </c>
      <c r="F161" s="125">
        <v>0</v>
      </c>
      <c r="G161" s="125">
        <v>0</v>
      </c>
    </row>
    <row r="162" spans="1:7">
      <c r="A162" s="125">
        <v>2018</v>
      </c>
      <c r="B162" s="125" t="s">
        <v>600</v>
      </c>
      <c r="C162" s="125" t="s">
        <v>533</v>
      </c>
      <c r="D162" s="125">
        <v>4.9000000000000004</v>
      </c>
      <c r="E162" s="125">
        <v>2</v>
      </c>
      <c r="F162" s="125">
        <v>0</v>
      </c>
      <c r="G162" s="125">
        <v>0</v>
      </c>
    </row>
    <row r="163" spans="1:7">
      <c r="A163" s="125">
        <v>2018</v>
      </c>
      <c r="B163" s="125" t="s">
        <v>600</v>
      </c>
      <c r="C163" s="125" t="s">
        <v>534</v>
      </c>
      <c r="D163" s="125">
        <v>7.7</v>
      </c>
      <c r="E163" s="125">
        <v>0.5</v>
      </c>
      <c r="F163" s="125">
        <v>7.1</v>
      </c>
      <c r="G163" s="125">
        <v>0</v>
      </c>
    </row>
    <row r="164" spans="1:7">
      <c r="A164" s="125">
        <v>2018</v>
      </c>
      <c r="B164" s="125" t="s">
        <v>600</v>
      </c>
      <c r="C164" s="125" t="s">
        <v>535</v>
      </c>
      <c r="D164" s="125">
        <v>9.1</v>
      </c>
      <c r="E164" s="125">
        <v>5.6</v>
      </c>
      <c r="F164" s="125">
        <v>1.4</v>
      </c>
      <c r="G164" s="125">
        <v>1</v>
      </c>
    </row>
    <row r="165" spans="1:7">
      <c r="A165" s="125">
        <v>2018</v>
      </c>
      <c r="B165" s="125" t="s">
        <v>600</v>
      </c>
      <c r="C165" s="125" t="s">
        <v>536</v>
      </c>
      <c r="D165" s="125">
        <v>5.9</v>
      </c>
      <c r="E165" s="125">
        <v>4.0999999999999996</v>
      </c>
      <c r="F165" s="125">
        <v>0.2</v>
      </c>
      <c r="G165" s="125">
        <v>0</v>
      </c>
    </row>
    <row r="166" spans="1:7">
      <c r="A166" s="125">
        <v>2018</v>
      </c>
      <c r="B166" s="125" t="s">
        <v>600</v>
      </c>
      <c r="C166" s="125" t="s">
        <v>537</v>
      </c>
      <c r="D166" s="125">
        <v>7.2</v>
      </c>
      <c r="E166" s="125">
        <v>4.2</v>
      </c>
      <c r="F166" s="125">
        <v>0.2</v>
      </c>
      <c r="G166" s="125">
        <v>0</v>
      </c>
    </row>
    <row r="167" spans="1:7">
      <c r="A167" s="125">
        <v>2018</v>
      </c>
      <c r="B167" s="125" t="s">
        <v>600</v>
      </c>
      <c r="C167" s="125" t="s">
        <v>538</v>
      </c>
      <c r="D167" s="125">
        <v>4.5999999999999996</v>
      </c>
      <c r="E167" s="125">
        <v>2.4</v>
      </c>
      <c r="F167" s="125">
        <v>0</v>
      </c>
      <c r="G167" s="125">
        <v>0.2</v>
      </c>
    </row>
    <row r="168" spans="1:7">
      <c r="A168" s="125">
        <v>2018</v>
      </c>
      <c r="B168" s="125" t="s">
        <v>600</v>
      </c>
      <c r="C168" s="125" t="s">
        <v>539</v>
      </c>
      <c r="D168" s="125">
        <v>5.3</v>
      </c>
      <c r="E168" s="125">
        <v>1.1000000000000001</v>
      </c>
      <c r="F168" s="125">
        <v>0</v>
      </c>
      <c r="G168" s="125">
        <v>1.4</v>
      </c>
    </row>
    <row r="169" spans="1:7">
      <c r="A169" s="125">
        <v>2018</v>
      </c>
      <c r="B169" s="125" t="s">
        <v>600</v>
      </c>
      <c r="C169" s="125" t="s">
        <v>540</v>
      </c>
      <c r="D169" s="125">
        <v>9</v>
      </c>
      <c r="E169" s="125">
        <v>0</v>
      </c>
      <c r="F169" s="125">
        <v>8.1999999999999993</v>
      </c>
    </row>
    <row r="170" spans="1:7">
      <c r="A170" s="125">
        <v>2018</v>
      </c>
      <c r="B170" s="125" t="s">
        <v>600</v>
      </c>
      <c r="C170" s="125" t="s">
        <v>541</v>
      </c>
      <c r="D170" s="125">
        <v>8.6</v>
      </c>
      <c r="E170" s="125">
        <v>5.8</v>
      </c>
      <c r="F170" s="125">
        <v>4.5999999999999996</v>
      </c>
    </row>
    <row r="171" spans="1:7">
      <c r="A171" s="125">
        <v>2018</v>
      </c>
      <c r="B171" s="125" t="s">
        <v>600</v>
      </c>
      <c r="C171" s="125" t="s">
        <v>542</v>
      </c>
      <c r="D171" s="125">
        <v>11</v>
      </c>
      <c r="E171" s="125">
        <v>2.8</v>
      </c>
      <c r="F171" s="125">
        <v>2.4</v>
      </c>
    </row>
    <row r="172" spans="1:7">
      <c r="A172" s="125">
        <v>2018</v>
      </c>
      <c r="B172" s="125" t="s">
        <v>600</v>
      </c>
      <c r="C172" s="125" t="s">
        <v>543</v>
      </c>
      <c r="D172" s="125">
        <v>11.4</v>
      </c>
      <c r="E172" s="125">
        <v>4</v>
      </c>
      <c r="F172" s="125">
        <v>0</v>
      </c>
      <c r="G172" s="125">
        <v>4.3</v>
      </c>
    </row>
    <row r="173" spans="1:7">
      <c r="A173" s="125">
        <v>2018</v>
      </c>
      <c r="B173" s="125" t="s">
        <v>600</v>
      </c>
      <c r="C173" s="125" t="s">
        <v>544</v>
      </c>
      <c r="D173" s="125">
        <v>7.4</v>
      </c>
      <c r="E173" s="125">
        <v>0.4</v>
      </c>
      <c r="F173" s="125">
        <v>0.4</v>
      </c>
      <c r="G173" s="125">
        <v>5.3</v>
      </c>
    </row>
    <row r="174" spans="1:7">
      <c r="A174" s="125">
        <v>2018</v>
      </c>
      <c r="B174" s="125" t="s">
        <v>600</v>
      </c>
      <c r="C174" s="125" t="s">
        <v>545</v>
      </c>
      <c r="D174" s="125">
        <v>4.8</v>
      </c>
      <c r="E174" s="125">
        <v>1.8</v>
      </c>
      <c r="F174" s="125">
        <v>5.4</v>
      </c>
      <c r="G174" s="125">
        <v>0</v>
      </c>
    </row>
    <row r="175" spans="1:7">
      <c r="A175" s="125">
        <v>2018</v>
      </c>
      <c r="B175" s="125" t="s">
        <v>600</v>
      </c>
      <c r="C175" s="125" t="s">
        <v>546</v>
      </c>
      <c r="D175" s="125">
        <v>10</v>
      </c>
      <c r="E175" s="125">
        <v>1.2</v>
      </c>
      <c r="F175" s="125">
        <v>14.9</v>
      </c>
      <c r="G175" s="125">
        <v>0.4</v>
      </c>
    </row>
    <row r="176" spans="1:7">
      <c r="A176" s="125">
        <v>2018</v>
      </c>
      <c r="B176" s="125" t="s">
        <v>600</v>
      </c>
      <c r="C176" s="125" t="s">
        <v>547</v>
      </c>
      <c r="D176" s="125">
        <v>10.199999999999999</v>
      </c>
      <c r="E176" s="125">
        <v>1.8</v>
      </c>
      <c r="F176" s="125">
        <v>0</v>
      </c>
      <c r="G176" s="125">
        <v>2.4</v>
      </c>
    </row>
    <row r="177" spans="1:7">
      <c r="A177" s="125">
        <v>2018</v>
      </c>
      <c r="B177" s="125" t="s">
        <v>600</v>
      </c>
      <c r="C177" s="125" t="s">
        <v>548</v>
      </c>
      <c r="D177" s="125">
        <v>12</v>
      </c>
      <c r="E177" s="125">
        <v>6.3</v>
      </c>
      <c r="F177" s="125">
        <v>0.4</v>
      </c>
      <c r="G177" s="125">
        <v>2.4</v>
      </c>
    </row>
    <row r="178" spans="1:7">
      <c r="A178" s="125">
        <v>2018</v>
      </c>
      <c r="B178" s="125" t="s">
        <v>600</v>
      </c>
      <c r="C178" s="125" t="s">
        <v>549</v>
      </c>
      <c r="D178" s="125">
        <v>13.8</v>
      </c>
      <c r="E178" s="125">
        <v>10.1</v>
      </c>
      <c r="F178" s="125">
        <v>3.4</v>
      </c>
      <c r="G178" s="125">
        <v>1.7</v>
      </c>
    </row>
    <row r="179" spans="1:7">
      <c r="A179" s="125">
        <v>2018</v>
      </c>
      <c r="B179" s="125" t="s">
        <v>600</v>
      </c>
      <c r="C179" s="125" t="s">
        <v>550</v>
      </c>
      <c r="D179" s="125">
        <v>9.5</v>
      </c>
      <c r="E179" s="125">
        <v>6.6</v>
      </c>
      <c r="F179" s="125">
        <v>0</v>
      </c>
      <c r="G179" s="125">
        <v>0.2</v>
      </c>
    </row>
    <row r="180" spans="1:7">
      <c r="A180" s="125">
        <v>2018</v>
      </c>
      <c r="B180" s="125" t="s">
        <v>600</v>
      </c>
      <c r="C180" s="125" t="s">
        <v>551</v>
      </c>
      <c r="D180" s="125">
        <v>8.8000000000000007</v>
      </c>
      <c r="E180" s="125">
        <v>3.2</v>
      </c>
      <c r="F180" s="125">
        <v>0.2</v>
      </c>
      <c r="G180" s="125">
        <v>0.5</v>
      </c>
    </row>
    <row r="181" spans="1:7">
      <c r="A181" s="125">
        <v>2018</v>
      </c>
      <c r="B181" s="125" t="s">
        <v>600</v>
      </c>
      <c r="C181" s="125" t="s">
        <v>552</v>
      </c>
      <c r="D181" s="125">
        <v>9.4</v>
      </c>
      <c r="E181" s="125">
        <v>2.1</v>
      </c>
      <c r="F181" s="125">
        <v>0.8</v>
      </c>
      <c r="G181" s="125">
        <v>0.2</v>
      </c>
    </row>
    <row r="182" spans="1:7">
      <c r="A182" s="125">
        <v>2018</v>
      </c>
      <c r="B182" s="125" t="s">
        <v>600</v>
      </c>
      <c r="C182" s="125" t="s">
        <v>553</v>
      </c>
      <c r="D182" s="125">
        <v>11.6</v>
      </c>
      <c r="E182" s="125">
        <v>5.5</v>
      </c>
      <c r="F182" s="125">
        <v>0</v>
      </c>
      <c r="G182" s="125">
        <v>0.2</v>
      </c>
    </row>
    <row r="183" spans="1:7">
      <c r="A183" s="125">
        <v>2018</v>
      </c>
      <c r="B183" s="125" t="s">
        <v>600</v>
      </c>
      <c r="C183" s="125" t="s">
        <v>554</v>
      </c>
      <c r="D183" s="125">
        <v>11.3</v>
      </c>
      <c r="E183" s="125">
        <v>9.8000000000000007</v>
      </c>
      <c r="F183" s="125">
        <v>0.2</v>
      </c>
      <c r="G183" s="125">
        <v>0</v>
      </c>
    </row>
    <row r="184" spans="1:7">
      <c r="A184" s="125">
        <v>2018</v>
      </c>
      <c r="B184" s="125" t="s">
        <v>600</v>
      </c>
      <c r="C184" s="125" t="s">
        <v>555</v>
      </c>
      <c r="D184" s="125">
        <v>9.8000000000000007</v>
      </c>
      <c r="E184" s="125">
        <v>0.6</v>
      </c>
      <c r="F184" s="125">
        <v>0.8</v>
      </c>
      <c r="G184" s="125">
        <v>3.8</v>
      </c>
    </row>
    <row r="185" spans="1:7">
      <c r="A185" s="125">
        <v>2018</v>
      </c>
      <c r="B185" s="125" t="s">
        <v>600</v>
      </c>
      <c r="C185" s="125" t="s">
        <v>556</v>
      </c>
      <c r="D185" s="125">
        <v>9.4</v>
      </c>
      <c r="E185" s="125">
        <v>5.4</v>
      </c>
      <c r="F185" s="125">
        <v>4</v>
      </c>
      <c r="G185" s="125">
        <v>0</v>
      </c>
    </row>
    <row r="186" spans="1:7">
      <c r="A186" s="125">
        <v>2018</v>
      </c>
      <c r="B186" s="125" t="s">
        <v>598</v>
      </c>
      <c r="C186" s="125" t="s">
        <v>557</v>
      </c>
      <c r="D186" s="125">
        <v>6.7</v>
      </c>
      <c r="E186" s="125">
        <v>0.7</v>
      </c>
      <c r="F186" s="125">
        <v>2.4</v>
      </c>
      <c r="G186" s="125">
        <v>4.3</v>
      </c>
    </row>
    <row r="187" spans="1:7">
      <c r="A187" s="125">
        <v>2018</v>
      </c>
      <c r="B187" s="125" t="s">
        <v>598</v>
      </c>
      <c r="C187" s="125" t="s">
        <v>558</v>
      </c>
      <c r="D187" s="125">
        <v>6.3</v>
      </c>
      <c r="E187" s="125">
        <v>2.8</v>
      </c>
      <c r="F187" s="125">
        <v>6.8</v>
      </c>
      <c r="G187" s="125">
        <v>0.5</v>
      </c>
    </row>
    <row r="188" spans="1:7">
      <c r="A188" s="125">
        <v>2018</v>
      </c>
      <c r="B188" s="125" t="s">
        <v>598</v>
      </c>
      <c r="C188" s="125" t="s">
        <v>559</v>
      </c>
      <c r="D188" s="125">
        <v>5.7</v>
      </c>
      <c r="E188" s="125">
        <v>1.3</v>
      </c>
      <c r="F188" s="125">
        <v>1.6</v>
      </c>
      <c r="G188" s="125">
        <v>0</v>
      </c>
    </row>
    <row r="189" spans="1:7">
      <c r="A189" s="125">
        <v>2018</v>
      </c>
      <c r="B189" s="125" t="s">
        <v>598</v>
      </c>
      <c r="C189" s="125" t="s">
        <v>560</v>
      </c>
      <c r="D189" s="125">
        <v>4.8</v>
      </c>
      <c r="E189" s="125">
        <v>0.4</v>
      </c>
      <c r="F189" s="125">
        <v>0</v>
      </c>
      <c r="G189" s="125">
        <v>3</v>
      </c>
    </row>
    <row r="190" spans="1:7">
      <c r="A190" s="125">
        <v>2018</v>
      </c>
      <c r="B190" s="125" t="s">
        <v>598</v>
      </c>
      <c r="C190" s="125" t="s">
        <v>561</v>
      </c>
      <c r="D190" s="125">
        <v>3.3</v>
      </c>
      <c r="E190" s="125">
        <v>0.9</v>
      </c>
      <c r="F190" s="125">
        <v>0</v>
      </c>
      <c r="G190" s="125">
        <v>5.8</v>
      </c>
    </row>
    <row r="191" spans="1:7">
      <c r="A191" s="125">
        <v>2018</v>
      </c>
      <c r="B191" s="125" t="s">
        <v>598</v>
      </c>
      <c r="C191" s="125" t="s">
        <v>562</v>
      </c>
      <c r="D191" s="125">
        <v>1.4</v>
      </c>
      <c r="E191" s="125">
        <v>2.2999999999999998</v>
      </c>
      <c r="F191" s="125">
        <v>0</v>
      </c>
      <c r="G191" s="125">
        <v>3.7</v>
      </c>
    </row>
    <row r="192" spans="1:7">
      <c r="A192" s="125">
        <v>2018</v>
      </c>
      <c r="B192" s="125" t="s">
        <v>598</v>
      </c>
      <c r="C192" s="125" t="s">
        <v>563</v>
      </c>
      <c r="D192" s="125">
        <v>1.7</v>
      </c>
      <c r="E192" s="125">
        <v>2.8</v>
      </c>
      <c r="F192" s="125">
        <v>0</v>
      </c>
      <c r="G192" s="125">
        <v>2.9</v>
      </c>
    </row>
    <row r="193" spans="1:7">
      <c r="A193" s="125">
        <v>2018</v>
      </c>
      <c r="B193" s="125" t="s">
        <v>598</v>
      </c>
      <c r="C193" s="125" t="s">
        <v>564</v>
      </c>
      <c r="D193" s="125">
        <v>6.1</v>
      </c>
      <c r="E193" s="125">
        <v>3.7</v>
      </c>
      <c r="F193" s="125">
        <v>0</v>
      </c>
      <c r="G193" s="125">
        <v>3.7</v>
      </c>
    </row>
    <row r="194" spans="1:7">
      <c r="A194" s="125">
        <v>2018</v>
      </c>
      <c r="B194" s="125" t="s">
        <v>598</v>
      </c>
      <c r="C194" s="125" t="s">
        <v>565</v>
      </c>
      <c r="D194" s="125">
        <v>1.9</v>
      </c>
      <c r="E194" s="125">
        <v>1.5</v>
      </c>
      <c r="F194" s="125">
        <v>4.5999999999999996</v>
      </c>
      <c r="G194" s="125">
        <v>0.5</v>
      </c>
    </row>
    <row r="195" spans="1:7">
      <c r="A195" s="125">
        <v>2018</v>
      </c>
      <c r="B195" s="125" t="s">
        <v>598</v>
      </c>
      <c r="C195" s="125" t="s">
        <v>566</v>
      </c>
      <c r="D195" s="125">
        <v>6.1</v>
      </c>
      <c r="E195" s="125">
        <v>0.4</v>
      </c>
      <c r="F195" s="125">
        <v>2.8</v>
      </c>
      <c r="G195" s="125">
        <v>6.2</v>
      </c>
    </row>
    <row r="196" spans="1:7">
      <c r="A196" s="125">
        <v>2018</v>
      </c>
      <c r="B196" s="125" t="s">
        <v>598</v>
      </c>
      <c r="C196" s="125" t="s">
        <v>567</v>
      </c>
      <c r="D196" s="125">
        <v>8.4</v>
      </c>
      <c r="E196" s="125">
        <v>2.6</v>
      </c>
      <c r="F196" s="125">
        <v>1.4</v>
      </c>
      <c r="G196" s="125">
        <v>5.0999999999999996</v>
      </c>
    </row>
    <row r="197" spans="1:7">
      <c r="A197" s="125">
        <v>2018</v>
      </c>
      <c r="B197" s="125" t="s">
        <v>598</v>
      </c>
      <c r="C197" s="125" t="s">
        <v>568</v>
      </c>
      <c r="D197" s="125">
        <v>6.8</v>
      </c>
      <c r="E197" s="125">
        <v>0.1</v>
      </c>
      <c r="F197" s="125">
        <v>0</v>
      </c>
      <c r="G197" s="125">
        <v>6.9</v>
      </c>
    </row>
    <row r="198" spans="1:7">
      <c r="A198" s="125">
        <v>2018</v>
      </c>
      <c r="B198" s="125" t="s">
        <v>598</v>
      </c>
      <c r="C198" s="125" t="s">
        <v>569</v>
      </c>
      <c r="D198" s="125">
        <v>6</v>
      </c>
      <c r="E198" s="125">
        <v>0.5</v>
      </c>
      <c r="F198" s="125">
        <v>0</v>
      </c>
      <c r="G198" s="125">
        <v>6.1</v>
      </c>
    </row>
    <row r="199" spans="1:7">
      <c r="A199" s="125">
        <v>2018</v>
      </c>
      <c r="B199" s="125" t="s">
        <v>598</v>
      </c>
      <c r="C199" s="125" t="s">
        <v>570</v>
      </c>
      <c r="D199" s="125">
        <v>5.6</v>
      </c>
      <c r="E199" s="125">
        <v>1.1000000000000001</v>
      </c>
      <c r="F199" s="125">
        <v>4.8</v>
      </c>
      <c r="G199" s="125">
        <v>4.5</v>
      </c>
    </row>
    <row r="200" spans="1:7">
      <c r="A200" s="125">
        <v>2018</v>
      </c>
      <c r="B200" s="125" t="s">
        <v>598</v>
      </c>
      <c r="C200" s="125" t="s">
        <v>571</v>
      </c>
      <c r="D200" s="125">
        <v>12.2</v>
      </c>
      <c r="E200" s="125">
        <v>3</v>
      </c>
      <c r="F200" s="125">
        <v>0.2</v>
      </c>
      <c r="G200" s="125">
        <v>2.4</v>
      </c>
    </row>
    <row r="201" spans="1:7">
      <c r="A201" s="125">
        <v>2018</v>
      </c>
      <c r="B201" s="125" t="s">
        <v>598</v>
      </c>
      <c r="C201" s="125" t="s">
        <v>572</v>
      </c>
      <c r="D201" s="125">
        <v>10.1</v>
      </c>
      <c r="E201" s="125">
        <v>0.2</v>
      </c>
      <c r="F201" s="125">
        <v>0</v>
      </c>
      <c r="G201" s="125">
        <v>7.2</v>
      </c>
    </row>
    <row r="202" spans="1:7">
      <c r="A202" s="125">
        <v>2018</v>
      </c>
      <c r="B202" s="125" t="s">
        <v>598</v>
      </c>
      <c r="C202" s="125" t="s">
        <v>573</v>
      </c>
      <c r="D202" s="125">
        <v>10.1</v>
      </c>
      <c r="E202" s="125">
        <v>1.4</v>
      </c>
      <c r="F202" s="125">
        <v>0</v>
      </c>
      <c r="G202" s="125">
        <v>5</v>
      </c>
    </row>
    <row r="203" spans="1:7">
      <c r="A203" s="125">
        <v>2018</v>
      </c>
      <c r="B203" s="125" t="s">
        <v>598</v>
      </c>
      <c r="C203" s="125" t="s">
        <v>574</v>
      </c>
      <c r="D203" s="125">
        <v>8.6</v>
      </c>
      <c r="E203" s="125">
        <v>2</v>
      </c>
      <c r="F203" s="125">
        <v>0</v>
      </c>
      <c r="G203" s="125">
        <v>7.4</v>
      </c>
    </row>
    <row r="204" spans="1:7">
      <c r="A204" s="125">
        <v>2018</v>
      </c>
      <c r="B204" s="125" t="s">
        <v>598</v>
      </c>
      <c r="C204" s="125" t="s">
        <v>575</v>
      </c>
      <c r="D204" s="125">
        <v>3.6</v>
      </c>
      <c r="E204" s="125">
        <v>0.4</v>
      </c>
      <c r="F204" s="125">
        <v>2.2000000000000002</v>
      </c>
      <c r="G204" s="125">
        <v>0.1</v>
      </c>
    </row>
    <row r="205" spans="1:7">
      <c r="A205" s="125">
        <v>2018</v>
      </c>
      <c r="B205" s="125" t="s">
        <v>598</v>
      </c>
      <c r="C205" s="125" t="s">
        <v>576</v>
      </c>
      <c r="D205" s="125">
        <v>6.3</v>
      </c>
      <c r="E205" s="125">
        <v>1.8</v>
      </c>
      <c r="F205" s="125">
        <v>0.4</v>
      </c>
      <c r="G205" s="125">
        <v>0.7</v>
      </c>
    </row>
    <row r="206" spans="1:7">
      <c r="A206" s="125">
        <v>2018</v>
      </c>
      <c r="B206" s="125" t="s">
        <v>598</v>
      </c>
      <c r="C206" s="125" t="s">
        <v>577</v>
      </c>
      <c r="D206" s="125">
        <v>4.9000000000000004</v>
      </c>
      <c r="E206" s="125">
        <v>0.9</v>
      </c>
      <c r="F206" s="125">
        <v>0</v>
      </c>
      <c r="G206" s="125">
        <v>7.8</v>
      </c>
    </row>
    <row r="207" spans="1:7">
      <c r="A207" s="125">
        <v>2018</v>
      </c>
      <c r="B207" s="125" t="s">
        <v>598</v>
      </c>
      <c r="C207" s="125" t="s">
        <v>578</v>
      </c>
      <c r="D207" s="125">
        <v>4.9000000000000004</v>
      </c>
      <c r="E207" s="125">
        <v>2.4</v>
      </c>
      <c r="F207" s="125">
        <v>0</v>
      </c>
      <c r="G207" s="125">
        <v>8.4</v>
      </c>
    </row>
    <row r="208" spans="1:7">
      <c r="A208" s="125">
        <v>2018</v>
      </c>
      <c r="B208" s="125" t="s">
        <v>598</v>
      </c>
      <c r="C208" s="125" t="s">
        <v>579</v>
      </c>
      <c r="D208" s="125">
        <v>3.4</v>
      </c>
      <c r="E208" s="125">
        <v>2.2000000000000002</v>
      </c>
      <c r="F208" s="125">
        <v>0</v>
      </c>
      <c r="G208" s="125">
        <v>8.5</v>
      </c>
    </row>
    <row r="209" spans="1:7">
      <c r="A209" s="125">
        <v>2018</v>
      </c>
      <c r="B209" s="125" t="s">
        <v>598</v>
      </c>
      <c r="C209" s="125" t="s">
        <v>580</v>
      </c>
      <c r="D209" s="125">
        <v>5.6</v>
      </c>
      <c r="E209" s="125">
        <v>3.5</v>
      </c>
      <c r="F209" s="125">
        <v>0</v>
      </c>
      <c r="G209" s="125">
        <v>8.6</v>
      </c>
    </row>
    <row r="210" spans="1:7">
      <c r="A210" s="125">
        <v>2018</v>
      </c>
      <c r="B210" s="125" t="s">
        <v>598</v>
      </c>
      <c r="C210" s="125" t="s">
        <v>581</v>
      </c>
      <c r="D210" s="125">
        <v>2.2000000000000002</v>
      </c>
      <c r="E210" s="125">
        <v>3.6</v>
      </c>
      <c r="F210" s="125">
        <v>0</v>
      </c>
      <c r="G210" s="125">
        <v>8.8000000000000007</v>
      </c>
    </row>
    <row r="211" spans="1:7">
      <c r="A211" s="125">
        <v>2018</v>
      </c>
      <c r="B211" s="125" t="s">
        <v>598</v>
      </c>
      <c r="C211" s="125" t="s">
        <v>582</v>
      </c>
      <c r="D211" s="125">
        <v>0.3</v>
      </c>
      <c r="E211" s="125">
        <v>5</v>
      </c>
      <c r="F211" s="125">
        <v>0</v>
      </c>
      <c r="G211" s="125">
        <v>5.5</v>
      </c>
    </row>
    <row r="212" spans="1:7">
      <c r="A212" s="125">
        <v>2018</v>
      </c>
      <c r="B212" s="125" t="s">
        <v>598</v>
      </c>
      <c r="C212" s="125" t="s">
        <v>583</v>
      </c>
      <c r="D212" s="125">
        <v>0.2</v>
      </c>
      <c r="E212" s="125">
        <v>5.8</v>
      </c>
      <c r="F212" s="125">
        <v>0</v>
      </c>
      <c r="G212" s="125">
        <v>7.1</v>
      </c>
    </row>
    <row r="213" spans="1:7">
      <c r="A213" s="125">
        <v>2018</v>
      </c>
      <c r="B213" s="125" t="s">
        <v>598</v>
      </c>
      <c r="C213" s="125" t="s">
        <v>584</v>
      </c>
      <c r="D213" s="125">
        <v>1.8</v>
      </c>
      <c r="E213" s="125">
        <v>7.7</v>
      </c>
      <c r="F213" s="125">
        <v>0</v>
      </c>
      <c r="G213" s="125">
        <v>8.3000000000000007</v>
      </c>
    </row>
    <row r="214" spans="1:7">
      <c r="A214" s="125">
        <v>2018</v>
      </c>
      <c r="B214" s="125" t="s">
        <v>588</v>
      </c>
      <c r="C214" s="125" t="s">
        <v>557</v>
      </c>
      <c r="D214" s="125">
        <v>1</v>
      </c>
      <c r="E214" s="125">
        <v>5.8</v>
      </c>
      <c r="F214" s="125">
        <v>0</v>
      </c>
      <c r="G214" s="125">
        <v>0.1</v>
      </c>
    </row>
    <row r="215" spans="1:7">
      <c r="A215" s="125">
        <v>2018</v>
      </c>
      <c r="B215" s="125" t="s">
        <v>588</v>
      </c>
      <c r="C215" s="125" t="s">
        <v>558</v>
      </c>
      <c r="D215" s="125">
        <v>0.4</v>
      </c>
      <c r="E215" s="125">
        <v>2.9</v>
      </c>
      <c r="F215" s="125">
        <v>0.4</v>
      </c>
      <c r="G215" s="125">
        <v>0</v>
      </c>
    </row>
    <row r="216" spans="1:7">
      <c r="A216" s="125">
        <v>2018</v>
      </c>
      <c r="B216" s="125" t="s">
        <v>588</v>
      </c>
      <c r="C216" s="125" t="s">
        <v>559</v>
      </c>
      <c r="D216" s="125">
        <v>8.1999999999999993</v>
      </c>
      <c r="E216" s="125">
        <v>2.5</v>
      </c>
      <c r="F216" s="125">
        <v>0</v>
      </c>
      <c r="G216" s="125">
        <v>5.2</v>
      </c>
    </row>
    <row r="217" spans="1:7">
      <c r="A217" s="125">
        <v>2018</v>
      </c>
      <c r="B217" s="125" t="s">
        <v>588</v>
      </c>
      <c r="C217" s="125" t="s">
        <v>560</v>
      </c>
      <c r="D217" s="125">
        <v>8.1</v>
      </c>
      <c r="E217" s="125">
        <v>0.8</v>
      </c>
      <c r="F217" s="125">
        <v>4.2</v>
      </c>
      <c r="G217" s="125">
        <v>2</v>
      </c>
    </row>
    <row r="218" spans="1:7">
      <c r="A218" s="125">
        <v>2018</v>
      </c>
      <c r="B218" s="125" t="s">
        <v>588</v>
      </c>
      <c r="C218" s="125" t="s">
        <v>561</v>
      </c>
      <c r="D218" s="125">
        <v>11.4</v>
      </c>
      <c r="E218" s="125">
        <v>1.5</v>
      </c>
      <c r="F218" s="125">
        <v>0</v>
      </c>
      <c r="G218" s="125">
        <v>2.5</v>
      </c>
    </row>
    <row r="219" spans="1:7">
      <c r="A219" s="125">
        <v>2018</v>
      </c>
      <c r="B219" s="125" t="s">
        <v>588</v>
      </c>
      <c r="C219" s="125" t="s">
        <v>562</v>
      </c>
      <c r="D219" s="125">
        <v>11.4</v>
      </c>
      <c r="E219" s="125">
        <v>2.7</v>
      </c>
      <c r="F219" s="125">
        <v>2.4</v>
      </c>
      <c r="G219" s="125">
        <v>3</v>
      </c>
    </row>
    <row r="220" spans="1:7">
      <c r="A220" s="125">
        <v>2018</v>
      </c>
      <c r="B220" s="125" t="s">
        <v>588</v>
      </c>
      <c r="C220" s="125" t="s">
        <v>563</v>
      </c>
      <c r="D220" s="125">
        <v>7.2</v>
      </c>
      <c r="E220" s="125">
        <v>2.9</v>
      </c>
      <c r="F220" s="125">
        <v>2.6</v>
      </c>
      <c r="G220" s="125">
        <v>0.5</v>
      </c>
    </row>
    <row r="221" spans="1:7">
      <c r="A221" s="125">
        <v>2018</v>
      </c>
      <c r="B221" s="125" t="s">
        <v>588</v>
      </c>
      <c r="C221" s="125" t="s">
        <v>564</v>
      </c>
      <c r="D221" s="125">
        <v>10.1</v>
      </c>
      <c r="E221" s="125">
        <v>2</v>
      </c>
      <c r="F221" s="125">
        <v>5</v>
      </c>
      <c r="G221" s="125">
        <v>3.7</v>
      </c>
    </row>
    <row r="222" spans="1:7">
      <c r="A222" s="125">
        <v>2018</v>
      </c>
      <c r="B222" s="125" t="s">
        <v>588</v>
      </c>
      <c r="C222" s="125" t="s">
        <v>565</v>
      </c>
      <c r="D222" s="125">
        <v>11</v>
      </c>
      <c r="E222" s="125">
        <v>2.6</v>
      </c>
      <c r="F222" s="125">
        <v>1</v>
      </c>
      <c r="G222" s="125">
        <v>0.7</v>
      </c>
    </row>
    <row r="223" spans="1:7">
      <c r="A223" s="125">
        <v>2018</v>
      </c>
      <c r="B223" s="125" t="s">
        <v>588</v>
      </c>
      <c r="C223" s="125" t="s">
        <v>566</v>
      </c>
      <c r="D223" s="125">
        <v>13.2</v>
      </c>
      <c r="E223" s="125">
        <v>8.9</v>
      </c>
      <c r="F223" s="125">
        <v>25.1</v>
      </c>
      <c r="G223" s="125">
        <v>0.6</v>
      </c>
    </row>
    <row r="224" spans="1:7">
      <c r="A224" s="125">
        <v>2018</v>
      </c>
      <c r="B224" s="125" t="s">
        <v>588</v>
      </c>
      <c r="C224" s="125" t="s">
        <v>567</v>
      </c>
      <c r="D224" s="125">
        <v>17.5</v>
      </c>
      <c r="E224" s="125">
        <v>9.6</v>
      </c>
      <c r="F224" s="125">
        <v>1.2</v>
      </c>
      <c r="G224" s="125">
        <v>4.7</v>
      </c>
    </row>
    <row r="225" spans="1:7">
      <c r="A225" s="125">
        <v>2018</v>
      </c>
      <c r="B225" s="125" t="s">
        <v>588</v>
      </c>
      <c r="C225" s="125" t="s">
        <v>568</v>
      </c>
      <c r="D225" s="125">
        <v>12.9</v>
      </c>
      <c r="E225" s="125">
        <v>7</v>
      </c>
      <c r="F225" s="125">
        <v>2.6</v>
      </c>
      <c r="G225" s="125">
        <v>1.2</v>
      </c>
    </row>
    <row r="226" spans="1:7">
      <c r="A226" s="125">
        <v>2018</v>
      </c>
      <c r="B226" s="125" t="s">
        <v>588</v>
      </c>
      <c r="C226" s="125" t="s">
        <v>569</v>
      </c>
      <c r="D226" s="125">
        <v>8.5</v>
      </c>
      <c r="E226" s="125">
        <v>4.9000000000000004</v>
      </c>
      <c r="F226" s="125">
        <v>1.6</v>
      </c>
      <c r="G226" s="125">
        <v>0.1</v>
      </c>
    </row>
    <row r="227" spans="1:7">
      <c r="A227" s="125">
        <v>2018</v>
      </c>
      <c r="B227" s="125" t="s">
        <v>588</v>
      </c>
      <c r="C227" s="125" t="s">
        <v>570</v>
      </c>
      <c r="D227" s="125">
        <v>13.5</v>
      </c>
      <c r="E227" s="125">
        <v>1.8</v>
      </c>
      <c r="F227" s="125">
        <v>0</v>
      </c>
      <c r="G227" s="125">
        <v>7.1</v>
      </c>
    </row>
    <row r="228" spans="1:7">
      <c r="A228" s="125">
        <v>2018</v>
      </c>
      <c r="B228" s="125" t="s">
        <v>588</v>
      </c>
      <c r="C228" s="125" t="s">
        <v>571</v>
      </c>
      <c r="D228" s="125">
        <v>9.1</v>
      </c>
      <c r="E228" s="125">
        <v>5.9</v>
      </c>
      <c r="F228" s="125">
        <v>2</v>
      </c>
      <c r="G228" s="125">
        <v>0</v>
      </c>
    </row>
    <row r="229" spans="1:7">
      <c r="A229" s="125">
        <v>2018</v>
      </c>
      <c r="B229" s="125" t="s">
        <v>588</v>
      </c>
      <c r="C229" s="125" t="s">
        <v>572</v>
      </c>
      <c r="D229" s="125">
        <v>13.7</v>
      </c>
      <c r="E229" s="125">
        <v>5.5</v>
      </c>
      <c r="F229" s="125">
        <v>0</v>
      </c>
      <c r="G229" s="125">
        <v>3.9</v>
      </c>
    </row>
    <row r="230" spans="1:7">
      <c r="A230" s="125">
        <v>2018</v>
      </c>
      <c r="B230" s="125" t="s">
        <v>588</v>
      </c>
      <c r="C230" s="125" t="s">
        <v>573</v>
      </c>
      <c r="D230" s="125">
        <v>0.6</v>
      </c>
      <c r="E230" s="125">
        <v>1.6</v>
      </c>
      <c r="F230" s="125">
        <v>0.2</v>
      </c>
      <c r="G230" s="125">
        <v>0</v>
      </c>
    </row>
    <row r="231" spans="1:7">
      <c r="A231" s="125">
        <v>2018</v>
      </c>
      <c r="B231" s="125" t="s">
        <v>588</v>
      </c>
      <c r="C231" s="125" t="s">
        <v>574</v>
      </c>
      <c r="D231" s="125">
        <v>0.5</v>
      </c>
      <c r="E231" s="125">
        <v>2.4</v>
      </c>
      <c r="F231" s="125">
        <v>0</v>
      </c>
      <c r="G231" s="125">
        <v>3.1</v>
      </c>
    </row>
    <row r="232" spans="1:7">
      <c r="A232" s="125">
        <v>2018</v>
      </c>
      <c r="B232" s="125" t="s">
        <v>588</v>
      </c>
      <c r="C232" s="125" t="s">
        <v>575</v>
      </c>
      <c r="D232" s="125">
        <v>2.6</v>
      </c>
      <c r="E232" s="125">
        <v>1.2</v>
      </c>
      <c r="F232" s="125">
        <v>0</v>
      </c>
      <c r="G232" s="125">
        <v>6.2</v>
      </c>
    </row>
    <row r="233" spans="1:7">
      <c r="A233" s="125">
        <v>2018</v>
      </c>
      <c r="B233" s="125" t="s">
        <v>588</v>
      </c>
      <c r="C233" s="125" t="s">
        <v>576</v>
      </c>
      <c r="D233" s="125">
        <v>8.6999999999999993</v>
      </c>
      <c r="E233" s="125">
        <v>2.1</v>
      </c>
      <c r="F233" s="125">
        <v>0.2</v>
      </c>
      <c r="G233" s="125">
        <v>7.3</v>
      </c>
    </row>
    <row r="234" spans="1:7">
      <c r="A234" s="125">
        <v>2018</v>
      </c>
      <c r="B234" s="125" t="s">
        <v>588</v>
      </c>
      <c r="C234" s="125" t="s">
        <v>577</v>
      </c>
      <c r="D234" s="125">
        <v>9</v>
      </c>
      <c r="E234" s="125">
        <v>0.8</v>
      </c>
      <c r="F234" s="125">
        <v>0</v>
      </c>
      <c r="G234" s="125">
        <v>3.4</v>
      </c>
    </row>
    <row r="235" spans="1:7">
      <c r="A235" s="125">
        <v>2018</v>
      </c>
      <c r="B235" s="125" t="s">
        <v>588</v>
      </c>
      <c r="C235" s="125" t="s">
        <v>578</v>
      </c>
      <c r="D235" s="125">
        <v>9.1</v>
      </c>
      <c r="E235" s="125">
        <v>2.9</v>
      </c>
      <c r="F235" s="125">
        <v>2.4</v>
      </c>
      <c r="G235" s="125">
        <v>0.3</v>
      </c>
    </row>
    <row r="236" spans="1:7">
      <c r="A236" s="125">
        <v>2018</v>
      </c>
      <c r="B236" s="125" t="s">
        <v>588</v>
      </c>
      <c r="C236" s="125" t="s">
        <v>579</v>
      </c>
      <c r="D236" s="125">
        <v>7</v>
      </c>
      <c r="E236" s="125">
        <v>2.6</v>
      </c>
      <c r="F236" s="125">
        <v>0.2</v>
      </c>
      <c r="G236" s="125">
        <v>0.2</v>
      </c>
    </row>
    <row r="237" spans="1:7">
      <c r="A237" s="125">
        <v>2018</v>
      </c>
      <c r="B237" s="125" t="s">
        <v>588</v>
      </c>
      <c r="C237" s="125" t="s">
        <v>580</v>
      </c>
      <c r="D237" s="125">
        <v>13.4</v>
      </c>
      <c r="E237" s="125">
        <v>4.4000000000000004</v>
      </c>
      <c r="F237" s="125">
        <v>0</v>
      </c>
      <c r="G237" s="125">
        <v>5.6</v>
      </c>
    </row>
    <row r="238" spans="1:7">
      <c r="A238" s="125">
        <v>2018</v>
      </c>
      <c r="B238" s="125" t="s">
        <v>588</v>
      </c>
      <c r="C238" s="125" t="s">
        <v>581</v>
      </c>
      <c r="D238" s="125">
        <v>13.4</v>
      </c>
      <c r="E238" s="125">
        <v>2.2000000000000002</v>
      </c>
      <c r="F238" s="125">
        <v>0</v>
      </c>
      <c r="G238" s="125">
        <v>5.5</v>
      </c>
    </row>
    <row r="239" spans="1:7">
      <c r="A239" s="125">
        <v>2018</v>
      </c>
      <c r="B239" s="125" t="s">
        <v>588</v>
      </c>
      <c r="C239" s="125" t="s">
        <v>582</v>
      </c>
      <c r="D239" s="125">
        <v>12.6</v>
      </c>
      <c r="E239" s="125">
        <v>4.0999999999999996</v>
      </c>
      <c r="F239" s="125">
        <v>0</v>
      </c>
      <c r="G239" s="125">
        <v>4.5</v>
      </c>
    </row>
    <row r="240" spans="1:7">
      <c r="A240" s="125">
        <v>2018</v>
      </c>
      <c r="B240" s="125" t="s">
        <v>588</v>
      </c>
      <c r="C240" s="125" t="s">
        <v>583</v>
      </c>
      <c r="D240" s="125">
        <v>10</v>
      </c>
      <c r="E240" s="125">
        <v>1.8</v>
      </c>
      <c r="F240" s="125">
        <v>6.2</v>
      </c>
      <c r="G240" s="125">
        <v>0.1</v>
      </c>
    </row>
    <row r="241" spans="1:7">
      <c r="A241" s="125">
        <v>2018</v>
      </c>
      <c r="B241" s="125" t="s">
        <v>588</v>
      </c>
      <c r="C241" s="125" t="s">
        <v>584</v>
      </c>
      <c r="D241" s="125">
        <v>11.1</v>
      </c>
      <c r="E241" s="125">
        <v>4.8</v>
      </c>
      <c r="F241" s="125">
        <v>5.8</v>
      </c>
      <c r="G241" s="125">
        <v>0.4</v>
      </c>
    </row>
    <row r="242" spans="1:7">
      <c r="A242" s="125">
        <v>2018</v>
      </c>
      <c r="B242" s="125" t="s">
        <v>588</v>
      </c>
      <c r="C242" s="125" t="s">
        <v>585</v>
      </c>
      <c r="D242" s="125">
        <v>11.4</v>
      </c>
      <c r="E242" s="125">
        <v>1.5</v>
      </c>
      <c r="F242" s="125">
        <v>1.8</v>
      </c>
      <c r="G242" s="125">
        <v>5.7</v>
      </c>
    </row>
    <row r="243" spans="1:7">
      <c r="A243" s="125">
        <v>2018</v>
      </c>
      <c r="B243" s="125" t="s">
        <v>588</v>
      </c>
      <c r="C243" s="125" t="s">
        <v>586</v>
      </c>
      <c r="D243" s="125">
        <v>13.4</v>
      </c>
      <c r="E243" s="125">
        <v>3.7</v>
      </c>
      <c r="F243" s="125">
        <v>0.8</v>
      </c>
      <c r="G243" s="125">
        <v>1.5</v>
      </c>
    </row>
    <row r="244" spans="1:7">
      <c r="A244" s="125">
        <v>2018</v>
      </c>
      <c r="B244" s="125" t="s">
        <v>588</v>
      </c>
      <c r="C244" s="125" t="s">
        <v>587</v>
      </c>
      <c r="D244" s="125">
        <v>11.1</v>
      </c>
      <c r="E244" s="125">
        <v>3.8</v>
      </c>
      <c r="F244" s="125">
        <v>0.8</v>
      </c>
      <c r="G244" s="125">
        <v>0.7</v>
      </c>
    </row>
    <row r="245" spans="1:7">
      <c r="A245" s="125">
        <v>2018</v>
      </c>
      <c r="B245" s="125" t="s">
        <v>589</v>
      </c>
      <c r="C245" s="125" t="s">
        <v>464</v>
      </c>
      <c r="D245" s="125">
        <v>9.4</v>
      </c>
      <c r="E245" s="125">
        <v>5.0999999999999996</v>
      </c>
      <c r="F245" s="125">
        <v>1.4</v>
      </c>
      <c r="G245" s="125">
        <v>0.3</v>
      </c>
    </row>
    <row r="246" spans="1:7">
      <c r="A246" s="125">
        <v>2018</v>
      </c>
      <c r="B246" s="125" t="s">
        <v>589</v>
      </c>
      <c r="C246" s="125" t="s">
        <v>465</v>
      </c>
      <c r="D246" s="125">
        <v>14.6</v>
      </c>
      <c r="E246" s="125">
        <v>4.5999999999999996</v>
      </c>
      <c r="F246" s="125">
        <v>1.4</v>
      </c>
      <c r="G246" s="125">
        <v>1.7</v>
      </c>
    </row>
    <row r="247" spans="1:7">
      <c r="A247" s="125">
        <v>2018</v>
      </c>
      <c r="B247" s="125" t="s">
        <v>589</v>
      </c>
      <c r="C247" s="125" t="s">
        <v>466</v>
      </c>
      <c r="D247" s="125">
        <v>15.8</v>
      </c>
      <c r="E247" s="125">
        <v>9.6999999999999993</v>
      </c>
      <c r="F247" s="125">
        <v>5.0999999999999996</v>
      </c>
      <c r="G247" s="125">
        <v>1</v>
      </c>
    </row>
    <row r="248" spans="1:7">
      <c r="A248" s="125">
        <v>2018</v>
      </c>
      <c r="B248" s="125" t="s">
        <v>589</v>
      </c>
      <c r="C248" s="125" t="s">
        <v>467</v>
      </c>
      <c r="D248" s="125">
        <v>14.8</v>
      </c>
      <c r="E248" s="125">
        <v>6.8</v>
      </c>
      <c r="F248" s="125">
        <v>0.4</v>
      </c>
      <c r="G248" s="125">
        <v>3.1</v>
      </c>
    </row>
    <row r="249" spans="1:7">
      <c r="A249" s="125">
        <v>2018</v>
      </c>
      <c r="B249" s="125" t="s">
        <v>589</v>
      </c>
      <c r="C249" s="125" t="s">
        <v>468</v>
      </c>
      <c r="D249" s="125">
        <v>11</v>
      </c>
      <c r="E249" s="125">
        <v>5.5</v>
      </c>
      <c r="F249" s="125">
        <v>0.8</v>
      </c>
      <c r="G249" s="125">
        <v>3.3</v>
      </c>
    </row>
    <row r="250" spans="1:7">
      <c r="A250" s="125">
        <v>2018</v>
      </c>
      <c r="B250" s="125" t="s">
        <v>589</v>
      </c>
      <c r="C250" s="125" t="s">
        <v>469</v>
      </c>
      <c r="D250" s="125">
        <v>17.3</v>
      </c>
      <c r="E250" s="125">
        <v>2.2000000000000002</v>
      </c>
      <c r="F250" s="125">
        <v>0</v>
      </c>
      <c r="G250" s="125">
        <v>9.3000000000000007</v>
      </c>
    </row>
    <row r="251" spans="1:7">
      <c r="A251" s="125">
        <v>2018</v>
      </c>
      <c r="B251" s="125" t="s">
        <v>589</v>
      </c>
      <c r="C251" s="125" t="s">
        <v>470</v>
      </c>
      <c r="D251" s="125">
        <v>21.1</v>
      </c>
      <c r="E251" s="125">
        <v>8.1999999999999993</v>
      </c>
      <c r="F251" s="125">
        <v>0.2</v>
      </c>
      <c r="G251" s="125">
        <v>7.5</v>
      </c>
    </row>
    <row r="252" spans="1:7">
      <c r="A252" s="125">
        <v>2018</v>
      </c>
      <c r="B252" s="125" t="s">
        <v>589</v>
      </c>
      <c r="C252" s="125" t="s">
        <v>471</v>
      </c>
      <c r="D252" s="125">
        <v>21.3</v>
      </c>
      <c r="E252" s="125">
        <v>10.6</v>
      </c>
      <c r="F252" s="125">
        <v>0.4</v>
      </c>
      <c r="G252" s="125">
        <v>4.7</v>
      </c>
    </row>
    <row r="253" spans="1:7">
      <c r="A253" s="125">
        <v>2018</v>
      </c>
      <c r="B253" s="125" t="s">
        <v>589</v>
      </c>
      <c r="C253" s="125" t="s">
        <v>472</v>
      </c>
      <c r="D253" s="125">
        <v>15.4</v>
      </c>
      <c r="E253" s="125">
        <v>9</v>
      </c>
      <c r="F253" s="125">
        <v>3.2</v>
      </c>
      <c r="G253" s="125">
        <v>0.4</v>
      </c>
    </row>
    <row r="254" spans="1:7">
      <c r="A254" s="125">
        <v>2018</v>
      </c>
      <c r="B254" s="125" t="s">
        <v>589</v>
      </c>
      <c r="C254" s="125" t="s">
        <v>473</v>
      </c>
      <c r="D254" s="125">
        <v>19.399999999999999</v>
      </c>
      <c r="E254" s="125">
        <v>9.4</v>
      </c>
      <c r="F254" s="125">
        <v>0.8</v>
      </c>
      <c r="G254" s="125">
        <v>7.5</v>
      </c>
    </row>
    <row r="255" spans="1:7">
      <c r="A255" s="125">
        <v>2018</v>
      </c>
      <c r="B255" s="125" t="s">
        <v>589</v>
      </c>
      <c r="C255" s="125" t="s">
        <v>474</v>
      </c>
      <c r="D255" s="125">
        <v>17.5</v>
      </c>
      <c r="E255" s="125">
        <v>6.5</v>
      </c>
      <c r="F255" s="125">
        <v>0.2</v>
      </c>
      <c r="G255" s="125">
        <v>8.5</v>
      </c>
    </row>
    <row r="256" spans="1:7">
      <c r="A256" s="125">
        <v>2018</v>
      </c>
      <c r="B256" s="125" t="s">
        <v>589</v>
      </c>
      <c r="C256" s="125" t="s">
        <v>475</v>
      </c>
      <c r="D256" s="125">
        <v>15.4</v>
      </c>
      <c r="E256" s="125">
        <v>6.6</v>
      </c>
      <c r="F256" s="125">
        <v>2.4</v>
      </c>
      <c r="G256" s="125">
        <v>1.2</v>
      </c>
    </row>
    <row r="257" spans="1:7">
      <c r="A257" s="125">
        <v>2018</v>
      </c>
      <c r="B257" s="125" t="s">
        <v>589</v>
      </c>
      <c r="C257" s="125" t="s">
        <v>476</v>
      </c>
      <c r="D257" s="125">
        <v>16.100000000000001</v>
      </c>
      <c r="E257" s="125">
        <v>8.5</v>
      </c>
      <c r="F257" s="125">
        <v>0.2</v>
      </c>
      <c r="G257" s="125">
        <v>2.7</v>
      </c>
    </row>
    <row r="258" spans="1:7">
      <c r="A258" s="125">
        <v>2018</v>
      </c>
      <c r="B258" s="125" t="s">
        <v>589</v>
      </c>
      <c r="C258" s="125" t="s">
        <v>477</v>
      </c>
      <c r="D258" s="125">
        <v>16.899999999999999</v>
      </c>
      <c r="E258" s="125">
        <v>5.4</v>
      </c>
      <c r="F258" s="125">
        <v>2.8</v>
      </c>
      <c r="G258" s="125">
        <v>4.3</v>
      </c>
    </row>
    <row r="259" spans="1:7">
      <c r="A259" s="125">
        <v>2018</v>
      </c>
      <c r="B259" s="125" t="s">
        <v>589</v>
      </c>
      <c r="C259" s="125" t="s">
        <v>478</v>
      </c>
      <c r="D259" s="125">
        <v>17.3</v>
      </c>
      <c r="E259" s="125">
        <v>8.4</v>
      </c>
      <c r="F259" s="125">
        <v>4.4000000000000004</v>
      </c>
      <c r="G259" s="125">
        <v>4.9000000000000004</v>
      </c>
    </row>
    <row r="260" spans="1:7">
      <c r="A260" s="125">
        <v>2018</v>
      </c>
      <c r="B260" s="125" t="s">
        <v>589</v>
      </c>
      <c r="C260" s="125" t="s">
        <v>479</v>
      </c>
      <c r="D260" s="125">
        <v>16.899999999999999</v>
      </c>
      <c r="E260" s="125">
        <v>6.9</v>
      </c>
      <c r="F260" s="125">
        <v>0</v>
      </c>
      <c r="G260" s="125">
        <v>6.5</v>
      </c>
    </row>
    <row r="261" spans="1:7">
      <c r="A261" s="125">
        <v>2018</v>
      </c>
      <c r="B261" s="125" t="s">
        <v>589</v>
      </c>
      <c r="C261" s="125" t="s">
        <v>480</v>
      </c>
      <c r="D261" s="125">
        <v>21.3</v>
      </c>
      <c r="E261" s="125">
        <v>5.2</v>
      </c>
      <c r="F261" s="125">
        <v>0</v>
      </c>
      <c r="G261" s="125">
        <v>11.8</v>
      </c>
    </row>
    <row r="262" spans="1:7">
      <c r="A262" s="125">
        <v>2018</v>
      </c>
      <c r="B262" s="125" t="s">
        <v>589</v>
      </c>
      <c r="C262" s="125" t="s">
        <v>481</v>
      </c>
      <c r="D262" s="125">
        <v>25.2</v>
      </c>
      <c r="E262" s="125">
        <v>9</v>
      </c>
      <c r="F262" s="125">
        <v>0</v>
      </c>
      <c r="G262" s="125">
        <v>12</v>
      </c>
    </row>
    <row r="263" spans="1:7">
      <c r="A263" s="125">
        <v>2018</v>
      </c>
      <c r="B263" s="125" t="s">
        <v>589</v>
      </c>
      <c r="C263" s="125" t="s">
        <v>482</v>
      </c>
      <c r="D263" s="125">
        <v>26.8</v>
      </c>
      <c r="E263" s="125">
        <v>11.9</v>
      </c>
      <c r="F263" s="125">
        <v>0</v>
      </c>
      <c r="G263" s="125">
        <v>11.7</v>
      </c>
    </row>
    <row r="264" spans="1:7">
      <c r="A264" s="125">
        <v>2018</v>
      </c>
      <c r="B264" s="125" t="s">
        <v>589</v>
      </c>
      <c r="C264" s="125" t="s">
        <v>483</v>
      </c>
      <c r="D264" s="125">
        <v>27.3</v>
      </c>
      <c r="E264" s="125">
        <v>13</v>
      </c>
      <c r="F264" s="125">
        <v>0</v>
      </c>
      <c r="G264" s="125">
        <v>11.6</v>
      </c>
    </row>
    <row r="265" spans="1:7">
      <c r="A265" s="125">
        <v>2018</v>
      </c>
      <c r="B265" s="125" t="s">
        <v>589</v>
      </c>
      <c r="C265" s="125" t="s">
        <v>484</v>
      </c>
      <c r="D265" s="125">
        <v>24.4</v>
      </c>
      <c r="E265" s="125">
        <v>10.4</v>
      </c>
      <c r="F265" s="125">
        <v>0.2</v>
      </c>
      <c r="G265" s="125">
        <v>11.2</v>
      </c>
    </row>
    <row r="266" spans="1:7">
      <c r="A266" s="125">
        <v>2018</v>
      </c>
      <c r="B266" s="125" t="s">
        <v>589</v>
      </c>
      <c r="C266" s="125" t="s">
        <v>485</v>
      </c>
      <c r="D266" s="125">
        <v>26.5</v>
      </c>
      <c r="E266" s="125">
        <v>12.7</v>
      </c>
      <c r="F266" s="125">
        <v>0</v>
      </c>
      <c r="G266" s="125">
        <v>9.6</v>
      </c>
    </row>
    <row r="267" spans="1:7">
      <c r="A267" s="125">
        <v>2018</v>
      </c>
      <c r="B267" s="125" t="s">
        <v>589</v>
      </c>
      <c r="C267" s="125" t="s">
        <v>486</v>
      </c>
      <c r="D267" s="125">
        <v>16.5</v>
      </c>
      <c r="E267" s="125">
        <v>10</v>
      </c>
      <c r="F267" s="125">
        <v>0</v>
      </c>
      <c r="G267" s="125">
        <v>8.5</v>
      </c>
    </row>
    <row r="268" spans="1:7">
      <c r="A268" s="125">
        <v>2018</v>
      </c>
      <c r="B268" s="125" t="s">
        <v>589</v>
      </c>
      <c r="C268" s="125" t="s">
        <v>487</v>
      </c>
      <c r="D268" s="125">
        <v>18.3</v>
      </c>
      <c r="E268" s="125">
        <v>8.3000000000000007</v>
      </c>
      <c r="F268" s="125">
        <v>0</v>
      </c>
      <c r="G268" s="125">
        <v>2.6</v>
      </c>
    </row>
    <row r="269" spans="1:7">
      <c r="A269" s="125">
        <v>2018</v>
      </c>
      <c r="B269" s="125" t="s">
        <v>589</v>
      </c>
      <c r="C269" s="125" t="s">
        <v>488</v>
      </c>
      <c r="D269" s="125">
        <v>16</v>
      </c>
      <c r="E269" s="125">
        <v>11.5</v>
      </c>
      <c r="F269" s="125">
        <v>0</v>
      </c>
      <c r="G269" s="125">
        <v>6.5</v>
      </c>
    </row>
    <row r="270" spans="1:7">
      <c r="A270" s="125">
        <v>2018</v>
      </c>
      <c r="B270" s="125" t="s">
        <v>589</v>
      </c>
      <c r="C270" s="125" t="s">
        <v>489</v>
      </c>
      <c r="D270" s="125">
        <v>15.1</v>
      </c>
      <c r="E270" s="125">
        <v>7.9</v>
      </c>
      <c r="F270" s="125">
        <v>0</v>
      </c>
      <c r="G270" s="125">
        <v>8.6999999999999993</v>
      </c>
    </row>
    <row r="271" spans="1:7">
      <c r="A271" s="125">
        <v>2018</v>
      </c>
      <c r="B271" s="125" t="s">
        <v>589</v>
      </c>
      <c r="C271" s="125" t="s">
        <v>490</v>
      </c>
      <c r="D271" s="125">
        <v>18.5</v>
      </c>
      <c r="E271" s="125">
        <v>5</v>
      </c>
      <c r="F271" s="125">
        <v>0.2</v>
      </c>
      <c r="G271" s="125">
        <v>5</v>
      </c>
    </row>
    <row r="272" spans="1:7">
      <c r="A272" s="125">
        <v>2018</v>
      </c>
      <c r="B272" s="125" t="s">
        <v>589</v>
      </c>
      <c r="C272" s="125" t="s">
        <v>491</v>
      </c>
      <c r="D272" s="125">
        <v>15.5</v>
      </c>
      <c r="E272" s="125">
        <v>11.4</v>
      </c>
      <c r="F272" s="125">
        <v>0</v>
      </c>
      <c r="G272" s="125">
        <v>0.6</v>
      </c>
    </row>
    <row r="273" spans="1:7">
      <c r="A273" s="125">
        <v>2018</v>
      </c>
      <c r="B273" s="125" t="s">
        <v>589</v>
      </c>
      <c r="C273" s="125" t="s">
        <v>492</v>
      </c>
      <c r="D273" s="125">
        <v>11.3</v>
      </c>
      <c r="E273" s="125">
        <v>8.9</v>
      </c>
      <c r="F273" s="125">
        <v>16.7</v>
      </c>
      <c r="G273" s="125">
        <v>0</v>
      </c>
    </row>
    <row r="274" spans="1:7">
      <c r="A274" s="125">
        <v>2018</v>
      </c>
      <c r="B274" s="125" t="s">
        <v>589</v>
      </c>
      <c r="C274" s="125" t="s">
        <v>493</v>
      </c>
      <c r="D274" s="125">
        <v>11.7</v>
      </c>
      <c r="E274" s="125">
        <v>5.9</v>
      </c>
      <c r="F274" s="125">
        <v>7.1</v>
      </c>
      <c r="G274" s="125">
        <v>0.4</v>
      </c>
    </row>
    <row r="275" spans="1:7">
      <c r="A275" s="125">
        <v>2018</v>
      </c>
      <c r="B275" s="125" t="s">
        <v>590</v>
      </c>
      <c r="C275" s="125" t="s">
        <v>396</v>
      </c>
      <c r="D275" s="125">
        <v>13.3</v>
      </c>
      <c r="E275" s="125">
        <v>5.0999999999999996</v>
      </c>
      <c r="F275" s="125">
        <v>0</v>
      </c>
      <c r="G275" s="125">
        <v>4.9000000000000004</v>
      </c>
    </row>
    <row r="276" spans="1:7">
      <c r="A276" s="125">
        <v>2018</v>
      </c>
      <c r="B276" s="125" t="s">
        <v>590</v>
      </c>
      <c r="C276" s="125" t="s">
        <v>397</v>
      </c>
      <c r="D276" s="125">
        <v>16.3</v>
      </c>
      <c r="E276" s="125">
        <v>3.1</v>
      </c>
      <c r="F276" s="125">
        <v>0.4</v>
      </c>
      <c r="G276" s="125">
        <v>7.3</v>
      </c>
    </row>
    <row r="277" spans="1:7">
      <c r="A277" s="125">
        <v>2018</v>
      </c>
      <c r="B277" s="125" t="s">
        <v>590</v>
      </c>
      <c r="C277" s="125" t="s">
        <v>398</v>
      </c>
      <c r="D277" s="125">
        <v>16.5</v>
      </c>
      <c r="E277" s="125">
        <v>3.4</v>
      </c>
      <c r="F277" s="125">
        <v>0</v>
      </c>
      <c r="G277" s="125">
        <v>9.9</v>
      </c>
    </row>
    <row r="278" spans="1:7">
      <c r="A278" s="125">
        <v>2018</v>
      </c>
      <c r="B278" s="125" t="s">
        <v>590</v>
      </c>
      <c r="C278" s="125" t="s">
        <v>399</v>
      </c>
      <c r="D278" s="125">
        <v>19.100000000000001</v>
      </c>
      <c r="E278" s="125">
        <v>3.5</v>
      </c>
      <c r="F278" s="125">
        <v>0</v>
      </c>
      <c r="G278" s="125">
        <v>12.5</v>
      </c>
    </row>
    <row r="279" spans="1:7">
      <c r="A279" s="125">
        <v>2018</v>
      </c>
      <c r="B279" s="125" t="s">
        <v>590</v>
      </c>
      <c r="C279" s="125" t="s">
        <v>400</v>
      </c>
      <c r="D279" s="125">
        <v>22.5</v>
      </c>
      <c r="E279" s="125">
        <v>8.9</v>
      </c>
      <c r="F279" s="125">
        <v>0</v>
      </c>
      <c r="G279" s="125">
        <v>12.9</v>
      </c>
    </row>
    <row r="280" spans="1:7">
      <c r="A280" s="125">
        <v>2018</v>
      </c>
      <c r="B280" s="125" t="s">
        <v>590</v>
      </c>
      <c r="C280" s="125" t="s">
        <v>401</v>
      </c>
      <c r="D280" s="125">
        <v>26.7</v>
      </c>
      <c r="E280" s="125">
        <v>11.4</v>
      </c>
      <c r="F280" s="125">
        <v>0</v>
      </c>
      <c r="G280" s="125">
        <v>12.8</v>
      </c>
    </row>
    <row r="281" spans="1:7">
      <c r="A281" s="125">
        <v>2018</v>
      </c>
      <c r="B281" s="125" t="s">
        <v>590</v>
      </c>
      <c r="C281" s="125" t="s">
        <v>402</v>
      </c>
      <c r="D281" s="125">
        <v>26.4</v>
      </c>
      <c r="E281" s="125">
        <v>12.2</v>
      </c>
      <c r="F281" s="125">
        <v>0</v>
      </c>
      <c r="G281" s="125">
        <v>12.8</v>
      </c>
    </row>
    <row r="282" spans="1:7">
      <c r="A282" s="125">
        <v>2018</v>
      </c>
      <c r="B282" s="125" t="s">
        <v>590</v>
      </c>
      <c r="C282" s="125" t="s">
        <v>403</v>
      </c>
      <c r="D282" s="125">
        <v>27.8</v>
      </c>
      <c r="E282" s="125">
        <v>11.2</v>
      </c>
      <c r="F282" s="125">
        <v>0</v>
      </c>
      <c r="G282" s="125">
        <v>12.7</v>
      </c>
    </row>
    <row r="283" spans="1:7">
      <c r="A283" s="125">
        <v>2018</v>
      </c>
      <c r="B283" s="125" t="s">
        <v>590</v>
      </c>
      <c r="C283" s="125" t="s">
        <v>404</v>
      </c>
      <c r="D283" s="125">
        <v>21.8</v>
      </c>
      <c r="E283" s="125">
        <v>10.5</v>
      </c>
      <c r="F283" s="125">
        <v>0</v>
      </c>
      <c r="G283" s="125">
        <v>11.2</v>
      </c>
    </row>
    <row r="284" spans="1:7">
      <c r="A284" s="125">
        <v>2018</v>
      </c>
      <c r="B284" s="125" t="s">
        <v>590</v>
      </c>
      <c r="C284" s="125" t="s">
        <v>405</v>
      </c>
      <c r="D284" s="125">
        <v>16.7</v>
      </c>
      <c r="E284" s="125">
        <v>9.1999999999999993</v>
      </c>
      <c r="F284" s="125">
        <v>0</v>
      </c>
      <c r="G284" s="125">
        <v>7.9</v>
      </c>
    </row>
    <row r="285" spans="1:7">
      <c r="A285" s="125">
        <v>2018</v>
      </c>
      <c r="B285" s="125" t="s">
        <v>590</v>
      </c>
      <c r="C285" s="125" t="s">
        <v>406</v>
      </c>
      <c r="D285" s="125">
        <v>20.399999999999999</v>
      </c>
      <c r="E285" s="125">
        <v>5.4</v>
      </c>
      <c r="F285" s="125">
        <v>0</v>
      </c>
      <c r="G285" s="125">
        <v>10.9</v>
      </c>
    </row>
    <row r="286" spans="1:7">
      <c r="A286" s="125">
        <v>2018</v>
      </c>
      <c r="B286" s="125" t="s">
        <v>590</v>
      </c>
      <c r="C286" s="125" t="s">
        <v>407</v>
      </c>
      <c r="D286" s="125">
        <v>23.9</v>
      </c>
      <c r="E286" s="125">
        <v>11.1</v>
      </c>
      <c r="F286" s="125">
        <v>2.8</v>
      </c>
      <c r="G286" s="125">
        <v>5.2</v>
      </c>
    </row>
    <row r="287" spans="1:7">
      <c r="A287" s="125">
        <v>2018</v>
      </c>
      <c r="B287" s="125" t="s">
        <v>590</v>
      </c>
      <c r="C287" s="125" t="s">
        <v>408</v>
      </c>
      <c r="D287" s="125">
        <v>13.9</v>
      </c>
      <c r="E287" s="125">
        <v>9.8000000000000007</v>
      </c>
      <c r="F287" s="125">
        <v>0.6</v>
      </c>
      <c r="G287" s="125">
        <v>0</v>
      </c>
    </row>
    <row r="288" spans="1:7">
      <c r="A288" s="125">
        <v>2018</v>
      </c>
      <c r="B288" s="125" t="s">
        <v>590</v>
      </c>
      <c r="C288" s="125" t="s">
        <v>409</v>
      </c>
      <c r="D288" s="125">
        <v>13.7</v>
      </c>
      <c r="E288" s="125">
        <v>10.199999999999999</v>
      </c>
      <c r="F288" s="125">
        <v>0</v>
      </c>
      <c r="G288" s="125">
        <v>0.1</v>
      </c>
    </row>
    <row r="289" spans="1:7">
      <c r="A289" s="125">
        <v>2018</v>
      </c>
      <c r="B289" s="125" t="s">
        <v>590</v>
      </c>
      <c r="C289" s="125" t="s">
        <v>410</v>
      </c>
      <c r="D289" s="125">
        <v>19.5</v>
      </c>
      <c r="E289" s="125">
        <v>10</v>
      </c>
      <c r="F289" s="125">
        <v>0</v>
      </c>
      <c r="G289" s="125">
        <v>6.3</v>
      </c>
    </row>
    <row r="290" spans="1:7">
      <c r="A290" s="125">
        <v>2018</v>
      </c>
      <c r="B290" s="125" t="s">
        <v>590</v>
      </c>
      <c r="C290" s="125" t="s">
        <v>411</v>
      </c>
      <c r="D290" s="125">
        <v>18.600000000000001</v>
      </c>
      <c r="E290" s="125">
        <v>9.9</v>
      </c>
      <c r="F290" s="125">
        <v>0.4</v>
      </c>
      <c r="G290" s="125">
        <v>5.4</v>
      </c>
    </row>
    <row r="291" spans="1:7">
      <c r="A291" s="125">
        <v>2018</v>
      </c>
      <c r="B291" s="125" t="s">
        <v>590</v>
      </c>
      <c r="C291" s="125" t="s">
        <v>412</v>
      </c>
      <c r="D291" s="125">
        <v>16.100000000000001</v>
      </c>
      <c r="E291" s="125">
        <v>8.4</v>
      </c>
      <c r="F291" s="125">
        <v>0</v>
      </c>
      <c r="G291" s="125">
        <v>12.1</v>
      </c>
    </row>
    <row r="292" spans="1:7">
      <c r="A292" s="125">
        <v>2018</v>
      </c>
      <c r="B292" s="125" t="s">
        <v>590</v>
      </c>
      <c r="C292" s="125" t="s">
        <v>413</v>
      </c>
      <c r="D292" s="125">
        <v>17</v>
      </c>
      <c r="E292" s="125">
        <v>5.4</v>
      </c>
      <c r="F292" s="125">
        <v>0.2</v>
      </c>
      <c r="G292" s="125">
        <v>11.6</v>
      </c>
    </row>
    <row r="293" spans="1:7">
      <c r="A293" s="125">
        <v>2018</v>
      </c>
      <c r="B293" s="125" t="s">
        <v>590</v>
      </c>
      <c r="C293" s="125" t="s">
        <v>414</v>
      </c>
      <c r="D293" s="125">
        <v>13</v>
      </c>
      <c r="E293" s="125">
        <v>5.7</v>
      </c>
      <c r="F293" s="125">
        <v>0</v>
      </c>
      <c r="G293" s="125">
        <v>2.6</v>
      </c>
    </row>
    <row r="294" spans="1:7">
      <c r="A294" s="125">
        <v>2018</v>
      </c>
      <c r="B294" s="125" t="s">
        <v>590</v>
      </c>
      <c r="C294" s="125" t="s">
        <v>415</v>
      </c>
      <c r="D294" s="125">
        <v>22.2</v>
      </c>
      <c r="E294" s="125">
        <v>7.8</v>
      </c>
      <c r="F294" s="125">
        <v>0</v>
      </c>
      <c r="G294" s="125">
        <v>10.8</v>
      </c>
    </row>
    <row r="295" spans="1:7">
      <c r="A295" s="125">
        <v>2018</v>
      </c>
      <c r="B295" s="125" t="s">
        <v>590</v>
      </c>
      <c r="C295" s="125" t="s">
        <v>416</v>
      </c>
      <c r="D295" s="125">
        <v>24.6</v>
      </c>
      <c r="E295" s="125">
        <v>14.5</v>
      </c>
      <c r="F295" s="125">
        <v>0</v>
      </c>
      <c r="G295" s="125">
        <v>7.3</v>
      </c>
    </row>
    <row r="296" spans="1:7">
      <c r="A296" s="125">
        <v>2018</v>
      </c>
      <c r="B296" s="125" t="s">
        <v>590</v>
      </c>
      <c r="C296" s="125" t="s">
        <v>417</v>
      </c>
      <c r="D296" s="125">
        <v>24.3</v>
      </c>
      <c r="E296" s="125">
        <v>10.3</v>
      </c>
      <c r="F296" s="125">
        <v>0.6</v>
      </c>
      <c r="G296" s="125">
        <v>7.4</v>
      </c>
    </row>
    <row r="297" spans="1:7">
      <c r="A297" s="125">
        <v>2018</v>
      </c>
      <c r="B297" s="125" t="s">
        <v>590</v>
      </c>
      <c r="C297" s="125" t="s">
        <v>418</v>
      </c>
      <c r="D297" s="125">
        <v>21.6</v>
      </c>
      <c r="E297" s="125">
        <v>12.4</v>
      </c>
      <c r="F297" s="125">
        <v>12.9</v>
      </c>
      <c r="G297" s="125">
        <v>1.3</v>
      </c>
    </row>
    <row r="298" spans="1:7">
      <c r="A298" s="125">
        <v>2018</v>
      </c>
      <c r="B298" s="125" t="s">
        <v>590</v>
      </c>
      <c r="C298" s="125" t="s">
        <v>419</v>
      </c>
      <c r="D298" s="125">
        <v>23.4</v>
      </c>
      <c r="E298" s="125">
        <v>15.3</v>
      </c>
      <c r="F298" s="125">
        <v>14.1</v>
      </c>
      <c r="G298" s="125">
        <v>2.9</v>
      </c>
    </row>
    <row r="299" spans="1:7">
      <c r="A299" s="125">
        <v>2018</v>
      </c>
      <c r="B299" s="125" t="s">
        <v>590</v>
      </c>
      <c r="C299" s="125" t="s">
        <v>420</v>
      </c>
      <c r="D299" s="125">
        <v>25.1</v>
      </c>
      <c r="E299" s="125">
        <v>14.2</v>
      </c>
      <c r="F299" s="125">
        <v>0</v>
      </c>
      <c r="G299" s="125">
        <v>7.1</v>
      </c>
    </row>
    <row r="300" spans="1:7">
      <c r="A300" s="125">
        <v>2018</v>
      </c>
      <c r="B300" s="125" t="s">
        <v>590</v>
      </c>
      <c r="C300" s="125" t="s">
        <v>421</v>
      </c>
      <c r="D300" s="125">
        <v>29</v>
      </c>
      <c r="E300" s="125">
        <v>14.8</v>
      </c>
      <c r="F300" s="125">
        <v>0</v>
      </c>
      <c r="G300" s="125">
        <v>10.9</v>
      </c>
    </row>
    <row r="301" spans="1:7">
      <c r="A301" s="125">
        <v>2018</v>
      </c>
      <c r="B301" s="125" t="s">
        <v>590</v>
      </c>
      <c r="C301" s="125" t="s">
        <v>422</v>
      </c>
      <c r="D301" s="125">
        <v>28.8</v>
      </c>
      <c r="E301" s="125">
        <v>19.600000000000001</v>
      </c>
      <c r="F301" s="125">
        <v>0.6</v>
      </c>
      <c r="G301" s="125">
        <v>8.1999999999999993</v>
      </c>
    </row>
    <row r="302" spans="1:7">
      <c r="A302" s="125">
        <v>2018</v>
      </c>
      <c r="B302" s="125" t="s">
        <v>590</v>
      </c>
      <c r="C302" s="125" t="s">
        <v>423</v>
      </c>
      <c r="D302" s="125">
        <v>28.2</v>
      </c>
      <c r="E302" s="125">
        <v>17.3</v>
      </c>
      <c r="F302" s="125">
        <v>34.9</v>
      </c>
      <c r="G302" s="125">
        <v>10.199999999999999</v>
      </c>
    </row>
    <row r="303" spans="1:7">
      <c r="A303" s="125">
        <v>2018</v>
      </c>
      <c r="B303" s="125" t="s">
        <v>590</v>
      </c>
      <c r="C303" s="125" t="s">
        <v>424</v>
      </c>
      <c r="D303" s="125">
        <v>23</v>
      </c>
      <c r="E303" s="125">
        <v>16.8</v>
      </c>
      <c r="F303" s="125">
        <v>1.2</v>
      </c>
      <c r="G303" s="125">
        <v>3.8</v>
      </c>
    </row>
    <row r="304" spans="1:7">
      <c r="A304" s="125">
        <v>2018</v>
      </c>
      <c r="B304" s="125" t="s">
        <v>590</v>
      </c>
      <c r="C304" s="125" t="s">
        <v>425</v>
      </c>
      <c r="D304" s="125">
        <v>25.2</v>
      </c>
      <c r="E304" s="125">
        <v>16.3</v>
      </c>
      <c r="F304" s="125">
        <v>10.7</v>
      </c>
      <c r="G304" s="125">
        <v>6.4</v>
      </c>
    </row>
    <row r="305" spans="1:7">
      <c r="A305" s="125">
        <v>2018</v>
      </c>
      <c r="B305" s="125" t="s">
        <v>590</v>
      </c>
      <c r="C305" s="125" t="s">
        <v>426</v>
      </c>
      <c r="D305" s="125">
        <v>25.7</v>
      </c>
      <c r="E305" s="125">
        <v>16.2</v>
      </c>
      <c r="F305" s="125">
        <v>5.7</v>
      </c>
      <c r="G305" s="125">
        <v>4.5</v>
      </c>
    </row>
    <row r="306" spans="1:7">
      <c r="A306" s="125">
        <v>2018</v>
      </c>
      <c r="B306" s="125" t="s">
        <v>591</v>
      </c>
      <c r="C306" s="125" t="s">
        <v>434</v>
      </c>
      <c r="D306" s="125">
        <v>21.1</v>
      </c>
      <c r="E306" s="125">
        <v>15</v>
      </c>
      <c r="F306" s="125">
        <v>6.9</v>
      </c>
      <c r="G306" s="125">
        <v>0.2</v>
      </c>
    </row>
    <row r="307" spans="1:7">
      <c r="A307" s="125">
        <v>2018</v>
      </c>
      <c r="B307" s="125" t="s">
        <v>591</v>
      </c>
      <c r="C307" s="125" t="s">
        <v>435</v>
      </c>
      <c r="D307" s="125">
        <v>19.399999999999999</v>
      </c>
      <c r="E307" s="125">
        <v>14.3</v>
      </c>
      <c r="F307" s="125">
        <v>0.2</v>
      </c>
      <c r="G307" s="125">
        <v>0.3</v>
      </c>
    </row>
    <row r="308" spans="1:7">
      <c r="A308" s="125">
        <v>2018</v>
      </c>
      <c r="B308" s="125" t="s">
        <v>591</v>
      </c>
      <c r="C308" s="125" t="s">
        <v>436</v>
      </c>
      <c r="D308" s="125">
        <v>25.1</v>
      </c>
      <c r="E308" s="125">
        <v>10.5</v>
      </c>
      <c r="F308" s="125">
        <v>0</v>
      </c>
      <c r="G308" s="125">
        <v>12.9</v>
      </c>
    </row>
    <row r="309" spans="1:7">
      <c r="A309" s="125">
        <v>2018</v>
      </c>
      <c r="B309" s="125" t="s">
        <v>591</v>
      </c>
      <c r="C309" s="125" t="s">
        <v>437</v>
      </c>
      <c r="D309" s="125">
        <v>22.8</v>
      </c>
      <c r="E309" s="125">
        <v>15</v>
      </c>
      <c r="F309" s="125">
        <v>0</v>
      </c>
      <c r="G309" s="125">
        <v>5.4</v>
      </c>
    </row>
    <row r="310" spans="1:7">
      <c r="A310" s="125">
        <v>2018</v>
      </c>
      <c r="B310" s="125" t="s">
        <v>591</v>
      </c>
      <c r="C310" s="125" t="s">
        <v>438</v>
      </c>
      <c r="D310" s="125">
        <v>19.5</v>
      </c>
      <c r="E310" s="125">
        <v>14.3</v>
      </c>
      <c r="F310" s="125">
        <v>0</v>
      </c>
      <c r="G310" s="125">
        <v>0</v>
      </c>
    </row>
    <row r="311" spans="1:7">
      <c r="A311" s="125">
        <v>2018</v>
      </c>
      <c r="B311" s="125" t="s">
        <v>591</v>
      </c>
      <c r="C311" s="125" t="s">
        <v>439</v>
      </c>
      <c r="D311" s="125">
        <v>26.9</v>
      </c>
      <c r="E311" s="125">
        <v>12.2</v>
      </c>
      <c r="F311" s="125">
        <v>0.6</v>
      </c>
      <c r="G311" s="125">
        <v>9.1999999999999993</v>
      </c>
    </row>
    <row r="312" spans="1:7">
      <c r="A312" s="125">
        <v>2018</v>
      </c>
      <c r="B312" s="125" t="s">
        <v>591</v>
      </c>
      <c r="C312" s="125" t="s">
        <v>440</v>
      </c>
      <c r="D312" s="125">
        <v>25.7</v>
      </c>
      <c r="E312" s="125">
        <v>14.4</v>
      </c>
      <c r="F312" s="125">
        <v>0</v>
      </c>
      <c r="G312" s="125">
        <v>5.5</v>
      </c>
    </row>
    <row r="313" spans="1:7">
      <c r="A313" s="125">
        <v>2018</v>
      </c>
      <c r="B313" s="125" t="s">
        <v>591</v>
      </c>
      <c r="C313" s="125" t="s">
        <v>441</v>
      </c>
      <c r="D313" s="125">
        <v>22.7</v>
      </c>
      <c r="E313" s="125">
        <v>13.7</v>
      </c>
      <c r="F313" s="125">
        <v>0</v>
      </c>
      <c r="G313" s="125">
        <v>5.5</v>
      </c>
    </row>
    <row r="314" spans="1:7">
      <c r="A314" s="125">
        <v>2018</v>
      </c>
      <c r="B314" s="125" t="s">
        <v>591</v>
      </c>
      <c r="C314" s="125" t="s">
        <v>442</v>
      </c>
      <c r="D314" s="125">
        <v>21.5</v>
      </c>
      <c r="E314" s="125">
        <v>13.8</v>
      </c>
      <c r="F314" s="125">
        <v>0</v>
      </c>
      <c r="G314" s="125">
        <v>0.4</v>
      </c>
    </row>
    <row r="315" spans="1:7">
      <c r="A315" s="125">
        <v>2018</v>
      </c>
      <c r="B315" s="125" t="s">
        <v>591</v>
      </c>
      <c r="C315" s="125" t="s">
        <v>443</v>
      </c>
      <c r="D315" s="125">
        <v>24.9</v>
      </c>
      <c r="E315" s="125">
        <v>14.6</v>
      </c>
      <c r="F315" s="125">
        <v>0</v>
      </c>
      <c r="G315" s="125">
        <v>6.8</v>
      </c>
    </row>
    <row r="316" spans="1:7">
      <c r="A316" s="125">
        <v>2018</v>
      </c>
      <c r="B316" s="125" t="s">
        <v>591</v>
      </c>
      <c r="C316" s="125" t="s">
        <v>444</v>
      </c>
      <c r="D316" s="125">
        <v>22.3</v>
      </c>
      <c r="E316" s="125">
        <v>15.7</v>
      </c>
      <c r="F316" s="125">
        <v>0</v>
      </c>
      <c r="G316" s="125">
        <v>1.9</v>
      </c>
    </row>
    <row r="317" spans="1:7">
      <c r="A317" s="125">
        <v>2018</v>
      </c>
      <c r="B317" s="125" t="s">
        <v>591</v>
      </c>
      <c r="C317" s="125" t="s">
        <v>445</v>
      </c>
      <c r="D317" s="125">
        <v>20.3</v>
      </c>
      <c r="E317" s="125">
        <v>15</v>
      </c>
      <c r="F317" s="125">
        <v>0</v>
      </c>
      <c r="G317" s="125">
        <v>5.9</v>
      </c>
    </row>
    <row r="318" spans="1:7">
      <c r="A318" s="125">
        <v>2018</v>
      </c>
      <c r="B318" s="125" t="s">
        <v>591</v>
      </c>
      <c r="C318" s="125" t="s">
        <v>446</v>
      </c>
      <c r="D318" s="125">
        <v>20.9</v>
      </c>
      <c r="E318" s="125">
        <v>11.2</v>
      </c>
      <c r="F318" s="125">
        <v>0</v>
      </c>
      <c r="G318" s="125">
        <v>4.4000000000000004</v>
      </c>
    </row>
    <row r="319" spans="1:7">
      <c r="A319" s="125">
        <v>2018</v>
      </c>
      <c r="B319" s="125" t="s">
        <v>591</v>
      </c>
      <c r="C319" s="125" t="s">
        <v>447</v>
      </c>
      <c r="D319" s="125">
        <v>19.3</v>
      </c>
      <c r="E319" s="125">
        <v>9.4</v>
      </c>
      <c r="F319" s="125">
        <v>0</v>
      </c>
      <c r="G319" s="125">
        <v>3.5</v>
      </c>
    </row>
    <row r="320" spans="1:7">
      <c r="A320" s="125">
        <v>2018</v>
      </c>
      <c r="B320" s="125" t="s">
        <v>591</v>
      </c>
      <c r="C320" s="125" t="s">
        <v>448</v>
      </c>
      <c r="D320" s="125">
        <v>23.9</v>
      </c>
      <c r="E320" s="125">
        <v>9.8000000000000007</v>
      </c>
      <c r="F320" s="125">
        <v>0</v>
      </c>
      <c r="G320" s="125">
        <v>10.8</v>
      </c>
    </row>
    <row r="321" spans="1:7">
      <c r="A321" s="125">
        <v>2018</v>
      </c>
      <c r="B321" s="125" t="s">
        <v>591</v>
      </c>
      <c r="C321" s="125" t="s">
        <v>449</v>
      </c>
      <c r="D321" s="125">
        <v>21.2</v>
      </c>
      <c r="E321" s="125">
        <v>11.4</v>
      </c>
      <c r="F321" s="125">
        <v>0</v>
      </c>
      <c r="G321" s="125">
        <v>6.5</v>
      </c>
    </row>
    <row r="322" spans="1:7">
      <c r="A322" s="125">
        <v>2018</v>
      </c>
      <c r="B322" s="125" t="s">
        <v>591</v>
      </c>
      <c r="C322" s="125" t="s">
        <v>450</v>
      </c>
      <c r="D322" s="125">
        <v>19.5</v>
      </c>
      <c r="E322" s="125">
        <v>12.6</v>
      </c>
      <c r="F322" s="125">
        <v>0</v>
      </c>
      <c r="G322" s="125">
        <v>2.5</v>
      </c>
    </row>
    <row r="323" spans="1:7">
      <c r="A323" s="125">
        <v>2018</v>
      </c>
      <c r="B323" s="125" t="s">
        <v>591</v>
      </c>
      <c r="C323" s="125" t="s">
        <v>451</v>
      </c>
      <c r="D323" s="125">
        <v>20</v>
      </c>
      <c r="E323" s="125">
        <v>14.7</v>
      </c>
      <c r="F323" s="125">
        <v>0</v>
      </c>
      <c r="G323" s="125">
        <v>3</v>
      </c>
    </row>
    <row r="324" spans="1:7">
      <c r="A324" s="125">
        <v>2018</v>
      </c>
      <c r="B324" s="125" t="s">
        <v>591</v>
      </c>
      <c r="C324" s="125" t="s">
        <v>452</v>
      </c>
      <c r="D324" s="125">
        <v>20.2</v>
      </c>
      <c r="E324" s="125">
        <v>14.7</v>
      </c>
      <c r="F324" s="125">
        <v>0</v>
      </c>
      <c r="G324" s="125">
        <v>0</v>
      </c>
    </row>
    <row r="325" spans="1:7">
      <c r="A325" s="125">
        <v>2018</v>
      </c>
      <c r="B325" s="125" t="s">
        <v>591</v>
      </c>
      <c r="C325" s="125" t="s">
        <v>453</v>
      </c>
      <c r="D325" s="125">
        <v>25.9</v>
      </c>
      <c r="E325" s="125">
        <v>16.399999999999999</v>
      </c>
      <c r="F325" s="125">
        <v>0</v>
      </c>
      <c r="G325" s="125">
        <v>6.3</v>
      </c>
    </row>
    <row r="326" spans="1:7">
      <c r="A326" s="125">
        <v>2018</v>
      </c>
      <c r="B326" s="125" t="s">
        <v>591</v>
      </c>
      <c r="C326" s="125" t="s">
        <v>454</v>
      </c>
      <c r="D326" s="125">
        <v>17.5</v>
      </c>
      <c r="E326" s="125">
        <v>14.1</v>
      </c>
      <c r="F326" s="125">
        <v>0</v>
      </c>
      <c r="G326" s="125">
        <v>9.1</v>
      </c>
    </row>
    <row r="327" spans="1:7">
      <c r="A327" s="125">
        <v>2018</v>
      </c>
      <c r="B327" s="125" t="s">
        <v>591</v>
      </c>
      <c r="C327" s="125" t="s">
        <v>455</v>
      </c>
      <c r="D327" s="125">
        <v>18.7</v>
      </c>
      <c r="E327" s="125">
        <v>6.5</v>
      </c>
      <c r="F327" s="125">
        <v>0</v>
      </c>
      <c r="G327" s="125">
        <v>13.8</v>
      </c>
    </row>
    <row r="328" spans="1:7">
      <c r="A328" s="125">
        <v>2018</v>
      </c>
      <c r="B328" s="125" t="s">
        <v>591</v>
      </c>
      <c r="C328" s="125" t="s">
        <v>456</v>
      </c>
      <c r="D328" s="125">
        <v>22.9</v>
      </c>
      <c r="E328" s="125">
        <v>6.5</v>
      </c>
      <c r="F328" s="125">
        <v>0</v>
      </c>
      <c r="G328" s="125">
        <v>10.3</v>
      </c>
    </row>
    <row r="329" spans="1:7">
      <c r="A329" s="125">
        <v>2018</v>
      </c>
      <c r="B329" s="125" t="s">
        <v>591</v>
      </c>
      <c r="C329" s="125" t="s">
        <v>457</v>
      </c>
      <c r="D329" s="125">
        <v>21.7</v>
      </c>
      <c r="E329" s="125">
        <v>10.4</v>
      </c>
      <c r="F329" s="125">
        <v>0</v>
      </c>
      <c r="G329" s="125">
        <v>14.2</v>
      </c>
    </row>
    <row r="330" spans="1:7">
      <c r="A330" s="125">
        <v>2018</v>
      </c>
      <c r="B330" s="125" t="s">
        <v>591</v>
      </c>
      <c r="C330" s="125" t="s">
        <v>458</v>
      </c>
      <c r="D330" s="125">
        <v>24.6</v>
      </c>
      <c r="E330" s="125">
        <v>12</v>
      </c>
      <c r="F330" s="125">
        <v>0</v>
      </c>
      <c r="G330" s="125">
        <v>10.1</v>
      </c>
    </row>
    <row r="331" spans="1:7">
      <c r="A331" s="125">
        <v>2018</v>
      </c>
      <c r="B331" s="125" t="s">
        <v>591</v>
      </c>
      <c r="C331" s="125" t="s">
        <v>459</v>
      </c>
      <c r="D331" s="125">
        <v>25.2</v>
      </c>
      <c r="E331" s="125">
        <v>12.4</v>
      </c>
      <c r="F331" s="125">
        <v>0</v>
      </c>
      <c r="G331" s="125">
        <v>14</v>
      </c>
    </row>
    <row r="332" spans="1:7">
      <c r="A332" s="125">
        <v>2018</v>
      </c>
      <c r="B332" s="125" t="s">
        <v>591</v>
      </c>
      <c r="C332" s="125" t="s">
        <v>460</v>
      </c>
      <c r="D332" s="125">
        <v>26.4</v>
      </c>
      <c r="E332" s="125">
        <v>13.4</v>
      </c>
      <c r="F332" s="125">
        <v>0</v>
      </c>
      <c r="G332" s="125">
        <v>13.7</v>
      </c>
    </row>
    <row r="333" spans="1:7">
      <c r="A333" s="125">
        <v>2018</v>
      </c>
      <c r="B333" s="125" t="s">
        <v>591</v>
      </c>
      <c r="C333" s="125" t="s">
        <v>461</v>
      </c>
      <c r="D333" s="125">
        <v>28.3</v>
      </c>
      <c r="E333" s="125">
        <v>16.5</v>
      </c>
      <c r="F333" s="125">
        <v>0</v>
      </c>
      <c r="G333" s="125">
        <v>13.2</v>
      </c>
    </row>
    <row r="334" spans="1:7">
      <c r="A334" s="125">
        <v>2018</v>
      </c>
      <c r="B334" s="125" t="s">
        <v>591</v>
      </c>
      <c r="C334" s="125" t="s">
        <v>462</v>
      </c>
      <c r="D334" s="125">
        <v>28.5</v>
      </c>
      <c r="E334" s="125">
        <v>17</v>
      </c>
      <c r="F334" s="125">
        <v>0</v>
      </c>
      <c r="G334" s="125">
        <v>13.7</v>
      </c>
    </row>
    <row r="335" spans="1:7">
      <c r="A335" s="125">
        <v>2018</v>
      </c>
      <c r="B335" s="125" t="s">
        <v>591</v>
      </c>
      <c r="C335" s="125" t="s">
        <v>463</v>
      </c>
      <c r="D335" s="125">
        <v>29.9</v>
      </c>
      <c r="E335" s="125">
        <v>14.2</v>
      </c>
      <c r="F335" s="125">
        <v>0</v>
      </c>
      <c r="G335" s="125">
        <v>13.7</v>
      </c>
    </row>
    <row r="336" spans="1:7">
      <c r="A336" s="125">
        <v>2018</v>
      </c>
      <c r="B336" s="125" t="s">
        <v>592</v>
      </c>
      <c r="C336" s="125" t="s">
        <v>464</v>
      </c>
      <c r="D336" s="125">
        <v>31.5</v>
      </c>
      <c r="E336" s="125">
        <v>18.8</v>
      </c>
      <c r="F336" s="125">
        <v>0</v>
      </c>
      <c r="G336" s="125">
        <v>12.5</v>
      </c>
    </row>
    <row r="337" spans="1:7">
      <c r="A337" s="125">
        <v>2018</v>
      </c>
      <c r="B337" s="125" t="s">
        <v>592</v>
      </c>
      <c r="C337" s="125" t="s">
        <v>465</v>
      </c>
      <c r="D337" s="125">
        <v>29.4</v>
      </c>
      <c r="E337" s="125">
        <v>16.8</v>
      </c>
      <c r="F337" s="125">
        <v>0</v>
      </c>
      <c r="G337" s="125">
        <v>12</v>
      </c>
    </row>
    <row r="338" spans="1:7">
      <c r="A338" s="125">
        <v>2018</v>
      </c>
      <c r="B338" s="125" t="s">
        <v>592</v>
      </c>
      <c r="C338" s="125" t="s">
        <v>466</v>
      </c>
      <c r="D338" s="125">
        <v>30</v>
      </c>
      <c r="E338" s="125">
        <v>17.3</v>
      </c>
      <c r="F338" s="125">
        <v>0</v>
      </c>
      <c r="G338" s="125">
        <v>11.9</v>
      </c>
    </row>
    <row r="339" spans="1:7">
      <c r="A339" s="125">
        <v>2018</v>
      </c>
      <c r="B339" s="125" t="s">
        <v>592</v>
      </c>
      <c r="C339" s="125" t="s">
        <v>467</v>
      </c>
      <c r="D339" s="125">
        <v>29.5</v>
      </c>
      <c r="E339" s="125">
        <v>16.2</v>
      </c>
      <c r="F339" s="125">
        <v>0</v>
      </c>
      <c r="G339" s="125">
        <v>11</v>
      </c>
    </row>
    <row r="340" spans="1:7">
      <c r="A340" s="125">
        <v>2018</v>
      </c>
      <c r="B340" s="125" t="s">
        <v>592</v>
      </c>
      <c r="C340" s="125" t="s">
        <v>468</v>
      </c>
      <c r="D340" s="125">
        <v>27.9</v>
      </c>
      <c r="E340" s="125">
        <v>15.3</v>
      </c>
      <c r="F340" s="125">
        <v>0</v>
      </c>
      <c r="G340" s="125">
        <v>13.5</v>
      </c>
    </row>
    <row r="341" spans="1:7">
      <c r="A341" s="125">
        <v>2018</v>
      </c>
      <c r="B341" s="125" t="s">
        <v>592</v>
      </c>
      <c r="C341" s="125" t="s">
        <v>469</v>
      </c>
      <c r="D341" s="125">
        <v>29.7</v>
      </c>
      <c r="E341" s="125">
        <v>15</v>
      </c>
      <c r="F341" s="125">
        <v>0</v>
      </c>
      <c r="G341" s="125">
        <v>8.9</v>
      </c>
    </row>
    <row r="342" spans="1:7">
      <c r="A342" s="125">
        <v>2018</v>
      </c>
      <c r="B342" s="125" t="s">
        <v>592</v>
      </c>
      <c r="C342" s="125" t="s">
        <v>470</v>
      </c>
      <c r="D342" s="125">
        <v>30.5</v>
      </c>
      <c r="E342" s="125">
        <v>15.4</v>
      </c>
      <c r="F342" s="125">
        <v>0</v>
      </c>
      <c r="G342" s="125">
        <v>10.5</v>
      </c>
    </row>
    <row r="343" spans="1:7">
      <c r="A343" s="125">
        <v>2018</v>
      </c>
      <c r="B343" s="125" t="s">
        <v>592</v>
      </c>
      <c r="C343" s="125" t="s">
        <v>471</v>
      </c>
      <c r="D343" s="125">
        <v>28.3</v>
      </c>
      <c r="E343" s="125">
        <v>18.100000000000001</v>
      </c>
      <c r="F343" s="125">
        <v>0</v>
      </c>
      <c r="G343" s="125">
        <v>13.3</v>
      </c>
    </row>
    <row r="344" spans="1:7">
      <c r="A344" s="125">
        <v>2018</v>
      </c>
      <c r="B344" s="125" t="s">
        <v>592</v>
      </c>
      <c r="C344" s="125" t="s">
        <v>472</v>
      </c>
      <c r="D344" s="125">
        <v>25.6</v>
      </c>
      <c r="E344" s="125">
        <v>15.8</v>
      </c>
      <c r="F344" s="125">
        <v>0</v>
      </c>
      <c r="G344" s="125">
        <v>8.8000000000000007</v>
      </c>
    </row>
    <row r="345" spans="1:7">
      <c r="A345" s="125">
        <v>2018</v>
      </c>
      <c r="B345" s="125" t="s">
        <v>592</v>
      </c>
      <c r="C345" s="125" t="s">
        <v>473</v>
      </c>
      <c r="D345" s="125">
        <v>18.399999999999999</v>
      </c>
      <c r="E345" s="125">
        <v>14.4</v>
      </c>
      <c r="F345" s="125">
        <v>0.6</v>
      </c>
      <c r="G345" s="125">
        <v>0.8</v>
      </c>
    </row>
    <row r="346" spans="1:7">
      <c r="A346" s="125">
        <v>2018</v>
      </c>
      <c r="B346" s="125" t="s">
        <v>592</v>
      </c>
      <c r="C346" s="125" t="s">
        <v>474</v>
      </c>
      <c r="D346" s="125">
        <v>23.4</v>
      </c>
      <c r="E346" s="125">
        <v>15</v>
      </c>
      <c r="F346" s="125">
        <v>0</v>
      </c>
      <c r="G346" s="125">
        <v>4.7</v>
      </c>
    </row>
    <row r="347" spans="1:7">
      <c r="A347" s="125">
        <v>2018</v>
      </c>
      <c r="B347" s="125" t="s">
        <v>592</v>
      </c>
      <c r="C347" s="125" t="s">
        <v>475</v>
      </c>
      <c r="D347" s="125">
        <v>25.2</v>
      </c>
      <c r="E347" s="125">
        <v>14.4</v>
      </c>
      <c r="F347" s="125">
        <v>0</v>
      </c>
      <c r="G347" s="125">
        <v>7.5</v>
      </c>
    </row>
    <row r="348" spans="1:7">
      <c r="A348" s="125">
        <v>2018</v>
      </c>
      <c r="B348" s="125" t="s">
        <v>592</v>
      </c>
      <c r="C348" s="125" t="s">
        <v>476</v>
      </c>
      <c r="D348" s="125">
        <v>27.2</v>
      </c>
      <c r="E348" s="125">
        <v>14.8</v>
      </c>
      <c r="F348" s="125">
        <v>0.2</v>
      </c>
      <c r="G348" s="125">
        <v>7.6</v>
      </c>
    </row>
    <row r="349" spans="1:7">
      <c r="A349" s="125">
        <v>2018</v>
      </c>
      <c r="B349" s="125" t="s">
        <v>592</v>
      </c>
      <c r="C349" s="125" t="s">
        <v>477</v>
      </c>
      <c r="D349" s="125">
        <v>28.7</v>
      </c>
      <c r="E349" s="125">
        <v>13.6</v>
      </c>
      <c r="F349" s="125">
        <v>0</v>
      </c>
      <c r="G349" s="125">
        <v>12.8</v>
      </c>
    </row>
    <row r="350" spans="1:7">
      <c r="A350" s="125">
        <v>2018</v>
      </c>
      <c r="B350" s="125" t="s">
        <v>592</v>
      </c>
      <c r="C350" s="125" t="s">
        <v>478</v>
      </c>
      <c r="D350" s="125">
        <v>30.5</v>
      </c>
      <c r="E350" s="125">
        <v>15.4</v>
      </c>
      <c r="F350" s="125">
        <v>0</v>
      </c>
      <c r="G350" s="125">
        <v>12.6</v>
      </c>
    </row>
    <row r="351" spans="1:7">
      <c r="A351" s="125">
        <v>2018</v>
      </c>
      <c r="B351" s="125" t="s">
        <v>592</v>
      </c>
      <c r="C351" s="125" t="s">
        <v>479</v>
      </c>
      <c r="D351" s="125">
        <v>30.1</v>
      </c>
      <c r="E351" s="125">
        <v>16.399999999999999</v>
      </c>
      <c r="F351" s="125">
        <v>0</v>
      </c>
      <c r="G351" s="125">
        <v>4.4000000000000004</v>
      </c>
    </row>
    <row r="352" spans="1:7">
      <c r="A352" s="125">
        <v>2018</v>
      </c>
      <c r="B352" s="125" t="s">
        <v>592</v>
      </c>
      <c r="C352" s="125" t="s">
        <v>480</v>
      </c>
      <c r="D352" s="125">
        <v>25.6</v>
      </c>
      <c r="E352" s="125">
        <v>15.7</v>
      </c>
      <c r="F352" s="125">
        <v>0</v>
      </c>
      <c r="G352" s="125">
        <v>11.4</v>
      </c>
    </row>
    <row r="353" spans="1:7">
      <c r="A353" s="125">
        <v>2018</v>
      </c>
      <c r="B353" s="125" t="s">
        <v>592</v>
      </c>
      <c r="C353" s="125" t="s">
        <v>481</v>
      </c>
      <c r="D353" s="125">
        <v>27</v>
      </c>
      <c r="E353" s="125">
        <v>11.4</v>
      </c>
      <c r="F353" s="125">
        <v>0</v>
      </c>
      <c r="G353" s="125">
        <v>11.8</v>
      </c>
    </row>
    <row r="354" spans="1:7">
      <c r="A354" s="125">
        <v>2018</v>
      </c>
      <c r="B354" s="125" t="s">
        <v>592</v>
      </c>
      <c r="C354" s="125" t="s">
        <v>482</v>
      </c>
      <c r="D354" s="125">
        <v>28.1</v>
      </c>
      <c r="E354" s="125">
        <v>14.5</v>
      </c>
      <c r="F354" s="125">
        <v>0</v>
      </c>
      <c r="G354" s="125">
        <v>11.4</v>
      </c>
    </row>
    <row r="355" spans="1:7">
      <c r="A355" s="125">
        <v>2018</v>
      </c>
      <c r="B355" s="125" t="s">
        <v>592</v>
      </c>
      <c r="C355" s="125" t="s">
        <v>483</v>
      </c>
      <c r="D355" s="125">
        <v>21.1</v>
      </c>
      <c r="E355" s="125">
        <v>17</v>
      </c>
      <c r="F355" s="125">
        <v>3.6</v>
      </c>
      <c r="G355" s="125">
        <v>0.2</v>
      </c>
    </row>
    <row r="356" spans="1:7">
      <c r="A356" s="125">
        <v>2018</v>
      </c>
      <c r="B356" s="125" t="s">
        <v>592</v>
      </c>
      <c r="C356" s="125" t="s">
        <v>484</v>
      </c>
      <c r="D356" s="125">
        <v>26.8</v>
      </c>
      <c r="E356" s="125">
        <v>15.6</v>
      </c>
      <c r="F356" s="125">
        <v>0</v>
      </c>
      <c r="G356" s="125">
        <v>9.4</v>
      </c>
    </row>
    <row r="357" spans="1:7">
      <c r="A357" s="125">
        <v>2018</v>
      </c>
      <c r="B357" s="125" t="s">
        <v>592</v>
      </c>
      <c r="C357" s="125" t="s">
        <v>485</v>
      </c>
      <c r="D357" s="125">
        <v>27.9</v>
      </c>
      <c r="E357" s="125">
        <v>12.9</v>
      </c>
      <c r="F357" s="125">
        <v>0</v>
      </c>
      <c r="G357" s="125">
        <v>7.5</v>
      </c>
    </row>
    <row r="358" spans="1:7">
      <c r="A358" s="125">
        <v>2018</v>
      </c>
      <c r="B358" s="125" t="s">
        <v>592</v>
      </c>
      <c r="C358" s="125" t="s">
        <v>486</v>
      </c>
      <c r="D358" s="125">
        <v>31.6</v>
      </c>
      <c r="E358" s="125">
        <v>19.3</v>
      </c>
      <c r="F358" s="125">
        <v>0</v>
      </c>
      <c r="G358" s="125">
        <v>13.5</v>
      </c>
    </row>
    <row r="359" spans="1:7">
      <c r="A359" s="125">
        <v>2018</v>
      </c>
      <c r="B359" s="125" t="s">
        <v>592</v>
      </c>
      <c r="C359" s="125" t="s">
        <v>487</v>
      </c>
      <c r="D359" s="125">
        <v>32</v>
      </c>
      <c r="E359" s="125">
        <v>17.8</v>
      </c>
      <c r="F359" s="125">
        <v>0</v>
      </c>
      <c r="G359" s="125">
        <v>6.3</v>
      </c>
    </row>
    <row r="360" spans="1:7">
      <c r="A360" s="125">
        <v>2018</v>
      </c>
      <c r="B360" s="125" t="s">
        <v>592</v>
      </c>
      <c r="C360" s="125" t="s">
        <v>488</v>
      </c>
      <c r="D360" s="125">
        <v>32.799999999999997</v>
      </c>
      <c r="E360" s="125">
        <v>20.5</v>
      </c>
      <c r="F360" s="125">
        <v>0</v>
      </c>
      <c r="G360" s="125">
        <v>11</v>
      </c>
    </row>
    <row r="361" spans="1:7">
      <c r="A361" s="125">
        <v>2018</v>
      </c>
      <c r="B361" s="125" t="s">
        <v>592</v>
      </c>
      <c r="C361" s="125" t="s">
        <v>489</v>
      </c>
      <c r="D361" s="125">
        <v>35.700000000000003</v>
      </c>
      <c r="E361" s="125">
        <v>20.8</v>
      </c>
      <c r="F361" s="125">
        <v>0</v>
      </c>
      <c r="G361" s="125">
        <v>11.4</v>
      </c>
    </row>
    <row r="362" spans="1:7">
      <c r="A362" s="125">
        <v>2018</v>
      </c>
      <c r="B362" s="125" t="s">
        <v>592</v>
      </c>
      <c r="C362" s="125" t="s">
        <v>490</v>
      </c>
      <c r="D362" s="125">
        <v>37.6</v>
      </c>
      <c r="E362" s="125">
        <v>21.1</v>
      </c>
      <c r="F362" s="125">
        <v>7</v>
      </c>
      <c r="G362" s="125">
        <v>10.1</v>
      </c>
    </row>
    <row r="363" spans="1:7">
      <c r="A363" s="125">
        <v>2018</v>
      </c>
      <c r="B363" s="125" t="s">
        <v>592</v>
      </c>
      <c r="C363" s="125" t="s">
        <v>491</v>
      </c>
      <c r="D363" s="125">
        <v>24.4</v>
      </c>
      <c r="E363" s="125">
        <v>18.2</v>
      </c>
      <c r="F363" s="125">
        <v>0</v>
      </c>
      <c r="G363" s="125">
        <v>9.1999999999999993</v>
      </c>
    </row>
    <row r="364" spans="1:7">
      <c r="A364" s="125">
        <v>2018</v>
      </c>
      <c r="B364" s="125" t="s">
        <v>592</v>
      </c>
      <c r="C364" s="125" t="s">
        <v>492</v>
      </c>
      <c r="D364" s="125">
        <v>25.2</v>
      </c>
      <c r="E364" s="125">
        <v>16.399999999999999</v>
      </c>
      <c r="F364" s="125">
        <v>0</v>
      </c>
      <c r="G364" s="125">
        <v>4.9000000000000004</v>
      </c>
    </row>
    <row r="365" spans="1:7">
      <c r="A365" s="125">
        <v>2018</v>
      </c>
      <c r="B365" s="125" t="s">
        <v>592</v>
      </c>
      <c r="C365" s="125" t="s">
        <v>493</v>
      </c>
      <c r="D365" s="125">
        <v>28.3</v>
      </c>
      <c r="E365" s="125">
        <v>19.600000000000001</v>
      </c>
      <c r="F365" s="125">
        <v>2.4</v>
      </c>
      <c r="G365" s="125">
        <v>6.3</v>
      </c>
    </row>
    <row r="366" spans="1:7">
      <c r="A366" s="125">
        <v>2018</v>
      </c>
      <c r="B366" s="125" t="s">
        <v>592</v>
      </c>
      <c r="C366" s="125" t="s">
        <v>494</v>
      </c>
      <c r="D366" s="125">
        <v>26.8</v>
      </c>
      <c r="E366" s="125">
        <v>16.899999999999999</v>
      </c>
      <c r="F366" s="125">
        <v>0</v>
      </c>
      <c r="G366" s="125">
        <v>10.6</v>
      </c>
    </row>
    <row r="367" spans="1:7">
      <c r="A367" s="125">
        <v>2018</v>
      </c>
      <c r="B367" s="125" t="s">
        <v>433</v>
      </c>
      <c r="C367" s="125" t="s">
        <v>495</v>
      </c>
      <c r="D367" s="125">
        <v>29</v>
      </c>
      <c r="E367" s="125">
        <v>15.2</v>
      </c>
      <c r="F367" s="125">
        <v>0</v>
      </c>
      <c r="G367" s="125">
        <v>11.5</v>
      </c>
    </row>
    <row r="368" spans="1:7">
      <c r="A368" s="125">
        <v>2018</v>
      </c>
      <c r="B368" s="125" t="s">
        <v>433</v>
      </c>
      <c r="C368" s="125" t="s">
        <v>496</v>
      </c>
      <c r="D368" s="125">
        <v>30.5</v>
      </c>
      <c r="E368" s="125">
        <v>15.8</v>
      </c>
      <c r="F368" s="125">
        <v>0</v>
      </c>
      <c r="G368" s="125">
        <v>12.8</v>
      </c>
    </row>
    <row r="369" spans="1:7">
      <c r="A369" s="125">
        <v>2018</v>
      </c>
      <c r="B369" s="125" t="s">
        <v>433</v>
      </c>
      <c r="C369" s="125" t="s">
        <v>497</v>
      </c>
      <c r="D369" s="125">
        <v>33.700000000000003</v>
      </c>
      <c r="E369" s="125">
        <v>15.8</v>
      </c>
      <c r="F369" s="125">
        <v>0</v>
      </c>
      <c r="G369" s="125">
        <v>12.8</v>
      </c>
    </row>
    <row r="370" spans="1:7">
      <c r="A370" s="125">
        <v>2018</v>
      </c>
      <c r="B370" s="125" t="s">
        <v>433</v>
      </c>
      <c r="C370" s="125" t="s">
        <v>498</v>
      </c>
      <c r="D370" s="125">
        <v>31.2</v>
      </c>
      <c r="E370" s="125">
        <v>18.2</v>
      </c>
      <c r="F370" s="125">
        <v>0</v>
      </c>
      <c r="G370" s="125">
        <v>10</v>
      </c>
    </row>
    <row r="371" spans="1:7">
      <c r="A371" s="125">
        <v>2018</v>
      </c>
      <c r="B371" s="125" t="s">
        <v>433</v>
      </c>
      <c r="C371" s="125" t="s">
        <v>499</v>
      </c>
      <c r="D371" s="125">
        <v>28.8</v>
      </c>
      <c r="E371" s="125">
        <v>16.100000000000001</v>
      </c>
      <c r="F371" s="125">
        <v>0</v>
      </c>
      <c r="G371" s="125">
        <v>11.2</v>
      </c>
    </row>
    <row r="372" spans="1:7">
      <c r="A372" s="125">
        <v>2018</v>
      </c>
      <c r="B372" s="125" t="s">
        <v>433</v>
      </c>
      <c r="C372" s="125" t="s">
        <v>500</v>
      </c>
      <c r="D372" s="125">
        <v>33.299999999999997</v>
      </c>
      <c r="E372" s="125">
        <v>16.2</v>
      </c>
      <c r="F372" s="125">
        <v>0</v>
      </c>
      <c r="G372" s="125">
        <v>12.6</v>
      </c>
    </row>
    <row r="373" spans="1:7">
      <c r="A373" s="125">
        <v>2018</v>
      </c>
      <c r="B373" s="125" t="s">
        <v>433</v>
      </c>
      <c r="C373" s="125" t="s">
        <v>501</v>
      </c>
      <c r="D373" s="125">
        <v>36.1</v>
      </c>
      <c r="E373" s="125">
        <v>17.399999999999999</v>
      </c>
      <c r="F373" s="125">
        <v>7.8</v>
      </c>
      <c r="G373" s="125">
        <v>8.9</v>
      </c>
    </row>
    <row r="374" spans="1:7">
      <c r="A374" s="125">
        <v>2018</v>
      </c>
      <c r="B374" s="125" t="s">
        <v>433</v>
      </c>
      <c r="C374" s="125" t="s">
        <v>502</v>
      </c>
      <c r="D374" s="125">
        <v>23.9</v>
      </c>
      <c r="E374" s="125">
        <v>18.100000000000001</v>
      </c>
      <c r="F374" s="125">
        <v>0</v>
      </c>
      <c r="G374" s="125">
        <v>4</v>
      </c>
    </row>
    <row r="375" spans="1:7">
      <c r="A375" s="125">
        <v>2018</v>
      </c>
      <c r="B375" s="125" t="s">
        <v>433</v>
      </c>
      <c r="C375" s="125" t="s">
        <v>503</v>
      </c>
      <c r="D375" s="125">
        <v>19.600000000000001</v>
      </c>
      <c r="E375" s="125">
        <v>14.4</v>
      </c>
      <c r="F375" s="125">
        <v>21.4</v>
      </c>
      <c r="G375" s="125">
        <v>0</v>
      </c>
    </row>
    <row r="376" spans="1:7">
      <c r="A376" s="125">
        <v>2018</v>
      </c>
      <c r="B376" s="125" t="s">
        <v>433</v>
      </c>
      <c r="C376" s="125" t="s">
        <v>504</v>
      </c>
      <c r="D376" s="125">
        <v>22.8</v>
      </c>
      <c r="E376" s="125">
        <v>11.6</v>
      </c>
      <c r="F376" s="125">
        <v>4.8</v>
      </c>
      <c r="G376" s="125">
        <v>6.7</v>
      </c>
    </row>
    <row r="377" spans="1:7">
      <c r="A377" s="125">
        <v>2018</v>
      </c>
      <c r="B377" s="125" t="s">
        <v>433</v>
      </c>
      <c r="C377" s="125" t="s">
        <v>505</v>
      </c>
      <c r="D377" s="125">
        <v>23.4</v>
      </c>
      <c r="E377" s="125">
        <v>12.3</v>
      </c>
      <c r="F377" s="125">
        <v>0</v>
      </c>
      <c r="G377" s="125">
        <v>9.6</v>
      </c>
    </row>
    <row r="378" spans="1:7">
      <c r="A378" s="125">
        <v>2018</v>
      </c>
      <c r="B378" s="125" t="s">
        <v>433</v>
      </c>
      <c r="C378" s="125" t="s">
        <v>506</v>
      </c>
      <c r="D378" s="125">
        <v>27.9</v>
      </c>
      <c r="E378" s="125">
        <v>13.1</v>
      </c>
      <c r="F378" s="125">
        <v>10.7</v>
      </c>
      <c r="G378" s="125">
        <v>7.4</v>
      </c>
    </row>
    <row r="379" spans="1:7">
      <c r="A379" s="125">
        <v>2018</v>
      </c>
      <c r="B379" s="125" t="s">
        <v>433</v>
      </c>
      <c r="C379" s="125" t="s">
        <v>507</v>
      </c>
      <c r="D379" s="125">
        <v>23.1</v>
      </c>
      <c r="E379" s="125">
        <v>16.7</v>
      </c>
      <c r="F379" s="125">
        <v>1.8</v>
      </c>
      <c r="G379" s="125">
        <v>4.2</v>
      </c>
    </row>
    <row r="380" spans="1:7">
      <c r="A380" s="125">
        <v>2018</v>
      </c>
      <c r="B380" s="125" t="s">
        <v>433</v>
      </c>
      <c r="C380" s="125" t="s">
        <v>508</v>
      </c>
      <c r="D380" s="125">
        <v>24.1</v>
      </c>
      <c r="E380" s="125">
        <v>16.5</v>
      </c>
      <c r="F380" s="125">
        <v>0</v>
      </c>
      <c r="G380" s="125">
        <v>3.2</v>
      </c>
    </row>
    <row r="381" spans="1:7">
      <c r="A381" s="125">
        <v>2018</v>
      </c>
      <c r="B381" s="125" t="s">
        <v>433</v>
      </c>
      <c r="C381" s="125" t="s">
        <v>509</v>
      </c>
      <c r="D381" s="125">
        <v>22.7</v>
      </c>
      <c r="E381" s="125">
        <v>16.100000000000001</v>
      </c>
      <c r="F381" s="125">
        <v>0</v>
      </c>
      <c r="G381" s="125">
        <v>2.2999999999999998</v>
      </c>
    </row>
    <row r="382" spans="1:7">
      <c r="A382" s="125">
        <v>2018</v>
      </c>
      <c r="B382" s="125" t="s">
        <v>433</v>
      </c>
      <c r="C382" s="125" t="s">
        <v>510</v>
      </c>
      <c r="D382" s="125">
        <v>27</v>
      </c>
      <c r="E382" s="125">
        <v>14.7</v>
      </c>
      <c r="F382" s="125">
        <v>10.4</v>
      </c>
      <c r="G382" s="125">
        <v>5.4</v>
      </c>
    </row>
    <row r="383" spans="1:7">
      <c r="A383" s="125">
        <v>2018</v>
      </c>
      <c r="B383" s="125" t="s">
        <v>433</v>
      </c>
      <c r="C383" s="125" t="s">
        <v>511</v>
      </c>
      <c r="D383" s="125">
        <v>24.1</v>
      </c>
      <c r="E383" s="125">
        <v>13.6</v>
      </c>
      <c r="F383" s="125">
        <v>0</v>
      </c>
      <c r="G383" s="125">
        <v>8.6999999999999993</v>
      </c>
    </row>
    <row r="384" spans="1:7">
      <c r="A384" s="125">
        <v>2018</v>
      </c>
      <c r="B384" s="125" t="s">
        <v>433</v>
      </c>
      <c r="C384" s="125" t="s">
        <v>512</v>
      </c>
      <c r="D384" s="125">
        <v>21.5</v>
      </c>
      <c r="E384" s="125">
        <v>11.8</v>
      </c>
      <c r="F384" s="125">
        <v>0</v>
      </c>
      <c r="G384" s="125">
        <v>4.4000000000000004</v>
      </c>
    </row>
    <row r="385" spans="1:7">
      <c r="A385" s="125">
        <v>2018</v>
      </c>
      <c r="B385" s="125" t="s">
        <v>433</v>
      </c>
      <c r="C385" s="125" t="s">
        <v>513</v>
      </c>
      <c r="D385" s="125">
        <v>25.2</v>
      </c>
      <c r="E385" s="125">
        <v>14.1</v>
      </c>
      <c r="F385" s="125">
        <v>0</v>
      </c>
      <c r="G385" s="125">
        <v>5.8</v>
      </c>
    </row>
    <row r="386" spans="1:7">
      <c r="A386" s="125">
        <v>2018</v>
      </c>
      <c r="B386" s="125" t="s">
        <v>433</v>
      </c>
      <c r="C386" s="125" t="s">
        <v>514</v>
      </c>
      <c r="D386" s="125">
        <v>22.8</v>
      </c>
      <c r="E386" s="125">
        <v>18.5</v>
      </c>
      <c r="F386" s="125">
        <v>0</v>
      </c>
      <c r="G386" s="125">
        <v>0</v>
      </c>
    </row>
    <row r="387" spans="1:7">
      <c r="A387" s="125">
        <v>2018</v>
      </c>
      <c r="B387" s="125" t="s">
        <v>433</v>
      </c>
      <c r="C387" s="125" t="s">
        <v>515</v>
      </c>
      <c r="D387" s="125">
        <v>24.8</v>
      </c>
      <c r="E387" s="125">
        <v>15</v>
      </c>
      <c r="F387" s="125">
        <v>0</v>
      </c>
      <c r="G387" s="125">
        <v>2.2999999999999998</v>
      </c>
    </row>
    <row r="388" spans="1:7">
      <c r="A388" s="125">
        <v>2018</v>
      </c>
      <c r="B388" s="125" t="s">
        <v>433</v>
      </c>
      <c r="C388" s="125" t="s">
        <v>516</v>
      </c>
      <c r="D388" s="125">
        <v>24.9</v>
      </c>
      <c r="E388" s="125">
        <v>15.8</v>
      </c>
      <c r="F388" s="125">
        <v>0</v>
      </c>
      <c r="G388" s="125">
        <v>3.7</v>
      </c>
    </row>
    <row r="389" spans="1:7">
      <c r="A389" s="125">
        <v>2018</v>
      </c>
      <c r="B389" s="125" t="s">
        <v>433</v>
      </c>
      <c r="C389" s="125" t="s">
        <v>517</v>
      </c>
      <c r="D389" s="125">
        <v>22.8</v>
      </c>
      <c r="E389" s="125">
        <v>16.399999999999999</v>
      </c>
      <c r="F389" s="125">
        <v>0</v>
      </c>
      <c r="G389" s="125">
        <v>1.1000000000000001</v>
      </c>
    </row>
    <row r="390" spans="1:7">
      <c r="A390" s="125">
        <v>2018</v>
      </c>
      <c r="B390" s="125" t="s">
        <v>433</v>
      </c>
      <c r="C390" s="125" t="s">
        <v>518</v>
      </c>
      <c r="D390" s="125">
        <v>20.100000000000001</v>
      </c>
      <c r="E390" s="125">
        <v>14.2</v>
      </c>
      <c r="F390" s="125">
        <v>7.3</v>
      </c>
      <c r="G390" s="125">
        <v>6.3</v>
      </c>
    </row>
    <row r="391" spans="1:7">
      <c r="A391" s="125">
        <v>2018</v>
      </c>
      <c r="B391" s="125" t="s">
        <v>433</v>
      </c>
      <c r="C391" s="125" t="s">
        <v>519</v>
      </c>
      <c r="D391" s="125">
        <v>18.399999999999999</v>
      </c>
      <c r="E391" s="125">
        <v>9.5</v>
      </c>
      <c r="F391" s="125">
        <v>1.6</v>
      </c>
      <c r="G391" s="125">
        <v>5.7</v>
      </c>
    </row>
    <row r="392" spans="1:7">
      <c r="A392" s="125">
        <v>2018</v>
      </c>
      <c r="B392" s="125" t="s">
        <v>433</v>
      </c>
      <c r="C392" s="125" t="s">
        <v>520</v>
      </c>
      <c r="D392" s="125">
        <v>18.899999999999999</v>
      </c>
      <c r="E392" s="125">
        <v>9.1</v>
      </c>
      <c r="F392" s="125">
        <v>3.8</v>
      </c>
      <c r="G392" s="125">
        <v>3.9</v>
      </c>
    </row>
    <row r="393" spans="1:7">
      <c r="A393" s="125">
        <v>2018</v>
      </c>
      <c r="B393" s="125" t="s">
        <v>433</v>
      </c>
      <c r="C393" s="125" t="s">
        <v>521</v>
      </c>
      <c r="D393" s="125">
        <v>19.3</v>
      </c>
      <c r="E393" s="125">
        <v>14.2</v>
      </c>
      <c r="F393" s="125">
        <v>0</v>
      </c>
      <c r="G393" s="125">
        <v>2.6</v>
      </c>
    </row>
    <row r="394" spans="1:7">
      <c r="A394" s="125">
        <v>2018</v>
      </c>
      <c r="B394" s="125" t="s">
        <v>433</v>
      </c>
      <c r="C394" s="125" t="s">
        <v>522</v>
      </c>
      <c r="D394" s="125">
        <v>22.5</v>
      </c>
      <c r="E394" s="125">
        <v>14.6</v>
      </c>
      <c r="F394" s="125">
        <v>0.6</v>
      </c>
      <c r="G394" s="125">
        <v>5.9</v>
      </c>
    </row>
    <row r="395" spans="1:7">
      <c r="A395" s="125">
        <v>2018</v>
      </c>
      <c r="B395" s="125" t="s">
        <v>433</v>
      </c>
      <c r="C395" s="125" t="s">
        <v>523</v>
      </c>
      <c r="D395" s="125">
        <v>17.5</v>
      </c>
      <c r="E395" s="125">
        <v>13.7</v>
      </c>
      <c r="F395" s="125">
        <v>8</v>
      </c>
      <c r="G395" s="125">
        <v>0.2</v>
      </c>
    </row>
    <row r="396" spans="1:7">
      <c r="A396" s="125">
        <v>2018</v>
      </c>
      <c r="B396" s="125" t="s">
        <v>433</v>
      </c>
      <c r="C396" s="125" t="s">
        <v>524</v>
      </c>
      <c r="D396" s="125">
        <v>20.399999999999999</v>
      </c>
      <c r="E396" s="125">
        <v>10.3</v>
      </c>
      <c r="F396" s="125">
        <v>0</v>
      </c>
      <c r="G396" s="125">
        <v>3.9</v>
      </c>
    </row>
    <row r="397" spans="1:7">
      <c r="A397" s="125">
        <v>2018</v>
      </c>
      <c r="B397" s="125" t="s">
        <v>433</v>
      </c>
      <c r="C397" s="125" t="s">
        <v>593</v>
      </c>
      <c r="D397" s="125">
        <v>20.6</v>
      </c>
      <c r="E397" s="125">
        <v>13.5</v>
      </c>
      <c r="F397" s="125">
        <v>0</v>
      </c>
      <c r="G397" s="125">
        <v>7.8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X7"/>
  <sheetViews>
    <sheetView workbookViewId="0">
      <selection activeCell="Q25" sqref="Q25"/>
    </sheetView>
  </sheetViews>
  <sheetFormatPr baseColWidth="10" defaultRowHeight="15"/>
  <cols>
    <col min="1" max="1" width="11.42578125" customWidth="1"/>
    <col min="2" max="2" width="10.7109375" bestFit="1" customWidth="1"/>
    <col min="3" max="3" width="13" bestFit="1" customWidth="1"/>
    <col min="4" max="4" width="8.42578125" customWidth="1"/>
    <col min="5" max="5" width="7.7109375" customWidth="1"/>
    <col min="6" max="7" width="9.140625" customWidth="1"/>
    <col min="8" max="21" width="8.28515625" customWidth="1"/>
    <col min="22" max="22" width="42.42578125" customWidth="1"/>
  </cols>
  <sheetData>
    <row r="1" spans="1:24">
      <c r="A1" s="126" t="s">
        <v>628</v>
      </c>
      <c r="J1" s="127"/>
      <c r="T1" s="127"/>
      <c r="U1" s="128"/>
      <c r="V1" s="129"/>
    </row>
    <row r="2" spans="1:24">
      <c r="A2" s="126" t="s">
        <v>627</v>
      </c>
      <c r="J2" s="127"/>
      <c r="T2" s="127"/>
      <c r="U2" s="128"/>
      <c r="V2" s="129"/>
    </row>
    <row r="3" spans="1:24">
      <c r="A3" s="126" t="s">
        <v>601</v>
      </c>
      <c r="J3" s="127"/>
      <c r="T3" s="127"/>
      <c r="U3" s="128"/>
      <c r="V3" s="129"/>
    </row>
    <row r="4" spans="1:24">
      <c r="A4" s="126" t="s">
        <v>602</v>
      </c>
      <c r="H4" s="130" t="s">
        <v>603</v>
      </c>
      <c r="I4" s="130"/>
      <c r="J4" s="153" t="s">
        <v>604</v>
      </c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131" t="s">
        <v>605</v>
      </c>
      <c r="W4" s="132"/>
    </row>
    <row r="5" spans="1:24" ht="126.75" customHeight="1">
      <c r="A5" s="133" t="s">
        <v>606</v>
      </c>
      <c r="B5" s="133" t="s">
        <v>61</v>
      </c>
      <c r="C5" s="133" t="s">
        <v>65</v>
      </c>
      <c r="D5" s="133" t="s">
        <v>607</v>
      </c>
      <c r="E5" s="133" t="s">
        <v>203</v>
      </c>
      <c r="F5" s="133" t="s">
        <v>608</v>
      </c>
      <c r="G5" s="133" t="s">
        <v>609</v>
      </c>
      <c r="H5" s="134" t="s">
        <v>610</v>
      </c>
      <c r="I5" s="134" t="s">
        <v>611</v>
      </c>
      <c r="J5" s="135" t="s">
        <v>612</v>
      </c>
      <c r="K5" s="135" t="s">
        <v>613</v>
      </c>
      <c r="L5" s="135" t="s">
        <v>614</v>
      </c>
      <c r="M5" s="135" t="s">
        <v>615</v>
      </c>
      <c r="N5" s="135" t="s">
        <v>616</v>
      </c>
      <c r="O5" s="135" t="s">
        <v>617</v>
      </c>
      <c r="P5" s="135" t="s">
        <v>618</v>
      </c>
      <c r="Q5" s="136" t="s">
        <v>619</v>
      </c>
      <c r="R5" s="136" t="s">
        <v>620</v>
      </c>
      <c r="S5" s="136" t="s">
        <v>621</v>
      </c>
      <c r="T5" s="136" t="s">
        <v>622</v>
      </c>
      <c r="U5" s="137" t="s">
        <v>623</v>
      </c>
      <c r="V5" s="138" t="s">
        <v>624</v>
      </c>
      <c r="W5" s="139" t="s">
        <v>625</v>
      </c>
      <c r="X5" s="133" t="s">
        <v>8</v>
      </c>
    </row>
    <row r="6" spans="1:24" ht="14.25" customHeight="1">
      <c r="A6" s="103" t="s">
        <v>626</v>
      </c>
      <c r="B6" s="140">
        <v>43206</v>
      </c>
      <c r="C6" s="103" t="s">
        <v>139</v>
      </c>
      <c r="D6" s="149" t="s">
        <v>167</v>
      </c>
      <c r="E6" s="103" t="s">
        <v>135</v>
      </c>
      <c r="F6" s="103">
        <v>1</v>
      </c>
      <c r="G6" s="141"/>
      <c r="H6" s="142"/>
      <c r="I6" s="141">
        <v>5100</v>
      </c>
      <c r="J6" s="141"/>
      <c r="K6" s="143">
        <v>1080</v>
      </c>
      <c r="L6" s="141"/>
      <c r="M6" s="143">
        <v>1080</v>
      </c>
      <c r="N6" s="141"/>
      <c r="O6" s="13">
        <v>109</v>
      </c>
      <c r="P6" s="141"/>
      <c r="Q6" s="144">
        <v>3.2509999999999999</v>
      </c>
      <c r="R6" s="145">
        <f>(((((SUM(O6:P6))/(SUM(M6:N6))))*(I6+K6))/1000)*10000</f>
        <v>6237.2222222222226</v>
      </c>
      <c r="S6" s="145">
        <f>4.48*((R6/1000)^(-0.25))</f>
        <v>2.8348508194312112</v>
      </c>
      <c r="T6" s="145">
        <f>(Q6)/(S6)</f>
        <v>1.1467975590519031</v>
      </c>
      <c r="U6" s="143"/>
      <c r="V6" s="146"/>
      <c r="W6" s="145"/>
      <c r="X6" s="147"/>
    </row>
    <row r="7" spans="1:24" ht="14.25" customHeight="1">
      <c r="A7" s="103" t="s">
        <v>626</v>
      </c>
      <c r="B7" s="140">
        <v>43206</v>
      </c>
      <c r="C7" s="103" t="s">
        <v>140</v>
      </c>
      <c r="D7" s="149" t="s">
        <v>169</v>
      </c>
      <c r="E7" s="103" t="s">
        <v>135</v>
      </c>
      <c r="F7" s="103">
        <v>1</v>
      </c>
      <c r="G7" s="141"/>
      <c r="H7" s="142"/>
      <c r="I7" s="141">
        <v>2800</v>
      </c>
      <c r="J7" s="141"/>
      <c r="K7" s="143">
        <v>820</v>
      </c>
      <c r="L7" s="141"/>
      <c r="M7" s="143">
        <v>820</v>
      </c>
      <c r="N7" s="141"/>
      <c r="O7" s="13">
        <v>103</v>
      </c>
      <c r="P7" s="141"/>
      <c r="Q7" s="144">
        <v>2.948</v>
      </c>
      <c r="R7" s="145">
        <f t="shared" ref="R7" si="0">(((((SUM(O7:P7))/(SUM(M7:N7))))*(I7+K7))/1000)*10000</f>
        <v>4547.0731707317073</v>
      </c>
      <c r="S7" s="145">
        <f t="shared" ref="S7" si="1">4.48*((R7/1000)^(-0.25))</f>
        <v>3.0679270475737548</v>
      </c>
      <c r="T7" s="145">
        <f t="shared" ref="T7" si="2">(Q7)/(S7)</f>
        <v>0.96090942003702529</v>
      </c>
      <c r="U7" s="143"/>
      <c r="V7" s="146"/>
      <c r="W7" s="145"/>
      <c r="X7" s="148"/>
    </row>
  </sheetData>
  <mergeCells count="1">
    <mergeCell ref="J4:U4"/>
  </mergeCell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READ_ME</vt:lpstr>
      <vt:lpstr>TRIAL</vt:lpstr>
      <vt:lpstr>Parcellaire_Data</vt:lpstr>
      <vt:lpstr>Plant_Material</vt:lpstr>
      <vt:lpstr>SOIL_DATA</vt:lpstr>
      <vt:lpstr>INN_DATA</vt:lpstr>
      <vt:lpstr>PHENO_DATA</vt:lpstr>
      <vt:lpstr>METEO_DATA</vt:lpstr>
      <vt:lpstr>INN3 calcul</vt:lpstr>
    </vt:vector>
  </TitlesOfParts>
  <Company>INRA - RENNES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Erwan Corlouer</dc:creator>
  <cp:lastModifiedBy>DDugue</cp:lastModifiedBy>
  <dcterms:created xsi:type="dcterms:W3CDTF">2018-02-01T08:48:39Z</dcterms:created>
  <dcterms:modified xsi:type="dcterms:W3CDTF">2018-10-24T08:45:15Z</dcterms:modified>
</cp:coreProperties>
</file>