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ue d'ensemble" sheetId="1" state="visible" r:id="rId2"/>
    <sheet name="Backlog" sheetId="2" state="visible" r:id="rId3"/>
    <sheet name="Auxiliaire - Tableau Burndown" sheetId="3" state="visible" r:id="rId4"/>
  </sheets>
  <definedNames>
    <definedName function="false" hidden="false" localSheetId="1" name="_xlnm.Extract" vbProcedure="false">Backlog!$H:$H</definedName>
    <definedName function="false" hidden="false" localSheetId="1" name="_xlnm._FilterDatabase" vbProcedure="false">Backlog!$A$5:$A$201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<sst xmlns="http://schemas.openxmlformats.org/spreadsheetml/2006/main" count="49" uniqueCount="46">
  <si>
    <t xml:space="preserve">Burndown Chart </t>
  </si>
  <si>
    <t xml:space="preserve">INFOS SUR LE SPRINT</t>
  </si>
  <si>
    <t xml:space="preserve">INFOS SUR LE SPRINT EN COURS</t>
  </si>
  <si>
    <t xml:space="preserve">Champ</t>
  </si>
  <si>
    <t xml:space="preserve">Valeurs</t>
  </si>
  <si>
    <t xml:space="preserve">Date de début</t>
  </si>
  <si>
    <t xml:space="preserve">Date de fin du sprint</t>
  </si>
  <si>
    <t xml:space="preserve">Durée du sprint (brute)</t>
  </si>
  <si>
    <t xml:space="preserve">Durée du sprint (nette)</t>
  </si>
  <si>
    <t xml:space="preserve">Vacances</t>
  </si>
  <si>
    <t xml:space="preserve">Total d'heures disponibles</t>
  </si>
  <si>
    <t xml:space="preserve">Taille de l'équipe</t>
  </si>
  <si>
    <t xml:space="preserve">Total des story points</t>
  </si>
  <si>
    <t xml:space="preserve">Capacité maximale de l'équipe</t>
  </si>
  <si>
    <t xml:space="preserve">Story points ouverts</t>
  </si>
  <si>
    <t xml:space="preserve">Heures de travail quotidiennes</t>
  </si>
  <si>
    <t xml:space="preserve">Nombre d'histoires dans le sprint</t>
  </si>
  <si>
    <t xml:space="preserve">Nombre d'histoires dans le sprint en cours</t>
  </si>
  <si>
    <t xml:space="preserve">Histoires terminées</t>
  </si>
  <si>
    <t xml:space="preserve">Membres de l'équipe</t>
  </si>
  <si>
    <t xml:space="preserve">Rémi</t>
  </si>
  <si>
    <t xml:space="preserve">Souad</t>
  </si>
  <si>
    <t xml:space="preserve">Luca P</t>
  </si>
  <si>
    <t xml:space="preserve">Nga</t>
  </si>
  <si>
    <t xml:space="preserve">Statut</t>
  </si>
  <si>
    <t xml:space="preserve">En cours</t>
  </si>
  <si>
    <t xml:space="preserve">Terminé</t>
  </si>
  <si>
    <t xml:space="preserve">A faire</t>
  </si>
  <si>
    <t xml:space="preserve">Début du sprint</t>
  </si>
  <si>
    <t xml:space="preserve">Durée du sprint en jours</t>
  </si>
  <si>
    <t xml:space="preserve">Vélocité</t>
  </si>
  <si>
    <t xml:space="preserve">Sprint ID</t>
  </si>
  <si>
    <t xml:space="preserve">Backlog Item ID</t>
  </si>
  <si>
    <t xml:space="preserve">StoryPoints</t>
  </si>
  <si>
    <t xml:space="preserve">Story</t>
  </si>
  <si>
    <t xml:space="preserve">Assigné à </t>
  </si>
  <si>
    <t xml:space="preserve">Terminé le </t>
  </si>
  <si>
    <t xml:space="preserve">Jour de sprint</t>
  </si>
  <si>
    <t xml:space="preserve">Colonne auxiliaire</t>
  </si>
  <si>
    <t xml:space="preserve">Jan</t>
  </si>
  <si>
    <t xml:space="preserve">Storypoints</t>
  </si>
  <si>
    <t xml:space="preserve">Courbe idéale</t>
  </si>
  <si>
    <t xml:space="preserve">Courbe réelle</t>
  </si>
  <si>
    <t xml:space="preserve">SP finis</t>
  </si>
  <si>
    <t xml:space="preserve">Aktuell</t>
  </si>
  <si>
    <t xml:space="preserve">Résultat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</si>
</sst>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;@"/>
    <numFmt numFmtId="166" formatCode="D&quot;/ &quot;MMM&quot;/ &quot;YY;@"/>
    <numFmt numFmtId="167" formatCode="0"/>
    <numFmt numFmtId="168" formatCode="0\ %"/>
    <numFmt numFmtId="169" formatCode="0.0"/>
    <numFmt numFmtId="170" formatCode="DD/MM/YYYY"/>
  </numFmts>
  <fonts count="3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244D8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E54747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</font>
    <font>
      <sz val="12"/>
      <name val="Calibri"/>
      <family val="0"/>
    </font>
    <font>
      <sz val="11"/>
      <name val="Times New Roman"/>
      <family val="0"/>
    </font>
    <font>
      <b val="true"/>
      <sz val="28"/>
      <color rgb="FF244D80"/>
      <name val="Arial"/>
      <family val="2"/>
    </font>
    <font>
      <sz val="9"/>
      <color rgb="FF595959"/>
      <name val="Calibri"/>
      <family val="2"/>
    </font>
    <font>
      <sz val="11"/>
      <color rgb="FF595959"/>
      <name val="Arial"/>
      <family val="2"/>
    </font>
    <font>
      <sz val="10.5"/>
      <color rgb="FF595959"/>
      <name val="Arial"/>
      <family val="2"/>
    </font>
    <font>
      <sz val="10.5"/>
      <color rgb="FF595959"/>
      <name val="Arial"/>
      <family val="0"/>
    </font>
    <font>
      <sz val="14"/>
      <color rgb="FF000000"/>
      <name val="Arial"/>
      <family val="2"/>
      <charset val="1"/>
    </font>
    <font>
      <b val="true"/>
      <sz val="12"/>
      <color rgb="FF222222"/>
      <name val="Arial"/>
      <family val="2"/>
      <charset val="1"/>
    </font>
    <font>
      <sz val="12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0"/>
    </font>
    <font>
      <b val="true"/>
      <sz val="11"/>
      <color rgb="FF000000"/>
      <name val="Arial"/>
      <family val="0"/>
    </font>
    <font>
      <sz val="11"/>
      <color rgb="FF244D80"/>
      <name val="Arial"/>
      <family val="0"/>
    </font>
    <font>
      <sz val="11"/>
      <color rgb="FFEF9D3E"/>
      <name val="Arial"/>
      <family val="0"/>
    </font>
    <font>
      <sz val="11"/>
      <color rgb="FFE54747"/>
      <name val="Arial"/>
      <family val="0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F9D3E"/>
        <bgColor rgb="FFED7D31"/>
      </patternFill>
    </fill>
    <fill>
      <patternFill patternType="solid">
        <fgColor rgb="FF244D80"/>
        <bgColor rgb="FF003366"/>
      </patternFill>
    </fill>
    <fill>
      <patternFill patternType="solid">
        <fgColor rgb="FFB2CCDB"/>
        <bgColor rgb="FF99CCFF"/>
      </patternFill>
    </fill>
    <fill>
      <patternFill patternType="solid">
        <fgColor rgb="FFE54747"/>
        <bgColor rgb="FFED7D31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CCDB"/>
      <rgbColor rgb="FF808080"/>
      <rgbColor rgb="FF9999FF"/>
      <rgbColor rgb="FFE54747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EF9D3E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244D80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800" spc="-1" strike="noStrike">
                <a:solidFill>
                  <a:srgbClr val="244d80"/>
                </a:solidFill>
                <a:latin typeface="Arial"/>
              </a:defRPr>
            </a:pPr>
            <a:r>
              <a:rPr b="1" sz="2800" spc="-1" strike="noStrike">
                <a:solidFill>
                  <a:srgbClr val="244d80"/>
                </a:solidFill>
                <a:latin typeface="Arial"/>
              </a:rPr>
              <a:t>SPRINT BURN DOWN</a:t>
            </a:r>
          </a:p>
        </c:rich>
      </c:tx>
      <c:layout>
        <c:manualLayout>
          <c:xMode val="edge"/>
          <c:yMode val="edge"/>
          <c:x val="0.317787014476136"/>
          <c:y val="0.095846128980119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962304715494"/>
          <c:y val="0.102850061957869"/>
          <c:w val="0.863924322774832"/>
          <c:h val="0.784709875545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"Storypoints complétés"</c:f>
              <c:strCache>
                <c:ptCount val="1"/>
                <c:pt idx="0">
                  <c:v>Storypoints complétés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'Auxiliaire - Tableau Burndown'!$A$4:$A$14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'Auxiliaire - Tableau Burndown'!$D$4:$D$14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219"/>
        <c:overlap val="0"/>
        <c:axId val="49897572"/>
        <c:axId val="80719384"/>
      </c:barChart>
      <c:lineChart>
        <c:grouping val="standard"/>
        <c:varyColors val="0"/>
        <c:ser>
          <c:idx val="1"/>
          <c:order val="1"/>
          <c:tx>
            <c:strRef>
              <c:f>'Auxiliaire - Tableau Burndown'!$B$3</c:f>
              <c:strCache>
                <c:ptCount val="1"/>
                <c:pt idx="0">
                  <c:v>Courbe idéale</c:v>
                </c:pt>
              </c:strCache>
            </c:strRef>
          </c:tx>
          <c:spPr>
            <a:solidFill>
              <a:srgbClr val="ed7d31"/>
            </a:solidFill>
            <a:ln w="3816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'Auxiliaire - Tableau Burndown'!$A$4:$A$14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'Auxiliaire - Tableau Burndown'!$B$4:$B$14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'Auxiliaire - Tableau Burndown'!$C$3</c:f>
              <c:strCache>
                <c:ptCount val="1"/>
                <c:pt idx="0">
                  <c:v>Courbe réelle</c:v>
                </c:pt>
              </c:strCache>
            </c:strRef>
          </c:tx>
          <c:spPr>
            <a:solidFill>
              <a:srgbClr val="244d80"/>
            </a:solidFill>
            <a:ln w="38160">
              <a:solidFill>
                <a:srgbClr val="244d80"/>
              </a:solidFill>
              <a:round/>
            </a:ln>
          </c:spPr>
          <c:marker>
            <c:symbol val="circle"/>
            <c:size val="5"/>
            <c:spPr>
              <a:solidFill>
                <a:srgbClr val="244d8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Trendlinie</c:nam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'Auxiliaire - Tableau Burndown'!$A$4:$A$14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'Auxiliaire - Tableau Burndown'!$C$4:$C$14</c:f>
              <c:numCache>
                <c:formatCode>General</c:formatCode>
                <c:ptCount val="11"/>
                <c:pt idx="0">
                  <c:v>21</c:v>
                </c:pt>
                <c:pt idx="1">
                  <c:v>16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44734"/>
        <c:axId val="86459765"/>
      </c:lineChart>
      <c:catAx>
        <c:axId val="498975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1100" spc="-1" strike="noStrike">
                    <a:solidFill>
                      <a:srgbClr val="595959"/>
                    </a:solidFill>
                    <a:latin typeface="Arial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19384"/>
        <c:crosses val="autoZero"/>
        <c:auto val="1"/>
        <c:lblAlgn val="ctr"/>
        <c:lblOffset val="100"/>
      </c:catAx>
      <c:valAx>
        <c:axId val="8071938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1100" spc="-1" strike="noStrike">
                    <a:solidFill>
                      <a:srgbClr val="595959"/>
                    </a:solidFill>
                    <a:latin typeface="Arial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0.0372079690411352"/>
              <c:y val="0.3820376057324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97572"/>
        <c:crosses val="autoZero"/>
      </c:valAx>
      <c:catAx>
        <c:axId val="5044734"/>
        <c:scaling>
          <c:orientation val="minMax"/>
        </c:scaling>
        <c:delete val="1"/>
        <c:axPos val="t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1100" spc="-1" strike="noStrike">
                    <a:solidFill>
                      <a:srgbClr val="595959"/>
                    </a:solidFill>
                    <a:latin typeface="Arial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59765"/>
        <c:crosses val="autoZero"/>
        <c:auto val="1"/>
        <c:lblAlgn val="ctr"/>
        <c:lblOffset val="100"/>
      </c:catAx>
      <c:valAx>
        <c:axId val="86459765"/>
        <c:scaling>
          <c:orientation val="minMax"/>
          <c:min val="0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1100" spc="-1" strike="noStrike">
                    <a:solidFill>
                      <a:srgbClr val="595959"/>
                    </a:solidFill>
                    <a:latin typeface="Arial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0.0372079690411352"/>
              <c:y val="0.3820376057324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4734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49509663359523"/>
          <c:y val="0.337660239146828"/>
          <c:w val="0.310584119519399"/>
          <c:h val="0.142580123889039"/>
        </c:manualLayout>
      </c:layout>
      <c:spPr>
        <a:noFill/>
        <a:ln>
          <a:noFill/>
        </a:ln>
      </c:spPr>
      <c:txPr>
        <a:bodyPr/>
        <a:lstStyle/>
        <a:p>
          <a:pPr>
            <a:defRPr b="0" sz="105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686880</xdr:colOff>
      <xdr:row>17</xdr:row>
      <xdr:rowOff>1080</xdr:rowOff>
    </xdr:from>
    <xdr:to>
      <xdr:col>5</xdr:col>
      <xdr:colOff>392760</xdr:colOff>
      <xdr:row>25</xdr:row>
      <xdr:rowOff>177480</xdr:rowOff>
    </xdr:to>
    <xdr:sp>
      <xdr:nvSpPr>
        <xdr:cNvPr id="0" name="CustomShape 1"/>
        <xdr:cNvSpPr/>
      </xdr:nvSpPr>
      <xdr:spPr>
        <a:xfrm>
          <a:off x="3485160" y="4485240"/>
          <a:ext cx="6619680" cy="1776600"/>
        </a:xfrm>
        <a:prstGeom prst="rect">
          <a:avLst/>
        </a:prstGeom>
        <a:solidFill>
          <a:srgbClr val="ffffff"/>
        </a:solidFill>
        <a:ln w="28440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Encodez ici les donnés clés du projet N’oubliez pas de vérifier que les informations sont constamment à jour !</a:t>
          </a:r>
          <a:br/>
          <a:br/>
          <a:r>
            <a:rPr b="0" lang="fr-FR" sz="1100" spc="-1" strike="noStrike">
              <a:solidFill>
                <a:srgbClr val="000000"/>
              </a:solidFill>
              <a:latin typeface="Calibri"/>
            </a:rPr>
            <a:t>Informations générales :</a:t>
          </a:r>
          <a:br/>
          <a:r>
            <a:rPr b="0" lang="fr-FR" sz="1100" spc="-1" strike="noStrike">
              <a:solidFill>
                <a:srgbClr val="000000"/>
              </a:solidFill>
              <a:latin typeface="Calibri"/>
            </a:rPr>
            <a:t>Date de début</a:t>
          </a:r>
          <a:br/>
          <a:r>
            <a:rPr b="0" lang="fr-FR" sz="1100" spc="-1" strike="noStrike">
              <a:solidFill>
                <a:srgbClr val="000000"/>
              </a:solidFill>
              <a:latin typeface="Calibri"/>
            </a:rPr>
            <a:t>Durée du sprint (précisez le nombre brut de jours)</a:t>
          </a:r>
          <a:br/>
          <a:r>
            <a:rPr b="0" lang="fr-FR" sz="1100" spc="-1" strike="noStrike">
              <a:solidFill>
                <a:srgbClr val="000000"/>
              </a:solidFill>
              <a:latin typeface="Calibri"/>
            </a:rPr>
            <a:t>Jours de vacances pendant le sprint</a:t>
          </a:r>
          <a:br/>
          <a:r>
            <a:rPr b="0" lang="fr-FR" sz="1100" spc="-1" strike="noStrike">
              <a:solidFill>
                <a:srgbClr val="000000"/>
              </a:solidFill>
              <a:latin typeface="Calibri"/>
            </a:rPr>
            <a:t>Taille de votre équipe</a:t>
          </a:r>
          <a:br/>
          <a:r>
            <a:rPr b="0" lang="fr-FR" sz="1100" spc="-1" strike="noStrike">
              <a:solidFill>
                <a:srgbClr val="000000"/>
              </a:solidFill>
              <a:latin typeface="Calibri"/>
            </a:rPr>
            <a:t>Charge de travail maximale demandée par l’équipe</a:t>
          </a:r>
          <a:br/>
          <a:r>
            <a:rPr b="0" lang="fr-FR" sz="1100" spc="-1" strike="noStrike">
              <a:solidFill>
                <a:srgbClr val="000000"/>
              </a:solidFill>
              <a:latin typeface="Calibri"/>
            </a:rPr>
            <a:t>Heures de travail quotidiennes</a:t>
          </a:r>
          <a:br/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992520</xdr:colOff>
      <xdr:row>26</xdr:row>
      <xdr:rowOff>87120</xdr:rowOff>
    </xdr:from>
    <xdr:to>
      <xdr:col>4</xdr:col>
      <xdr:colOff>1014840</xdr:colOff>
      <xdr:row>55</xdr:row>
      <xdr:rowOff>75240</xdr:rowOff>
    </xdr:to>
    <xdr:sp>
      <xdr:nvSpPr>
        <xdr:cNvPr id="1" name="CustomShape 1"/>
        <xdr:cNvSpPr/>
      </xdr:nvSpPr>
      <xdr:spPr>
        <a:xfrm flipH="1" flipV="1">
          <a:off x="6548760" y="6371640"/>
          <a:ext cx="2901960" cy="5826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244d8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217080</xdr:colOff>
      <xdr:row>29</xdr:row>
      <xdr:rowOff>127080</xdr:rowOff>
    </xdr:from>
    <xdr:to>
      <xdr:col>4</xdr:col>
      <xdr:colOff>990360</xdr:colOff>
      <xdr:row>31</xdr:row>
      <xdr:rowOff>100440</xdr:rowOff>
    </xdr:to>
    <xdr:sp>
      <xdr:nvSpPr>
        <xdr:cNvPr id="2" name="CustomShape 1"/>
        <xdr:cNvSpPr/>
      </xdr:nvSpPr>
      <xdr:spPr>
        <a:xfrm>
          <a:off x="3015360" y="7011720"/>
          <a:ext cx="6410880" cy="373320"/>
        </a:xfrm>
        <a:prstGeom prst="rect">
          <a:avLst/>
        </a:prstGeom>
        <a:solidFill>
          <a:srgbClr val="ffffff"/>
        </a:solidFill>
        <a:ln w="28440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Introduisez ici les noms des membres de votre équipe :</a:t>
          </a:r>
          <a:br/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49680</xdr:colOff>
      <xdr:row>32</xdr:row>
      <xdr:rowOff>91080</xdr:rowOff>
    </xdr:from>
    <xdr:to>
      <xdr:col>3</xdr:col>
      <xdr:colOff>1454760</xdr:colOff>
      <xdr:row>42</xdr:row>
      <xdr:rowOff>155880</xdr:rowOff>
    </xdr:to>
    <xdr:sp>
      <xdr:nvSpPr>
        <xdr:cNvPr id="3" name="CustomShape 1"/>
        <xdr:cNvSpPr/>
      </xdr:nvSpPr>
      <xdr:spPr>
        <a:xfrm flipH="1" flipV="1">
          <a:off x="4536360" y="7575480"/>
          <a:ext cx="2474640" cy="2103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244d8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343080</xdr:colOff>
      <xdr:row>0</xdr:row>
      <xdr:rowOff>343080</xdr:rowOff>
    </xdr:from>
    <xdr:to>
      <xdr:col>1</xdr:col>
      <xdr:colOff>660240</xdr:colOff>
      <xdr:row>0</xdr:row>
      <xdr:rowOff>1006920</xdr:rowOff>
    </xdr:to>
    <xdr:pic>
      <xdr:nvPicPr>
        <xdr:cNvPr id="4" name="Grafik 13" descr=""/>
        <xdr:cNvPicPr/>
      </xdr:nvPicPr>
      <xdr:blipFill>
        <a:blip r:embed="rId1"/>
        <a:stretch/>
      </xdr:blipFill>
      <xdr:spPr>
        <a:xfrm>
          <a:off x="343080" y="343080"/>
          <a:ext cx="3115440" cy="66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280440</xdr:colOff>
      <xdr:row>37</xdr:row>
      <xdr:rowOff>127080</xdr:rowOff>
    </xdr:from>
    <xdr:to>
      <xdr:col>4</xdr:col>
      <xdr:colOff>659880</xdr:colOff>
      <xdr:row>39</xdr:row>
      <xdr:rowOff>113400</xdr:rowOff>
    </xdr:to>
    <xdr:sp>
      <xdr:nvSpPr>
        <xdr:cNvPr id="5" name="CustomShape 1"/>
        <xdr:cNvSpPr/>
      </xdr:nvSpPr>
      <xdr:spPr>
        <a:xfrm>
          <a:off x="3078720" y="8640360"/>
          <a:ext cx="6017040" cy="396000"/>
        </a:xfrm>
        <a:prstGeom prst="rect">
          <a:avLst/>
        </a:prstGeom>
        <a:solidFill>
          <a:srgbClr val="ffffff"/>
        </a:solidFill>
        <a:ln w="28440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Vous pouvez définir le statut des tâches ici </a:t>
          </a:r>
          <a:br/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316440</xdr:colOff>
      <xdr:row>38</xdr:row>
      <xdr:rowOff>56520</xdr:rowOff>
    </xdr:from>
    <xdr:to>
      <xdr:col>3</xdr:col>
      <xdr:colOff>1798560</xdr:colOff>
      <xdr:row>42</xdr:row>
      <xdr:rowOff>113040</xdr:rowOff>
    </xdr:to>
    <xdr:sp>
      <xdr:nvSpPr>
        <xdr:cNvPr id="6" name="CustomShape 1"/>
        <xdr:cNvSpPr/>
      </xdr:nvSpPr>
      <xdr:spPr>
        <a:xfrm flipH="1" flipV="1">
          <a:off x="4803120" y="8779320"/>
          <a:ext cx="2551680" cy="856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244d8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711360</xdr:colOff>
      <xdr:row>1</xdr:row>
      <xdr:rowOff>90720</xdr:rowOff>
    </xdr:from>
    <xdr:to>
      <xdr:col>17</xdr:col>
      <xdr:colOff>469800</xdr:colOff>
      <xdr:row>34</xdr:row>
      <xdr:rowOff>133200</xdr:rowOff>
    </xdr:to>
    <xdr:graphicFrame>
      <xdr:nvGraphicFramePr>
        <xdr:cNvPr id="7" name="Diagramm 14"/>
        <xdr:cNvGraphicFramePr/>
      </xdr:nvGraphicFramePr>
      <xdr:xfrm>
        <a:off x="10423440" y="1336320"/>
        <a:ext cx="12558240" cy="668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381960</xdr:colOff>
      <xdr:row>16</xdr:row>
      <xdr:rowOff>1080</xdr:rowOff>
    </xdr:from>
    <xdr:to>
      <xdr:col>16</xdr:col>
      <xdr:colOff>217080</xdr:colOff>
      <xdr:row>17</xdr:row>
      <xdr:rowOff>3600</xdr:rowOff>
    </xdr:to>
    <xdr:sp>
      <xdr:nvSpPr>
        <xdr:cNvPr id="8" name="CustomShape 1"/>
        <xdr:cNvSpPr/>
      </xdr:nvSpPr>
      <xdr:spPr>
        <a:xfrm>
          <a:off x="19718280" y="4285080"/>
          <a:ext cx="1951920" cy="20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050" spc="-1" strike="noStrike">
              <a:solidFill>
                <a:srgbClr val="595959"/>
              </a:solidFill>
              <a:latin typeface="Arial"/>
            </a:rPr>
            <a:t>Courbe de tendance</a:t>
          </a:r>
          <a:endParaRPr b="0" lang="fr-FR" sz="105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1068480</xdr:colOff>
      <xdr:row>0</xdr:row>
      <xdr:rowOff>165240</xdr:rowOff>
    </xdr:from>
    <xdr:to>
      <xdr:col>4</xdr:col>
      <xdr:colOff>570240</xdr:colOff>
      <xdr:row>3</xdr:row>
      <xdr:rowOff>113400</xdr:rowOff>
    </xdr:to>
    <xdr:sp>
      <xdr:nvSpPr>
        <xdr:cNvPr id="9" name="CustomShape 1"/>
        <xdr:cNvSpPr/>
      </xdr:nvSpPr>
      <xdr:spPr>
        <a:xfrm>
          <a:off x="6705720" y="165240"/>
          <a:ext cx="4836600" cy="1014840"/>
        </a:xfrm>
        <a:prstGeom prst="rect">
          <a:avLst/>
        </a:prstGeom>
        <a:solidFill>
          <a:srgbClr val="ffffff"/>
        </a:solidFill>
        <a:ln w="28440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Arial"/>
            </a:rPr>
            <a:t>Entrez ici votre vélocité actuelle en StoryPoints à partir de votre dernier sprint. La vélocité correspond au nombre de storypoints que vous avez complétés au sprint précédent. 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101520</xdr:colOff>
      <xdr:row>2</xdr:row>
      <xdr:rowOff>139680</xdr:rowOff>
    </xdr:from>
    <xdr:to>
      <xdr:col>3</xdr:col>
      <xdr:colOff>913320</xdr:colOff>
      <xdr:row>2</xdr:row>
      <xdr:rowOff>140040</xdr:rowOff>
    </xdr:to>
    <xdr:sp>
      <xdr:nvSpPr>
        <xdr:cNvPr id="10" name="CustomShape 1"/>
        <xdr:cNvSpPr/>
      </xdr:nvSpPr>
      <xdr:spPr>
        <a:xfrm flipH="1">
          <a:off x="5738760" y="977760"/>
          <a:ext cx="811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244d8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152280</xdr:colOff>
      <xdr:row>163</xdr:row>
      <xdr:rowOff>93240</xdr:rowOff>
    </xdr:from>
    <xdr:to>
      <xdr:col>3</xdr:col>
      <xdr:colOff>508320</xdr:colOff>
      <xdr:row>167</xdr:row>
      <xdr:rowOff>29520</xdr:rowOff>
    </xdr:to>
    <xdr:sp>
      <xdr:nvSpPr>
        <xdr:cNvPr id="11" name="CustomShape 1"/>
        <xdr:cNvSpPr/>
      </xdr:nvSpPr>
      <xdr:spPr>
        <a:xfrm>
          <a:off x="1221480" y="3954960"/>
          <a:ext cx="4924080" cy="736560"/>
        </a:xfrm>
        <a:prstGeom prst="rect">
          <a:avLst/>
        </a:prstGeom>
        <a:solidFill>
          <a:srgbClr val="ffffff"/>
        </a:solidFill>
        <a:ln w="28440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Arial"/>
            </a:rPr>
            <a:t>Filtrez </a:t>
          </a:r>
          <a:r>
            <a:rPr b="1" lang="fr-FR" sz="1100" spc="-1" strike="noStrike">
              <a:solidFill>
                <a:srgbClr val="000000"/>
              </a:solidFill>
              <a:latin typeface="Arial"/>
            </a:rPr>
            <a:t>toujours</a:t>
          </a:r>
          <a:r>
            <a:rPr b="0" lang="fr-FR" sz="1100" spc="-1" strike="noStrike">
              <a:solidFill>
                <a:srgbClr val="000000"/>
              </a:solidFill>
              <a:latin typeface="Arial"/>
            </a:rPr>
            <a:t> le sprint actuel à l'aide de l'identifiant Sprint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713160</xdr:colOff>
      <xdr:row>163</xdr:row>
      <xdr:rowOff>93240</xdr:rowOff>
    </xdr:from>
    <xdr:to>
      <xdr:col>4</xdr:col>
      <xdr:colOff>214920</xdr:colOff>
      <xdr:row>167</xdr:row>
      <xdr:rowOff>29520</xdr:rowOff>
    </xdr:to>
    <xdr:sp>
      <xdr:nvSpPr>
        <xdr:cNvPr id="12" name="CustomShape 1"/>
        <xdr:cNvSpPr/>
      </xdr:nvSpPr>
      <xdr:spPr>
        <a:xfrm>
          <a:off x="6350400" y="3954960"/>
          <a:ext cx="4836600" cy="736560"/>
        </a:xfrm>
        <a:prstGeom prst="rect">
          <a:avLst/>
        </a:prstGeom>
        <a:solidFill>
          <a:srgbClr val="ffffff"/>
        </a:solidFill>
        <a:ln w="28440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244d80"/>
              </a:solidFill>
              <a:latin typeface="Arial"/>
            </a:rPr>
            <a:t>Décrivez</a:t>
          </a:r>
          <a:r>
            <a:rPr b="0" lang="fr-FR" sz="1100" spc="-1" strike="noStrike">
              <a:solidFill>
                <a:srgbClr val="000000"/>
              </a:solidFill>
              <a:latin typeface="Arial"/>
            </a:rPr>
            <a:t> votre élément du backlog, </a:t>
          </a:r>
          <a:r>
            <a:rPr b="0" lang="fr-FR" sz="1100" spc="-1" strike="noStrike">
              <a:solidFill>
                <a:srgbClr val="ef9d3e"/>
              </a:solidFill>
              <a:latin typeface="Arial"/>
            </a:rPr>
            <a:t>estimez</a:t>
          </a:r>
          <a:r>
            <a:rPr b="0" lang="fr-FR" sz="1100" spc="-1" strike="noStrike">
              <a:solidFill>
                <a:srgbClr val="000000"/>
              </a:solidFill>
              <a:latin typeface="Arial"/>
            </a:rPr>
            <a:t> le nombre de Storypoints associés et </a:t>
          </a:r>
          <a:r>
            <a:rPr b="0" lang="fr-FR" sz="1100" spc="-1" strike="noStrike">
              <a:solidFill>
                <a:srgbClr val="e54747"/>
              </a:solidFill>
              <a:latin typeface="Arial"/>
            </a:rPr>
            <a:t>attribuez l'élément à un responsable</a:t>
          </a:r>
          <a:r>
            <a:rPr b="0" lang="fr-FR" sz="1100" spc="-1" strike="noStrike">
              <a:solidFill>
                <a:srgbClr val="000000"/>
              </a:solidFill>
              <a:latin typeface="Arial"/>
            </a:rPr>
            <a:t>.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803160</xdr:colOff>
      <xdr:row>5</xdr:row>
      <xdr:rowOff>50400</xdr:rowOff>
    </xdr:from>
    <xdr:to>
      <xdr:col>3</xdr:col>
      <xdr:colOff>1947600</xdr:colOff>
      <xdr:row>159</xdr:row>
      <xdr:rowOff>16560</xdr:rowOff>
    </xdr:to>
    <xdr:sp>
      <xdr:nvSpPr>
        <xdr:cNvPr id="13" name="CustomShape 1"/>
        <xdr:cNvSpPr/>
      </xdr:nvSpPr>
      <xdr:spPr>
        <a:xfrm flipV="1">
          <a:off x="1872360" y="1517040"/>
          <a:ext cx="5712480" cy="1561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e54747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2150280</xdr:colOff>
      <xdr:row>5</xdr:row>
      <xdr:rowOff>89280</xdr:rowOff>
    </xdr:from>
    <xdr:to>
      <xdr:col>3</xdr:col>
      <xdr:colOff>2185920</xdr:colOff>
      <xdr:row>159</xdr:row>
      <xdr:rowOff>16920</xdr:rowOff>
    </xdr:to>
    <xdr:sp>
      <xdr:nvSpPr>
        <xdr:cNvPr id="14" name="CustomShape 1"/>
        <xdr:cNvSpPr/>
      </xdr:nvSpPr>
      <xdr:spPr>
        <a:xfrm flipH="1" flipV="1">
          <a:off x="7787520" y="1555920"/>
          <a:ext cx="35640" cy="1522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244d8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811800</xdr:colOff>
      <xdr:row>5</xdr:row>
      <xdr:rowOff>184320</xdr:rowOff>
    </xdr:from>
    <xdr:to>
      <xdr:col>2</xdr:col>
      <xdr:colOff>1043640</xdr:colOff>
      <xdr:row>159</xdr:row>
      <xdr:rowOff>16560</xdr:rowOff>
    </xdr:to>
    <xdr:sp>
      <xdr:nvSpPr>
        <xdr:cNvPr id="15" name="CustomShape 1"/>
        <xdr:cNvSpPr/>
      </xdr:nvSpPr>
      <xdr:spPr>
        <a:xfrm flipH="1" flipV="1">
          <a:off x="811800" y="1650960"/>
          <a:ext cx="3695040" cy="1427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ef9d3e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1447920</xdr:colOff>
      <xdr:row>163</xdr:row>
      <xdr:rowOff>105840</xdr:rowOff>
    </xdr:from>
    <xdr:to>
      <xdr:col>10</xdr:col>
      <xdr:colOff>152640</xdr:colOff>
      <xdr:row>167</xdr:row>
      <xdr:rowOff>42120</xdr:rowOff>
    </xdr:to>
    <xdr:sp>
      <xdr:nvSpPr>
        <xdr:cNvPr id="16" name="CustomShape 1"/>
        <xdr:cNvSpPr/>
      </xdr:nvSpPr>
      <xdr:spPr>
        <a:xfrm>
          <a:off x="12420000" y="3967560"/>
          <a:ext cx="7891200" cy="736560"/>
        </a:xfrm>
        <a:prstGeom prst="rect">
          <a:avLst/>
        </a:prstGeom>
        <a:solidFill>
          <a:srgbClr val="ffffff"/>
        </a:solidFill>
        <a:ln w="28440">
          <a:solidFill>
            <a:srgbClr val="244d8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Arial"/>
            </a:rPr>
            <a:t>Entrez ici la date de complétion d'une story dès que possible.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1297440</xdr:colOff>
      <xdr:row>4</xdr:row>
      <xdr:rowOff>174240</xdr:rowOff>
    </xdr:from>
    <xdr:to>
      <xdr:col>6</xdr:col>
      <xdr:colOff>1333440</xdr:colOff>
      <xdr:row>159</xdr:row>
      <xdr:rowOff>16560</xdr:rowOff>
    </xdr:to>
    <xdr:sp>
      <xdr:nvSpPr>
        <xdr:cNvPr id="17" name="CustomShape 1"/>
        <xdr:cNvSpPr/>
      </xdr:nvSpPr>
      <xdr:spPr>
        <a:xfrm flipH="1" flipV="1">
          <a:off x="15222960" y="1440720"/>
          <a:ext cx="36000" cy="1637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244d8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558720</xdr:colOff>
      <xdr:row>168</xdr:row>
      <xdr:rowOff>194400</xdr:rowOff>
    </xdr:from>
    <xdr:to>
      <xdr:col>9</xdr:col>
      <xdr:colOff>37800</xdr:colOff>
      <xdr:row>170</xdr:row>
      <xdr:rowOff>174240</xdr:rowOff>
    </xdr:to>
    <xdr:pic>
      <xdr:nvPicPr>
        <xdr:cNvPr id="18" name="Grafik 13" descr=""/>
        <xdr:cNvPicPr/>
      </xdr:nvPicPr>
      <xdr:blipFill>
        <a:blip r:embed="rId1"/>
        <a:stretch/>
      </xdr:blipFill>
      <xdr:spPr>
        <a:xfrm>
          <a:off x="16852680" y="5056560"/>
          <a:ext cx="2285280" cy="37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978120</xdr:colOff>
      <xdr:row>16</xdr:row>
      <xdr:rowOff>24840</xdr:rowOff>
    </xdr:from>
    <xdr:to>
      <xdr:col>5</xdr:col>
      <xdr:colOff>11880</xdr:colOff>
      <xdr:row>18</xdr:row>
      <xdr:rowOff>3600</xdr:rowOff>
    </xdr:to>
    <xdr:pic>
      <xdr:nvPicPr>
        <xdr:cNvPr id="19" name="Grafik 13" descr=""/>
        <xdr:cNvPicPr/>
      </xdr:nvPicPr>
      <xdr:blipFill>
        <a:blip r:embed="rId1"/>
        <a:stretch/>
      </xdr:blipFill>
      <xdr:spPr>
        <a:xfrm>
          <a:off x="4259520" y="3173040"/>
          <a:ext cx="2410920" cy="378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Backlog" displayName="Backlog" ref="A5:I160" headerRowCount="1" totalsRowCount="0" totalsRowShown="0">
  <autoFilter ref="A5:I160">
    <filterColumn colId="0">
      <customFilters and="true">
        <customFilter operator="equal" val="1"/>
      </customFilters>
    </filterColumn>
  </autoFilter>
  <tableColumns count="9">
    <tableColumn id="1" name="Sprint ID"/>
    <tableColumn id="2" name="Backlog Item ID"/>
    <tableColumn id="3" name="StoryPoints"/>
    <tableColumn id="4" name="Story"/>
    <tableColumn id="5" name="Assigné à "/>
    <tableColumn id="6" name="Statut"/>
    <tableColumn id="7" name="Terminé le "/>
    <tableColumn id="8" name="Jour de sprint"/>
    <tableColumn id="9" name="Colonne auxiliaire"/>
  </tableColumns>
</table>
</file>

<file path=xl/tables/table2.xml><?xml version="1.0" encoding="utf-8"?>
<table xmlns="http://schemas.openxmlformats.org/spreadsheetml/2006/main" id="2" name="Tabelle2" displayName="Tabelle2" ref="A3:E15" headerRowCount="1" totalsRowCount="0" totalsRowShown="0">
  <autoFilter ref="A3:E15"/>
  <tableColumns count="5">
    <tableColumn id="1" name="Jour de sprint"/>
    <tableColumn id="2" name="Courbe idéale"/>
    <tableColumn id="3" name="Courbe réelle"/>
    <tableColumn id="4" name="SP finis"/>
    <tableColumn id="5" name="Aktuell"/>
  </tableColumns>
</table>
</file>

<file path=xl/tables/table3.xml><?xml version="1.0" encoding="utf-8"?>
<table xmlns="http://schemas.openxmlformats.org/spreadsheetml/2006/main" id="3" name="Tabelle3" displayName="Tabelle3" ref="A4:B11" headerRowCount="1" totalsRowCount="0" totalsRowShown="0">
  <autoFilter ref="A4:B11"/>
  <tableColumns count="2">
    <tableColumn id="1" name="Champ"/>
    <tableColumn id="2" name="Valeurs"/>
  </tableColumns>
</table>
</file>

<file path=xl/tables/table4.xml><?xml version="1.0" encoding="utf-8"?>
<table xmlns="http://schemas.openxmlformats.org/spreadsheetml/2006/main" id="4" name="Tabelle4" displayName="Tabelle4" ref="D5:E11" headerRowCount="0" totalsRowCount="0" totalsRowShown="0">
  <tableColumns count="2">
    <tableColumn id="1" name="Colonne1"/>
    <tableColumn id="2" name="Colonne2"/>
  </tableColumns>
</table>
</file>

<file path=xl/tables/table5.xml><?xml version="1.0" encoding="utf-8"?>
<table xmlns="http://schemas.openxmlformats.org/spreadsheetml/2006/main" id="5" name="Tabelle5" displayName="Tabelle5" ref="A21:A33" headerRowCount="1" totalsRowCount="0" totalsRowShown="0">
  <autoFilter ref="A21:A33"/>
  <tableColumns count="1">
    <tableColumn id="1" name="Membres de l'équip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8"/>
  <sheetViews>
    <sheetView showFormulas="false" showGridLines="true" showRowColHeaders="true" showZeros="true" rightToLeft="false" tabSelected="true" showOutlineSymbols="true" defaultGridColor="true" view="normal" topLeftCell="E1" colorId="64" zoomScale="81" zoomScaleNormal="81" zoomScalePageLayoutView="100" workbookViewId="0">
      <selection pane="topLeft" activeCell="A9" activeCellId="0" sqref="A9"/>
    </sheetView>
  </sheetViews>
  <sheetFormatPr defaultRowHeight="15.75" zeroHeight="false" outlineLevelRow="0" outlineLevelCol="0"/>
  <cols>
    <col collapsed="false" customWidth="true" hidden="false" outlineLevel="0" max="1" min="1" style="0" width="28.79"/>
    <col collapsed="false" customWidth="true" hidden="false" outlineLevel="0" max="2" min="2" style="0" width="17.37"/>
    <col collapsed="false" customWidth="true" hidden="false" outlineLevel="0" max="3" min="3" style="0" width="11"/>
    <col collapsed="false" customWidth="true" hidden="false" outlineLevel="0" max="4" min="4" style="0" width="29.63"/>
    <col collapsed="false" customWidth="true" hidden="false" outlineLevel="0" max="5" min="5" style="0" width="13.13"/>
    <col collapsed="false" customWidth="true" hidden="false" outlineLevel="0" max="14" min="6" style="0" width="11"/>
    <col collapsed="false" customWidth="true" hidden="false" outlineLevel="0" max="44" min="15" style="1" width="10.89"/>
    <col collapsed="false" customWidth="true" hidden="false" outlineLevel="0" max="1025" min="45" style="0" width="11"/>
  </cols>
  <sheetData>
    <row r="1" customFormat="false" ht="98.1" hidden="false" customHeight="true" outlineLevel="0" collapsed="false">
      <c r="A1" s="2" t="s">
        <v>0</v>
      </c>
      <c r="B1" s="2"/>
      <c r="C1" s="2" t="n">
        <v>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AS2" s="1"/>
      <c r="AT2" s="1"/>
    </row>
    <row r="3" customFormat="false" ht="20.25" hidden="false" customHeight="false" outlineLevel="0" collapsed="false">
      <c r="A3" s="3" t="s">
        <v>1</v>
      </c>
      <c r="C3" s="1"/>
      <c r="D3" s="4" t="s">
        <v>2</v>
      </c>
      <c r="E3" s="4"/>
      <c r="F3" s="1"/>
      <c r="G3" s="1"/>
      <c r="H3" s="1"/>
      <c r="I3" s="1"/>
      <c r="J3" s="1"/>
      <c r="K3" s="1"/>
      <c r="L3" s="1"/>
      <c r="M3" s="1"/>
      <c r="N3" s="1"/>
    </row>
    <row r="4" customFormat="false" ht="15.75" hidden="false" customHeight="false" outlineLevel="0" collapsed="false">
      <c r="A4" s="5" t="s">
        <v>3</v>
      </c>
      <c r="B4" s="5" t="s">
        <v>4</v>
      </c>
      <c r="C4" s="6"/>
      <c r="D4" s="7"/>
      <c r="E4" s="8"/>
      <c r="F4" s="6"/>
      <c r="G4" s="1"/>
      <c r="H4" s="1"/>
      <c r="I4" s="9"/>
      <c r="J4" s="9"/>
      <c r="K4" s="9"/>
      <c r="L4" s="1"/>
      <c r="M4" s="1"/>
      <c r="N4" s="1"/>
    </row>
    <row r="5" customFormat="false" ht="15.75" hidden="false" customHeight="false" outlineLevel="0" collapsed="false">
      <c r="A5" s="10" t="s">
        <v>5</v>
      </c>
      <c r="B5" s="11" t="n">
        <v>44369</v>
      </c>
      <c r="C5" s="6"/>
      <c r="D5" s="12" t="s">
        <v>6</v>
      </c>
      <c r="E5" s="13" t="n">
        <f aca="false">B5+B6</f>
        <v>44375</v>
      </c>
      <c r="F5" s="6"/>
      <c r="G5" s="1"/>
      <c r="H5" s="1"/>
      <c r="I5" s="1"/>
      <c r="J5" s="14"/>
      <c r="K5" s="14"/>
      <c r="L5" s="1"/>
      <c r="M5" s="1"/>
      <c r="N5" s="1"/>
    </row>
    <row r="6" customFormat="false" ht="15" hidden="false" customHeight="false" outlineLevel="0" collapsed="false">
      <c r="A6" s="10" t="s">
        <v>7</v>
      </c>
      <c r="B6" s="15" t="n">
        <v>6</v>
      </c>
      <c r="C6" s="6"/>
      <c r="D6" s="16" t="s">
        <v>8</v>
      </c>
      <c r="E6" s="17" t="n">
        <v>5</v>
      </c>
      <c r="F6" s="6"/>
      <c r="G6" s="1"/>
      <c r="H6" s="1"/>
      <c r="I6" s="1"/>
      <c r="J6" s="14"/>
      <c r="K6" s="14"/>
      <c r="L6" s="1"/>
      <c r="M6" s="1"/>
      <c r="N6" s="1"/>
    </row>
    <row r="7" customFormat="false" ht="15" hidden="false" customHeight="false" outlineLevel="0" collapsed="false">
      <c r="A7" s="10" t="s">
        <v>9</v>
      </c>
      <c r="B7" s="15" t="n">
        <v>0</v>
      </c>
      <c r="C7" s="6"/>
      <c r="D7" s="18" t="s">
        <v>10</v>
      </c>
      <c r="E7" s="19" t="n">
        <f aca="false">B8*B9*B10*E6</f>
        <v>112</v>
      </c>
      <c r="F7" s="6"/>
      <c r="G7" s="1"/>
      <c r="H7" s="1"/>
      <c r="I7" s="1"/>
      <c r="J7" s="14"/>
      <c r="K7" s="14"/>
      <c r="L7" s="1"/>
      <c r="M7" s="1"/>
      <c r="N7" s="1"/>
    </row>
    <row r="8" customFormat="false" ht="15.75" hidden="false" customHeight="false" outlineLevel="0" collapsed="false">
      <c r="A8" s="10" t="s">
        <v>11</v>
      </c>
      <c r="B8" s="15" t="n">
        <v>4</v>
      </c>
      <c r="C8" s="6"/>
      <c r="D8" s="18" t="s">
        <v>12</v>
      </c>
      <c r="E8" s="20" t="n">
        <v>27.5</v>
      </c>
      <c r="F8" s="6"/>
      <c r="G8" s="6"/>
      <c r="H8" s="1"/>
      <c r="I8" s="1"/>
      <c r="J8" s="14"/>
      <c r="K8" s="14"/>
      <c r="L8" s="1"/>
      <c r="M8" s="1"/>
      <c r="N8" s="1"/>
    </row>
    <row r="9" customFormat="false" ht="15.75" hidden="false" customHeight="false" outlineLevel="0" collapsed="false">
      <c r="A9" s="10" t="s">
        <v>13</v>
      </c>
      <c r="B9" s="21" t="n">
        <v>0.8</v>
      </c>
      <c r="C9" s="6"/>
      <c r="D9" s="18" t="s">
        <v>14</v>
      </c>
      <c r="E9" s="20" t="e">
        <f aca="false">E8-'Auxiliaire - Tableau Burndown'!$D$15</f>
        <v>#N/A</v>
      </c>
      <c r="F9" s="6"/>
      <c r="G9" s="6"/>
      <c r="H9" s="1"/>
      <c r="I9" s="1"/>
      <c r="J9" s="14"/>
      <c r="K9" s="14"/>
      <c r="L9" s="1"/>
      <c r="M9" s="1"/>
      <c r="N9" s="1"/>
    </row>
    <row r="10" customFormat="false" ht="15.75" hidden="false" customHeight="false" outlineLevel="0" collapsed="false">
      <c r="A10" s="10" t="s">
        <v>15</v>
      </c>
      <c r="B10" s="22" t="n">
        <v>7</v>
      </c>
      <c r="C10" s="23"/>
      <c r="D10" s="18" t="s">
        <v>16</v>
      </c>
      <c r="E10" s="20" t="n">
        <f aca="false">COUNTIF(Backlog!A6:A158,$B$11)</f>
        <v>5</v>
      </c>
      <c r="F10" s="6"/>
      <c r="G10" s="6"/>
      <c r="H10" s="1"/>
      <c r="I10" s="1"/>
      <c r="J10" s="14"/>
      <c r="K10" s="14"/>
      <c r="L10" s="1"/>
      <c r="M10" s="1"/>
      <c r="N10" s="1"/>
    </row>
    <row r="11" customFormat="false" ht="15.75" hidden="false" customHeight="false" outlineLevel="0" collapsed="false">
      <c r="A11" s="24" t="s">
        <v>17</v>
      </c>
      <c r="B11" s="15" t="n">
        <v>1</v>
      </c>
      <c r="C11" s="6"/>
      <c r="D11" s="18" t="s">
        <v>18</v>
      </c>
      <c r="E11" s="20" t="n">
        <f aca="false">COUNT(Backlog!G6:G158)</f>
        <v>5</v>
      </c>
      <c r="F11" s="6"/>
      <c r="G11" s="6"/>
      <c r="H11" s="1"/>
      <c r="I11" s="1"/>
      <c r="J11" s="14"/>
      <c r="K11" s="14"/>
      <c r="L11" s="1"/>
      <c r="M11" s="1"/>
      <c r="N11" s="1"/>
    </row>
    <row r="12" customFormat="false" ht="15.75" hidden="false" customHeight="false" outlineLevel="0" collapsed="false">
      <c r="A12" s="6"/>
      <c r="B12" s="25"/>
      <c r="C12" s="6"/>
      <c r="D12" s="6"/>
      <c r="E12" s="1"/>
      <c r="F12" s="6"/>
      <c r="G12" s="6"/>
      <c r="H12" s="1"/>
      <c r="I12" s="1"/>
      <c r="J12" s="14"/>
      <c r="K12" s="14"/>
      <c r="L12" s="1"/>
      <c r="M12" s="1"/>
      <c r="N12" s="1"/>
    </row>
    <row r="13" customFormat="false" ht="15.75" hidden="false" customHeight="false" outlineLevel="0" collapsed="false">
      <c r="A13" s="1"/>
      <c r="B13" s="1"/>
      <c r="C13" s="6"/>
      <c r="D13" s="6"/>
      <c r="E13" s="1"/>
      <c r="F13" s="6"/>
      <c r="G13" s="6"/>
      <c r="H13" s="1"/>
      <c r="I13" s="1"/>
      <c r="J13" s="14"/>
      <c r="K13" s="14"/>
      <c r="L13" s="1"/>
      <c r="M13" s="1"/>
      <c r="N13" s="1"/>
    </row>
    <row r="14" customFormat="false" ht="15.75" hidden="false" customHeight="false" outlineLevel="0" collapsed="false">
      <c r="A14" s="1"/>
      <c r="B14" s="1"/>
      <c r="C14" s="6"/>
      <c r="D14" s="6"/>
      <c r="E14" s="1"/>
      <c r="F14" s="6"/>
      <c r="G14" s="6"/>
      <c r="H14" s="1"/>
      <c r="I14" s="1"/>
      <c r="J14" s="14"/>
      <c r="K14" s="14"/>
      <c r="L14" s="1"/>
      <c r="M14" s="1"/>
      <c r="N14" s="1"/>
    </row>
    <row r="15" customFormat="false" ht="15.75" hidden="false" customHeight="false" outlineLevel="0" collapsed="false">
      <c r="A15" s="1"/>
      <c r="B15" s="1"/>
      <c r="C15" s="6"/>
      <c r="D15" s="6"/>
      <c r="E15" s="1"/>
      <c r="F15" s="1"/>
      <c r="G15" s="1"/>
      <c r="H15" s="1"/>
      <c r="I15" s="1"/>
      <c r="J15" s="14"/>
      <c r="K15" s="14"/>
      <c r="L15" s="1"/>
      <c r="M15" s="1"/>
      <c r="N15" s="1"/>
    </row>
    <row r="16" customFormat="false" ht="15.75" hidden="false" customHeight="false" outlineLevel="0" collapsed="false">
      <c r="A16" s="1"/>
      <c r="B16" s="1"/>
      <c r="C16" s="6"/>
      <c r="D16" s="6"/>
      <c r="E16" s="1"/>
      <c r="F16" s="6"/>
      <c r="G16" s="6"/>
      <c r="H16" s="1"/>
      <c r="I16" s="1"/>
      <c r="J16" s="1"/>
      <c r="K16" s="1"/>
      <c r="L16" s="1"/>
      <c r="M16" s="1"/>
      <c r="N16" s="1"/>
    </row>
    <row r="17" customFormat="false" ht="15.75" hidden="false" customHeight="false" outlineLevel="0" collapsed="false">
      <c r="A17" s="26"/>
      <c r="B17" s="8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5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5.75" hidden="false" customHeight="false" outlineLevel="0" collapsed="false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5.75" hidden="false" customHeight="false" outlineLevel="0" collapsed="false">
      <c r="A21" s="5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5.75" hidden="false" customHeight="false" outlineLevel="0" collapsed="false">
      <c r="A22" s="27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5.75" hidden="false" customHeight="false" outlineLevel="0" collapsed="false">
      <c r="A23" s="27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5.75" hidden="false" customHeight="false" outlineLevel="0" collapsed="false">
      <c r="A24" s="27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5.75" hidden="false" customHeight="false" outlineLevel="0" collapsed="false">
      <c r="A25" s="27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5.75" hidden="false" customHeight="false" outlineLevel="0" collapsed="false">
      <c r="A26" s="2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Format="false" ht="15.75" hidden="false" customHeight="false" outlineLevel="0" collapsed="false">
      <c r="A27" s="2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customFormat="false" ht="15.75" hidden="false" customHeight="false" outlineLevel="0" collapsed="false">
      <c r="A28" s="2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customFormat="false" ht="15.75" hidden="false" customHeight="false" outlineLevel="0" collapsed="false">
      <c r="A29" s="2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customFormat="false" ht="15.75" hidden="false" customHeight="false" outlineLevel="0" collapsed="false">
      <c r="A30" s="2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customFormat="false" ht="15.75" hidden="false" customHeight="false" outlineLevel="0" collapsed="false">
      <c r="A31" s="2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customFormat="false" ht="15.75" hidden="false" customHeight="false" outlineLevel="0" collapsed="false">
      <c r="A32" s="2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customFormat="false" ht="15.75" hidden="false" customHeight="false" outlineLevel="0" collapsed="false">
      <c r="A33" s="1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customFormat="false" ht="16.5" hidden="false" customHeight="false" outlineLevel="0" collapsed="false">
      <c r="A35" s="5" t="s">
        <v>24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customFormat="false" ht="16.5" hidden="false" customHeight="false" outlineLevel="0" collapsed="false">
      <c r="A36" s="29" t="s">
        <v>25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customFormat="false" ht="16.5" hidden="false" customHeight="false" outlineLevel="0" collapsed="false">
      <c r="A37" s="29" t="s">
        <v>26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customFormat="false" ht="16.5" hidden="false" customHeight="false" outlineLevel="0" collapsed="false">
      <c r="A38" s="29" t="s">
        <v>27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2">
    <mergeCell ref="A1:R1"/>
    <mergeCell ref="D3:E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99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C6" activeCellId="0" sqref="C6"/>
    </sheetView>
  </sheetViews>
  <sheetFormatPr defaultRowHeight="15.7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4.63"/>
    <col collapsed="false" customWidth="true" hidden="false" outlineLevel="0" max="3" min="3" style="0" width="22.37"/>
    <col collapsed="false" customWidth="true" hidden="false" outlineLevel="0" max="4" min="4" style="0" width="54.88"/>
    <col collapsed="false" customWidth="true" hidden="false" outlineLevel="0" max="5" min="5" style="0" width="19.38"/>
    <col collapsed="false" customWidth="true" hidden="false" outlineLevel="0" max="6" min="6" style="0" width="11"/>
    <col collapsed="false" customWidth="true" hidden="false" outlineLevel="0" max="7" min="7" style="0" width="24.37"/>
    <col collapsed="false" customWidth="true" hidden="false" outlineLevel="0" max="8" min="8" style="0" width="12"/>
    <col collapsed="false" customWidth="true" hidden="false" outlineLevel="0" max="9" min="9" style="0" width="16.87"/>
    <col collapsed="false" customWidth="true" hidden="false" outlineLevel="0" max="37" min="10" style="1" width="10.89"/>
    <col collapsed="false" customWidth="true" hidden="false" outlineLevel="0" max="1025" min="38" style="0" width="11"/>
  </cols>
  <sheetData>
    <row r="1" customFormat="false" ht="48" hidden="false" customHeight="true" outlineLevel="0" collapsed="false">
      <c r="A1" s="6"/>
      <c r="B1" s="30" t="s">
        <v>28</v>
      </c>
      <c r="C1" s="31" t="n">
        <f aca="false">'Vue d''ensemble'!$B$5</f>
        <v>44369</v>
      </c>
      <c r="D1" s="6"/>
      <c r="E1" s="6"/>
      <c r="F1" s="6"/>
      <c r="G1" s="6"/>
      <c r="H1" s="1"/>
      <c r="I1" s="1"/>
    </row>
    <row r="2" customFormat="false" ht="18" hidden="false" customHeight="false" outlineLevel="0" collapsed="false">
      <c r="A2" s="6"/>
      <c r="B2" s="32" t="s">
        <v>29</v>
      </c>
      <c r="C2" s="33" t="n">
        <f aca="false">'Vue d''ensemble'!E6</f>
        <v>5</v>
      </c>
      <c r="D2" s="6"/>
      <c r="E2" s="6"/>
      <c r="F2" s="6"/>
      <c r="G2" s="6"/>
      <c r="H2" s="1"/>
      <c r="I2" s="1"/>
    </row>
    <row r="3" customFormat="false" ht="18" hidden="false" customHeight="false" outlineLevel="0" collapsed="false">
      <c r="A3" s="6"/>
      <c r="B3" s="30" t="s">
        <v>30</v>
      </c>
      <c r="C3" s="34" t="n">
        <v>27</v>
      </c>
      <c r="D3" s="6"/>
      <c r="E3" s="6"/>
      <c r="F3" s="6"/>
      <c r="G3" s="6"/>
      <c r="H3" s="1"/>
      <c r="I3" s="1"/>
    </row>
    <row r="4" customFormat="false" ht="15.75" hidden="false" customHeight="false" outlineLevel="0" collapsed="false">
      <c r="A4" s="6"/>
      <c r="B4" s="6"/>
      <c r="C4" s="6"/>
      <c r="D4" s="6"/>
      <c r="E4" s="6"/>
      <c r="F4" s="6"/>
      <c r="G4" s="6"/>
      <c r="H4" s="1"/>
      <c r="I4" s="1"/>
    </row>
    <row r="5" s="39" customFormat="true" ht="15.75" hidden="false" customHeight="false" outlineLevel="0" collapsed="false">
      <c r="A5" s="35" t="s">
        <v>31</v>
      </c>
      <c r="B5" s="35" t="s">
        <v>32</v>
      </c>
      <c r="C5" s="36" t="s">
        <v>33</v>
      </c>
      <c r="D5" s="35" t="s">
        <v>34</v>
      </c>
      <c r="E5" s="35" t="s">
        <v>35</v>
      </c>
      <c r="F5" s="35" t="s">
        <v>24</v>
      </c>
      <c r="G5" s="35" t="s">
        <v>36</v>
      </c>
      <c r="H5" s="37" t="s">
        <v>37</v>
      </c>
      <c r="I5" s="35" t="s">
        <v>38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customFormat="false" ht="17.35" hidden="false" customHeight="false" outlineLevel="0" collapsed="false">
      <c r="A6" s="10" t="n">
        <v>1</v>
      </c>
      <c r="B6" s="10" t="n">
        <v>1</v>
      </c>
      <c r="C6" s="40" t="n">
        <v>6</v>
      </c>
      <c r="D6" s="10" t="n">
        <v>1</v>
      </c>
      <c r="E6" s="10" t="s">
        <v>39</v>
      </c>
      <c r="F6" s="10"/>
      <c r="G6" s="31" t="n">
        <v>44369</v>
      </c>
      <c r="H6" s="41" t="n">
        <f aca="false">IF(ISBLANK(Backlog!$G6),"",Backlog!$G6-$C$1)</f>
        <v>0</v>
      </c>
      <c r="I6" s="10" t="str">
        <f aca="false">IF(ISBLANK(Backlog!$G6),"n","y")</f>
        <v>y</v>
      </c>
    </row>
    <row r="7" customFormat="false" ht="15.65" hidden="false" customHeight="false" outlineLevel="0" collapsed="false">
      <c r="A7" s="10" t="n">
        <v>1</v>
      </c>
      <c r="B7" s="10" t="n">
        <v>2</v>
      </c>
      <c r="C7" s="40" t="n">
        <v>5</v>
      </c>
      <c r="D7" s="10" t="n">
        <v>2</v>
      </c>
      <c r="E7" s="10"/>
      <c r="F7" s="10"/>
      <c r="G7" s="42" t="n">
        <v>44370</v>
      </c>
      <c r="H7" s="41" t="n">
        <f aca="false">IF(ISBLANK(Backlog!$G7),"",Backlog!$G7-$C$1)</f>
        <v>1</v>
      </c>
      <c r="I7" s="10" t="str">
        <f aca="false">IF(ISBLANK(Backlog!$G7),"n","y")</f>
        <v>y</v>
      </c>
    </row>
    <row r="8" customFormat="false" ht="15.65" hidden="false" customHeight="false" outlineLevel="0" collapsed="false">
      <c r="A8" s="10" t="n">
        <v>1</v>
      </c>
      <c r="B8" s="10" t="n">
        <v>3</v>
      </c>
      <c r="C8" s="40" t="n">
        <v>4</v>
      </c>
      <c r="D8" s="10" t="n">
        <v>3</v>
      </c>
      <c r="E8" s="10"/>
      <c r="F8" s="10"/>
      <c r="G8" s="42" t="n">
        <v>44371</v>
      </c>
      <c r="H8" s="41" t="n">
        <f aca="false">IF(ISBLANK(Backlog!$G8),"",Backlog!$G8-$C$1)</f>
        <v>2</v>
      </c>
      <c r="I8" s="10" t="str">
        <f aca="false">IF(ISBLANK(Backlog!$G8),"n","y")</f>
        <v>y</v>
      </c>
    </row>
    <row r="9" customFormat="false" ht="15.65" hidden="false" customHeight="false" outlineLevel="0" collapsed="false">
      <c r="A9" s="10" t="n">
        <v>1</v>
      </c>
      <c r="B9" s="10" t="n">
        <v>4</v>
      </c>
      <c r="C9" s="40" t="n">
        <v>3</v>
      </c>
      <c r="D9" s="10" t="n">
        <v>4</v>
      </c>
      <c r="E9" s="10"/>
      <c r="F9" s="10"/>
      <c r="G9" s="42" t="n">
        <v>44372</v>
      </c>
      <c r="H9" s="41" t="n">
        <f aca="false">IF(ISBLANK(Backlog!$G9),"",Backlog!$G9-$C$1)</f>
        <v>3</v>
      </c>
      <c r="I9" s="10" t="str">
        <f aca="false">IF(ISBLANK(Backlog!$G9),"n","y")</f>
        <v>y</v>
      </c>
    </row>
    <row r="10" customFormat="false" ht="15.65" hidden="false" customHeight="false" outlineLevel="0" collapsed="false">
      <c r="A10" s="10" t="n">
        <v>1</v>
      </c>
      <c r="B10" s="10" t="n">
        <v>5</v>
      </c>
      <c r="C10" s="40" t="n">
        <v>2</v>
      </c>
      <c r="D10" s="10" t="n">
        <v>5</v>
      </c>
      <c r="E10" s="10"/>
      <c r="F10" s="10"/>
      <c r="G10" s="42" t="n">
        <v>44375</v>
      </c>
      <c r="H10" s="41" t="n">
        <v>5</v>
      </c>
      <c r="I10" s="10" t="str">
        <f aca="false">IF(ISBLANK(Backlog!$G10),"n","y")</f>
        <v>y</v>
      </c>
    </row>
    <row r="11" customFormat="false" ht="15.65" hidden="false" customHeight="false" outlineLevel="0" collapsed="false">
      <c r="A11" s="10"/>
      <c r="B11" s="10"/>
      <c r="C11" s="40" t="n">
        <v>1</v>
      </c>
      <c r="D11" s="10"/>
      <c r="E11" s="10"/>
      <c r="F11" s="10"/>
      <c r="G11" s="42"/>
      <c r="H11" s="41"/>
      <c r="I11" s="10"/>
    </row>
    <row r="12" customFormat="false" ht="15" hidden="false" customHeight="false" outlineLevel="0" collapsed="false">
      <c r="A12" s="10"/>
      <c r="B12" s="10"/>
      <c r="C12" s="40"/>
      <c r="D12" s="10"/>
      <c r="E12" s="10"/>
      <c r="F12" s="10"/>
      <c r="G12" s="42"/>
      <c r="H12" s="41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0"/>
      <c r="F13" s="10"/>
      <c r="G13" s="42"/>
      <c r="H13" s="41"/>
      <c r="I13" s="10"/>
    </row>
    <row r="14" customFormat="false" ht="15.75" hidden="true" customHeight="false" outlineLevel="0" collapsed="false">
      <c r="A14" s="10" t="n">
        <v>2</v>
      </c>
      <c r="B14" s="10"/>
      <c r="C14" s="10"/>
      <c r="D14" s="10"/>
      <c r="E14" s="10"/>
      <c r="F14" s="10"/>
      <c r="G14" s="10"/>
      <c r="H14" s="41" t="str">
        <f aca="false">IF(ISBLANK(Backlog!$G14),"",Backlog!$G14-$C$1)</f>
        <v/>
      </c>
      <c r="I14" s="10" t="str">
        <f aca="false">IF(ISBLANK(Backlog!$G14),"n","y")</f>
        <v>n</v>
      </c>
    </row>
    <row r="15" customFormat="false" ht="15.75" hidden="true" customHeight="false" outlineLevel="0" collapsed="false">
      <c r="A15" s="10" t="n">
        <v>2</v>
      </c>
      <c r="B15" s="10"/>
      <c r="C15" s="10"/>
      <c r="D15" s="10"/>
      <c r="E15" s="10"/>
      <c r="F15" s="10"/>
      <c r="G15" s="10"/>
      <c r="H15" s="41" t="str">
        <f aca="false">IF(ISBLANK(Backlog!$G15),"",Backlog!$G15-$C$1)</f>
        <v/>
      </c>
      <c r="I15" s="10" t="str">
        <f aca="false">IF(ISBLANK(Backlog!$G15),"n","y")</f>
        <v>n</v>
      </c>
    </row>
    <row r="16" customFormat="false" ht="15.75" hidden="true" customHeight="false" outlineLevel="0" collapsed="false">
      <c r="A16" s="10"/>
      <c r="B16" s="10"/>
      <c r="C16" s="10"/>
      <c r="D16" s="10"/>
      <c r="E16" s="10"/>
      <c r="F16" s="10"/>
      <c r="G16" s="10"/>
      <c r="H16" s="41" t="str">
        <f aca="false">IF(ISBLANK(Backlog!$G16),"",Backlog!$G16-$C$1)</f>
        <v/>
      </c>
      <c r="I16" s="10" t="str">
        <f aca="false">IF(ISBLANK(Backlog!$G16),"n","y")</f>
        <v>n</v>
      </c>
    </row>
    <row r="17" customFormat="false" ht="15.75" hidden="true" customHeight="false" outlineLevel="0" collapsed="false">
      <c r="A17" s="10"/>
      <c r="B17" s="10"/>
      <c r="C17" s="10"/>
      <c r="D17" s="10"/>
      <c r="E17" s="10"/>
      <c r="F17" s="10"/>
      <c r="G17" s="10"/>
      <c r="H17" s="41" t="str">
        <f aca="false">IF(ISBLANK(Backlog!$G17),"",Backlog!$G17-$C$1)</f>
        <v/>
      </c>
      <c r="I17" s="10" t="str">
        <f aca="false">IF(ISBLANK(Backlog!$G17),"n","y")</f>
        <v>n</v>
      </c>
    </row>
    <row r="18" customFormat="false" ht="15.75" hidden="true" customHeight="false" outlineLevel="0" collapsed="false">
      <c r="A18" s="10"/>
      <c r="B18" s="10"/>
      <c r="C18" s="10"/>
      <c r="D18" s="10"/>
      <c r="E18" s="10"/>
      <c r="F18" s="10"/>
      <c r="G18" s="10"/>
      <c r="H18" s="41" t="str">
        <f aca="false">IF(ISBLANK(Backlog!$G18),"",Backlog!$G18-$C$1)</f>
        <v/>
      </c>
      <c r="I18" s="10" t="str">
        <f aca="false">IF(ISBLANK(Backlog!$G18),"n","y")</f>
        <v>n</v>
      </c>
    </row>
    <row r="19" customFormat="false" ht="15.75" hidden="true" customHeight="false" outlineLevel="0" collapsed="false">
      <c r="A19" s="10"/>
      <c r="B19" s="10"/>
      <c r="C19" s="10"/>
      <c r="D19" s="10"/>
      <c r="E19" s="10"/>
      <c r="F19" s="10"/>
      <c r="G19" s="42"/>
      <c r="H19" s="41" t="str">
        <f aca="false">IF(ISBLANK(Backlog!$G19),"",Backlog!$G19-$C$1)</f>
        <v/>
      </c>
      <c r="I19" s="10" t="str">
        <f aca="false">IF(ISBLANK(Backlog!$G19),"n","y")</f>
        <v>n</v>
      </c>
    </row>
    <row r="20" customFormat="false" ht="15.75" hidden="true" customHeight="false" outlineLevel="0" collapsed="false">
      <c r="A20" s="10"/>
      <c r="B20" s="10"/>
      <c r="C20" s="10"/>
      <c r="D20" s="10"/>
      <c r="E20" s="10"/>
      <c r="F20" s="10"/>
      <c r="G20" s="10"/>
      <c r="H20" s="41" t="str">
        <f aca="false">IF(ISBLANK(Backlog!$G20),"",Backlog!$G20-$C$1)</f>
        <v/>
      </c>
      <c r="I20" s="10" t="str">
        <f aca="false">IF(ISBLANK(Backlog!$G20),"n","y")</f>
        <v>n</v>
      </c>
    </row>
    <row r="21" customFormat="false" ht="15.75" hidden="true" customHeight="false" outlineLevel="0" collapsed="false">
      <c r="A21" s="10"/>
      <c r="B21" s="10"/>
      <c r="C21" s="10"/>
      <c r="D21" s="10"/>
      <c r="E21" s="10"/>
      <c r="F21" s="10"/>
      <c r="G21" s="10"/>
      <c r="H21" s="41" t="str">
        <f aca="false">IF(ISBLANK(Backlog!$G21),"",Backlog!$G21-$C$1)</f>
        <v/>
      </c>
      <c r="I21" s="10" t="str">
        <f aca="false">IF(ISBLANK(Backlog!$G21),"n","y")</f>
        <v>n</v>
      </c>
    </row>
    <row r="22" customFormat="false" ht="15.75" hidden="true" customHeight="false" outlineLevel="0" collapsed="false">
      <c r="A22" s="10"/>
      <c r="B22" s="10"/>
      <c r="C22" s="10"/>
      <c r="D22" s="10"/>
      <c r="E22" s="10"/>
      <c r="F22" s="10"/>
      <c r="G22" s="10"/>
      <c r="H22" s="41" t="str">
        <f aca="false">IF(ISBLANK(Backlog!$G22),"",Backlog!$G22-$C$1)</f>
        <v/>
      </c>
      <c r="I22" s="10" t="str">
        <f aca="false">IF(ISBLANK(Backlog!$G22),"n","y")</f>
        <v>n</v>
      </c>
    </row>
    <row r="23" customFormat="false" ht="15.75" hidden="true" customHeight="false" outlineLevel="0" collapsed="false">
      <c r="A23" s="10"/>
      <c r="B23" s="10"/>
      <c r="C23" s="10"/>
      <c r="D23" s="10"/>
      <c r="E23" s="10"/>
      <c r="F23" s="10"/>
      <c r="G23" s="10"/>
      <c r="H23" s="41" t="str">
        <f aca="false">IF(ISBLANK(Backlog!$G23),"",Backlog!$G23-$C$1)</f>
        <v/>
      </c>
      <c r="I23" s="10" t="str">
        <f aca="false">IF(ISBLANK(Backlog!$G23),"n","y")</f>
        <v>n</v>
      </c>
    </row>
    <row r="24" customFormat="false" ht="15.75" hidden="true" customHeight="false" outlineLevel="0" collapsed="false">
      <c r="A24" s="10"/>
      <c r="B24" s="10"/>
      <c r="C24" s="10"/>
      <c r="D24" s="10"/>
      <c r="E24" s="10"/>
      <c r="F24" s="10"/>
      <c r="G24" s="10"/>
      <c r="H24" s="41" t="str">
        <f aca="false">IF(ISBLANK(Backlog!$G24),"",Backlog!$G24-$C$1)</f>
        <v/>
      </c>
      <c r="I24" s="10" t="str">
        <f aca="false">IF(ISBLANK(Backlog!$G24),"n","y")</f>
        <v>n</v>
      </c>
    </row>
    <row r="25" customFormat="false" ht="15.75" hidden="true" customHeight="false" outlineLevel="0" collapsed="false">
      <c r="A25" s="10"/>
      <c r="B25" s="10"/>
      <c r="C25" s="10"/>
      <c r="D25" s="10"/>
      <c r="E25" s="10"/>
      <c r="F25" s="10"/>
      <c r="G25" s="10"/>
      <c r="H25" s="41" t="str">
        <f aca="false">IF(ISBLANK(Backlog!$G25),"",Backlog!$G25-$C$1)</f>
        <v/>
      </c>
      <c r="I25" s="10" t="str">
        <f aca="false">IF(ISBLANK(Backlog!$G25),"n","y")</f>
        <v>n</v>
      </c>
    </row>
    <row r="26" customFormat="false" ht="15.75" hidden="true" customHeight="false" outlineLevel="0" collapsed="false">
      <c r="A26" s="10"/>
      <c r="B26" s="10"/>
      <c r="C26" s="10"/>
      <c r="D26" s="10"/>
      <c r="E26" s="10"/>
      <c r="F26" s="10"/>
      <c r="G26" s="10"/>
      <c r="H26" s="41" t="str">
        <f aca="false">IF(ISBLANK(Backlog!$G26),"",Backlog!$G26-$C$1)</f>
        <v/>
      </c>
      <c r="I26" s="10" t="str">
        <f aca="false">IF(ISBLANK(Backlog!$G26),"n","y")</f>
        <v>n</v>
      </c>
    </row>
    <row r="27" customFormat="false" ht="15.75" hidden="true" customHeight="false" outlineLevel="0" collapsed="false">
      <c r="A27" s="10"/>
      <c r="B27" s="10"/>
      <c r="C27" s="10"/>
      <c r="D27" s="10"/>
      <c r="E27" s="10"/>
      <c r="F27" s="10"/>
      <c r="G27" s="10"/>
      <c r="H27" s="41" t="str">
        <f aca="false">IF(ISBLANK(Backlog!$G27),"",Backlog!$G27-$C$1)</f>
        <v/>
      </c>
      <c r="I27" s="10" t="str">
        <f aca="false">IF(ISBLANK(Backlog!$G27),"n","y")</f>
        <v>n</v>
      </c>
    </row>
    <row r="28" customFormat="false" ht="15.75" hidden="true" customHeight="false" outlineLevel="0" collapsed="false">
      <c r="A28" s="10"/>
      <c r="B28" s="10"/>
      <c r="C28" s="10"/>
      <c r="D28" s="10"/>
      <c r="E28" s="10"/>
      <c r="F28" s="10"/>
      <c r="G28" s="10"/>
      <c r="H28" s="41" t="str">
        <f aca="false">IF(ISBLANK(Backlog!$G28),"",Backlog!$G28-$C$1)</f>
        <v/>
      </c>
      <c r="I28" s="10" t="str">
        <f aca="false">IF(ISBLANK(Backlog!$G28),"n","y")</f>
        <v>n</v>
      </c>
    </row>
    <row r="29" customFormat="false" ht="15.75" hidden="true" customHeight="false" outlineLevel="0" collapsed="false">
      <c r="A29" s="10"/>
      <c r="B29" s="10"/>
      <c r="C29" s="10"/>
      <c r="D29" s="10"/>
      <c r="E29" s="10"/>
      <c r="F29" s="10"/>
      <c r="G29" s="10"/>
      <c r="H29" s="41" t="str">
        <f aca="false">IF(ISBLANK(Backlog!$G29),"",Backlog!$G29-$C$1)</f>
        <v/>
      </c>
      <c r="I29" s="10" t="str">
        <f aca="false">IF(ISBLANK(Backlog!$G29),"n","y")</f>
        <v>n</v>
      </c>
    </row>
    <row r="30" customFormat="false" ht="15.75" hidden="true" customHeight="false" outlineLevel="0" collapsed="false">
      <c r="A30" s="10"/>
      <c r="B30" s="10"/>
      <c r="C30" s="10"/>
      <c r="D30" s="10"/>
      <c r="E30" s="10"/>
      <c r="F30" s="10"/>
      <c r="G30" s="10"/>
      <c r="H30" s="41" t="str">
        <f aca="false">IF(ISBLANK(Backlog!$G30),"",Backlog!$G30-$C$1)</f>
        <v/>
      </c>
      <c r="I30" s="10" t="str">
        <f aca="false">IF(ISBLANK(Backlog!$G30),"n","y")</f>
        <v>n</v>
      </c>
    </row>
    <row r="31" customFormat="false" ht="15.75" hidden="true" customHeight="false" outlineLevel="0" collapsed="false">
      <c r="A31" s="10"/>
      <c r="B31" s="10"/>
      <c r="C31" s="10"/>
      <c r="D31" s="10"/>
      <c r="E31" s="10"/>
      <c r="F31" s="10"/>
      <c r="G31" s="10"/>
      <c r="H31" s="41" t="str">
        <f aca="false">IF(ISBLANK(Backlog!$G31),"",Backlog!$G31-$C$1)</f>
        <v/>
      </c>
      <c r="I31" s="10" t="str">
        <f aca="false">IF(ISBLANK(Backlog!$G31),"n","y")</f>
        <v>n</v>
      </c>
    </row>
    <row r="32" customFormat="false" ht="15.75" hidden="true" customHeight="false" outlineLevel="0" collapsed="false">
      <c r="A32" s="10"/>
      <c r="B32" s="10"/>
      <c r="C32" s="10"/>
      <c r="D32" s="10"/>
      <c r="E32" s="10"/>
      <c r="F32" s="10"/>
      <c r="G32" s="10"/>
      <c r="H32" s="41" t="str">
        <f aca="false">IF(ISBLANK(Backlog!$G32),"",Backlog!$G32-$C$1)</f>
        <v/>
      </c>
      <c r="I32" s="10" t="str">
        <f aca="false">IF(ISBLANK(Backlog!$G32),"n","y")</f>
        <v>n</v>
      </c>
    </row>
    <row r="33" customFormat="false" ht="15.75" hidden="true" customHeight="false" outlineLevel="0" collapsed="false">
      <c r="A33" s="10"/>
      <c r="B33" s="10"/>
      <c r="C33" s="10"/>
      <c r="D33" s="10"/>
      <c r="E33" s="10"/>
      <c r="F33" s="10"/>
      <c r="G33" s="10"/>
      <c r="H33" s="41" t="str">
        <f aca="false">IF(ISBLANK(Backlog!$G33),"",Backlog!$G33-$C$1)</f>
        <v/>
      </c>
      <c r="I33" s="10" t="str">
        <f aca="false">IF(ISBLANK(Backlog!$G33),"n","y")</f>
        <v>n</v>
      </c>
    </row>
    <row r="34" customFormat="false" ht="15.75" hidden="true" customHeight="false" outlineLevel="0" collapsed="false">
      <c r="A34" s="10"/>
      <c r="B34" s="10"/>
      <c r="C34" s="10"/>
      <c r="D34" s="10"/>
      <c r="E34" s="10"/>
      <c r="F34" s="10"/>
      <c r="G34" s="10"/>
      <c r="H34" s="41" t="str">
        <f aca="false">IF(ISBLANK(Backlog!$G34),"",Backlog!$G34-$C$1)</f>
        <v/>
      </c>
      <c r="I34" s="10" t="str">
        <f aca="false">IF(ISBLANK(Backlog!$G34),"n","y")</f>
        <v>n</v>
      </c>
    </row>
    <row r="35" customFormat="false" ht="15.75" hidden="true" customHeight="false" outlineLevel="0" collapsed="false">
      <c r="A35" s="10"/>
      <c r="B35" s="10"/>
      <c r="C35" s="10"/>
      <c r="D35" s="10"/>
      <c r="E35" s="10"/>
      <c r="F35" s="10"/>
      <c r="G35" s="10"/>
      <c r="H35" s="41" t="str">
        <f aca="false">IF(ISBLANK(Backlog!$G35),"",Backlog!$G35-$C$1)</f>
        <v/>
      </c>
      <c r="I35" s="10" t="str">
        <f aca="false">IF(ISBLANK(Backlog!$G35),"n","y")</f>
        <v>n</v>
      </c>
    </row>
    <row r="36" customFormat="false" ht="15.75" hidden="true" customHeight="false" outlineLevel="0" collapsed="false">
      <c r="A36" s="10"/>
      <c r="B36" s="10"/>
      <c r="C36" s="10"/>
      <c r="D36" s="10"/>
      <c r="E36" s="10"/>
      <c r="F36" s="10"/>
      <c r="G36" s="10"/>
      <c r="H36" s="41" t="str">
        <f aca="false">IF(ISBLANK(Backlog!$G36),"",Backlog!$G36-$C$1)</f>
        <v/>
      </c>
      <c r="I36" s="10" t="str">
        <f aca="false">IF(ISBLANK(Backlog!$G36),"n","y")</f>
        <v>n</v>
      </c>
    </row>
    <row r="37" customFormat="false" ht="15.75" hidden="true" customHeight="false" outlineLevel="0" collapsed="false">
      <c r="A37" s="10"/>
      <c r="B37" s="10"/>
      <c r="C37" s="10"/>
      <c r="D37" s="10"/>
      <c r="E37" s="10"/>
      <c r="F37" s="10"/>
      <c r="G37" s="10"/>
      <c r="H37" s="41" t="str">
        <f aca="false">IF(ISBLANK(Backlog!$G37),"",Backlog!$G37-$C$1)</f>
        <v/>
      </c>
      <c r="I37" s="10" t="str">
        <f aca="false">IF(ISBLANK(Backlog!$G37),"n","y")</f>
        <v>n</v>
      </c>
    </row>
    <row r="38" customFormat="false" ht="15.75" hidden="true" customHeight="false" outlineLevel="0" collapsed="false">
      <c r="A38" s="10"/>
      <c r="B38" s="10"/>
      <c r="C38" s="10"/>
      <c r="D38" s="10"/>
      <c r="E38" s="10"/>
      <c r="F38" s="10"/>
      <c r="G38" s="10"/>
      <c r="H38" s="41" t="str">
        <f aca="false">IF(ISBLANK(Backlog!$G38),"",Backlog!$G38-$C$1)</f>
        <v/>
      </c>
      <c r="I38" s="10" t="str">
        <f aca="false">IF(ISBLANK(Backlog!$G38),"n","y")</f>
        <v>n</v>
      </c>
    </row>
    <row r="39" customFormat="false" ht="15.75" hidden="true" customHeight="false" outlineLevel="0" collapsed="false">
      <c r="A39" s="10"/>
      <c r="B39" s="10"/>
      <c r="C39" s="10"/>
      <c r="D39" s="10"/>
      <c r="E39" s="10"/>
      <c r="F39" s="10"/>
      <c r="G39" s="10"/>
      <c r="H39" s="41" t="str">
        <f aca="false">IF(ISBLANK(Backlog!$G39),"",Backlog!$G39-$C$1)</f>
        <v/>
      </c>
      <c r="I39" s="10" t="str">
        <f aca="false">IF(ISBLANK(Backlog!$G39),"n","y")</f>
        <v>n</v>
      </c>
    </row>
    <row r="40" customFormat="false" ht="15.75" hidden="true" customHeight="false" outlineLevel="0" collapsed="false">
      <c r="A40" s="10"/>
      <c r="B40" s="10"/>
      <c r="C40" s="10"/>
      <c r="D40" s="10"/>
      <c r="E40" s="10"/>
      <c r="F40" s="10"/>
      <c r="G40" s="10"/>
      <c r="H40" s="41" t="str">
        <f aca="false">IF(ISBLANK(Backlog!$G40),"",Backlog!$G40-$C$1)</f>
        <v/>
      </c>
      <c r="I40" s="10" t="str">
        <f aca="false">IF(ISBLANK(Backlog!$G40),"n","y")</f>
        <v>n</v>
      </c>
    </row>
    <row r="41" customFormat="false" ht="15.75" hidden="true" customHeight="false" outlineLevel="0" collapsed="false">
      <c r="A41" s="10"/>
      <c r="B41" s="10"/>
      <c r="C41" s="10"/>
      <c r="D41" s="10"/>
      <c r="E41" s="10"/>
      <c r="F41" s="10"/>
      <c r="G41" s="10"/>
      <c r="H41" s="41" t="str">
        <f aca="false">IF(ISBLANK(Backlog!$G41),"",Backlog!$G41-$C$1)</f>
        <v/>
      </c>
      <c r="I41" s="10" t="str">
        <f aca="false">IF(ISBLANK(Backlog!$G41),"n","y")</f>
        <v>n</v>
      </c>
    </row>
    <row r="42" customFormat="false" ht="15.75" hidden="true" customHeight="false" outlineLevel="0" collapsed="false">
      <c r="A42" s="10"/>
      <c r="B42" s="10"/>
      <c r="C42" s="10"/>
      <c r="D42" s="10"/>
      <c r="E42" s="10"/>
      <c r="F42" s="10"/>
      <c r="G42" s="10"/>
      <c r="H42" s="41" t="str">
        <f aca="false">IF(ISBLANK(Backlog!$G42),"",Backlog!$G42-$C$1)</f>
        <v/>
      </c>
      <c r="I42" s="10" t="str">
        <f aca="false">IF(ISBLANK(Backlog!$G42),"n","y")</f>
        <v>n</v>
      </c>
    </row>
    <row r="43" customFormat="false" ht="15.75" hidden="true" customHeight="false" outlineLevel="0" collapsed="false">
      <c r="A43" s="10"/>
      <c r="B43" s="10"/>
      <c r="C43" s="10"/>
      <c r="D43" s="10"/>
      <c r="E43" s="10"/>
      <c r="F43" s="10"/>
      <c r="G43" s="10"/>
      <c r="H43" s="41" t="str">
        <f aca="false">IF(ISBLANK(Backlog!$G43),"",Backlog!$G43-$C$1)</f>
        <v/>
      </c>
      <c r="I43" s="10" t="str">
        <f aca="false">IF(ISBLANK(Backlog!$G43),"n","y")</f>
        <v>n</v>
      </c>
    </row>
    <row r="44" customFormat="false" ht="15.75" hidden="true" customHeight="false" outlineLevel="0" collapsed="false">
      <c r="A44" s="10"/>
      <c r="B44" s="10"/>
      <c r="C44" s="10"/>
      <c r="D44" s="10"/>
      <c r="E44" s="10"/>
      <c r="F44" s="10"/>
      <c r="G44" s="10"/>
      <c r="H44" s="41" t="str">
        <f aca="false">IF(ISBLANK(Backlog!$G44),"",Backlog!$G44-$C$1)</f>
        <v/>
      </c>
      <c r="I44" s="10" t="str">
        <f aca="false">IF(ISBLANK(Backlog!$G44),"n","y")</f>
        <v>n</v>
      </c>
    </row>
    <row r="45" customFormat="false" ht="15.75" hidden="true" customHeight="false" outlineLevel="0" collapsed="false">
      <c r="A45" s="10"/>
      <c r="B45" s="10"/>
      <c r="C45" s="10"/>
      <c r="D45" s="10"/>
      <c r="E45" s="10"/>
      <c r="F45" s="10"/>
      <c r="G45" s="10"/>
      <c r="H45" s="41" t="str">
        <f aca="false">IF(ISBLANK(Backlog!$G45),"",Backlog!$G45-$C$1)</f>
        <v/>
      </c>
      <c r="I45" s="10" t="str">
        <f aca="false">IF(ISBLANK(Backlog!$G45),"n","y")</f>
        <v>n</v>
      </c>
    </row>
    <row r="46" customFormat="false" ht="15.75" hidden="true" customHeight="false" outlineLevel="0" collapsed="false">
      <c r="A46" s="10"/>
      <c r="B46" s="10"/>
      <c r="C46" s="10"/>
      <c r="D46" s="10"/>
      <c r="E46" s="10"/>
      <c r="F46" s="10"/>
      <c r="G46" s="10"/>
      <c r="H46" s="41" t="str">
        <f aca="false">IF(ISBLANK(Backlog!$G46),"",Backlog!$G46-$C$1)</f>
        <v/>
      </c>
      <c r="I46" s="10" t="str">
        <f aca="false">IF(ISBLANK(Backlog!$G46),"n","y")</f>
        <v>n</v>
      </c>
    </row>
    <row r="47" customFormat="false" ht="15.75" hidden="true" customHeight="false" outlineLevel="0" collapsed="false">
      <c r="A47" s="10"/>
      <c r="B47" s="10"/>
      <c r="C47" s="10"/>
      <c r="D47" s="10"/>
      <c r="E47" s="10"/>
      <c r="F47" s="10"/>
      <c r="G47" s="10"/>
      <c r="H47" s="41" t="str">
        <f aca="false">IF(ISBLANK(Backlog!$G47),"",Backlog!$G47-$C$1)</f>
        <v/>
      </c>
      <c r="I47" s="10" t="str">
        <f aca="false">IF(ISBLANK(Backlog!$G47),"n","y")</f>
        <v>n</v>
      </c>
    </row>
    <row r="48" customFormat="false" ht="15.75" hidden="true" customHeight="false" outlineLevel="0" collapsed="false">
      <c r="A48" s="10"/>
      <c r="B48" s="10"/>
      <c r="C48" s="10"/>
      <c r="D48" s="10"/>
      <c r="E48" s="10"/>
      <c r="F48" s="10"/>
      <c r="G48" s="10"/>
      <c r="H48" s="41" t="str">
        <f aca="false">IF(ISBLANK(Backlog!$G48),"",Backlog!$G48-$C$1)</f>
        <v/>
      </c>
      <c r="I48" s="10" t="str">
        <f aca="false">IF(ISBLANK(Backlog!$G48),"n","y")</f>
        <v>n</v>
      </c>
    </row>
    <row r="49" customFormat="false" ht="15.75" hidden="true" customHeight="false" outlineLevel="0" collapsed="false">
      <c r="A49" s="10"/>
      <c r="B49" s="10"/>
      <c r="C49" s="10"/>
      <c r="D49" s="10"/>
      <c r="E49" s="10"/>
      <c r="F49" s="10"/>
      <c r="G49" s="10"/>
      <c r="H49" s="41" t="str">
        <f aca="false">IF(ISBLANK(Backlog!$G49),"",Backlog!$G49-$C$1)</f>
        <v/>
      </c>
      <c r="I49" s="10" t="str">
        <f aca="false">IF(ISBLANK(Backlog!$G49),"n","y")</f>
        <v>n</v>
      </c>
    </row>
    <row r="50" customFormat="false" ht="15.75" hidden="true" customHeight="false" outlineLevel="0" collapsed="false">
      <c r="A50" s="10"/>
      <c r="B50" s="10"/>
      <c r="C50" s="10"/>
      <c r="D50" s="10"/>
      <c r="E50" s="10"/>
      <c r="F50" s="10"/>
      <c r="G50" s="10"/>
      <c r="H50" s="41" t="str">
        <f aca="false">IF(ISBLANK(Backlog!$G50),"",Backlog!$G50-$C$1)</f>
        <v/>
      </c>
      <c r="I50" s="10" t="str">
        <f aca="false">IF(ISBLANK(Backlog!$G50),"n","y")</f>
        <v>n</v>
      </c>
    </row>
    <row r="51" customFormat="false" ht="15.75" hidden="true" customHeight="false" outlineLevel="0" collapsed="false">
      <c r="A51" s="10"/>
      <c r="B51" s="10"/>
      <c r="C51" s="10"/>
      <c r="D51" s="10"/>
      <c r="E51" s="10"/>
      <c r="F51" s="10"/>
      <c r="G51" s="10"/>
      <c r="H51" s="41" t="str">
        <f aca="false">IF(ISBLANK(Backlog!$G51),"",Backlog!$G51-$C$1)</f>
        <v/>
      </c>
      <c r="I51" s="10" t="str">
        <f aca="false">IF(ISBLANK(Backlog!$G51),"n","y")</f>
        <v>n</v>
      </c>
    </row>
    <row r="52" customFormat="false" ht="15.75" hidden="true" customHeight="false" outlineLevel="0" collapsed="false">
      <c r="A52" s="10"/>
      <c r="B52" s="10"/>
      <c r="C52" s="10"/>
      <c r="D52" s="10"/>
      <c r="E52" s="10"/>
      <c r="F52" s="10"/>
      <c r="G52" s="10"/>
      <c r="H52" s="41" t="str">
        <f aca="false">IF(ISBLANK(Backlog!$G52),"",Backlog!$G52-$C$1)</f>
        <v/>
      </c>
      <c r="I52" s="10" t="str">
        <f aca="false">IF(ISBLANK(Backlog!$G52),"n","y")</f>
        <v>n</v>
      </c>
    </row>
    <row r="53" customFormat="false" ht="15.75" hidden="true" customHeight="false" outlineLevel="0" collapsed="false">
      <c r="A53" s="10"/>
      <c r="B53" s="10"/>
      <c r="C53" s="10"/>
      <c r="D53" s="10"/>
      <c r="E53" s="10"/>
      <c r="F53" s="10"/>
      <c r="G53" s="10"/>
      <c r="H53" s="41" t="str">
        <f aca="false">IF(ISBLANK(Backlog!$G53),"",Backlog!$G53-$C$1)</f>
        <v/>
      </c>
      <c r="I53" s="10" t="str">
        <f aca="false">IF(ISBLANK(Backlog!$G53),"n","y")</f>
        <v>n</v>
      </c>
    </row>
    <row r="54" customFormat="false" ht="15.75" hidden="true" customHeight="false" outlineLevel="0" collapsed="false">
      <c r="A54" s="10"/>
      <c r="B54" s="10"/>
      <c r="C54" s="10"/>
      <c r="D54" s="10"/>
      <c r="E54" s="10"/>
      <c r="F54" s="10"/>
      <c r="G54" s="10"/>
      <c r="H54" s="41" t="str">
        <f aca="false">IF(ISBLANK(Backlog!$G54),"",Backlog!$G54-$C$1)</f>
        <v/>
      </c>
      <c r="I54" s="10" t="str">
        <f aca="false">IF(ISBLANK(Backlog!$G54),"n","y")</f>
        <v>n</v>
      </c>
    </row>
    <row r="55" customFormat="false" ht="15.75" hidden="true" customHeight="false" outlineLevel="0" collapsed="false">
      <c r="A55" s="10"/>
      <c r="B55" s="10"/>
      <c r="C55" s="10"/>
      <c r="D55" s="10"/>
      <c r="E55" s="10"/>
      <c r="F55" s="10"/>
      <c r="G55" s="10"/>
      <c r="H55" s="41" t="str">
        <f aca="false">IF(ISBLANK(Backlog!$G55),"",Backlog!$G55-$C$1)</f>
        <v/>
      </c>
      <c r="I55" s="10" t="str">
        <f aca="false">IF(ISBLANK(Backlog!$G55),"n","y")</f>
        <v>n</v>
      </c>
    </row>
    <row r="56" customFormat="false" ht="15.75" hidden="true" customHeight="false" outlineLevel="0" collapsed="false">
      <c r="A56" s="10"/>
      <c r="B56" s="10"/>
      <c r="C56" s="10"/>
      <c r="D56" s="10"/>
      <c r="E56" s="10"/>
      <c r="F56" s="10"/>
      <c r="G56" s="10"/>
      <c r="H56" s="41" t="str">
        <f aca="false">IF(ISBLANK(Backlog!$G56),"",Backlog!$G56-$C$1)</f>
        <v/>
      </c>
      <c r="I56" s="10" t="str">
        <f aca="false">IF(ISBLANK(Backlog!$G56),"n","y")</f>
        <v>n</v>
      </c>
    </row>
    <row r="57" customFormat="false" ht="15.75" hidden="true" customHeight="false" outlineLevel="0" collapsed="false">
      <c r="A57" s="10"/>
      <c r="B57" s="10"/>
      <c r="C57" s="10"/>
      <c r="D57" s="10"/>
      <c r="E57" s="10"/>
      <c r="F57" s="10"/>
      <c r="G57" s="10"/>
      <c r="H57" s="41" t="str">
        <f aca="false">IF(ISBLANK(Backlog!$G57),"",Backlog!$G57-$C$1)</f>
        <v/>
      </c>
      <c r="I57" s="10" t="str">
        <f aca="false">IF(ISBLANK(Backlog!$G57),"n","y")</f>
        <v>n</v>
      </c>
    </row>
    <row r="58" customFormat="false" ht="15.75" hidden="true" customHeight="false" outlineLevel="0" collapsed="false">
      <c r="A58" s="10"/>
      <c r="B58" s="10"/>
      <c r="C58" s="10"/>
      <c r="D58" s="10"/>
      <c r="E58" s="10"/>
      <c r="F58" s="10"/>
      <c r="G58" s="10"/>
      <c r="H58" s="41" t="str">
        <f aca="false">IF(ISBLANK(Backlog!$G58),"",Backlog!$G58-$C$1)</f>
        <v/>
      </c>
      <c r="I58" s="10" t="str">
        <f aca="false">IF(ISBLANK(Backlog!$G58),"n","y")</f>
        <v>n</v>
      </c>
    </row>
    <row r="59" customFormat="false" ht="15.75" hidden="true" customHeight="false" outlineLevel="0" collapsed="false">
      <c r="A59" s="10"/>
      <c r="B59" s="10"/>
      <c r="C59" s="10"/>
      <c r="D59" s="10"/>
      <c r="E59" s="10"/>
      <c r="F59" s="10"/>
      <c r="G59" s="10"/>
      <c r="H59" s="41" t="str">
        <f aca="false">IF(ISBLANK(Backlog!$G59),"",Backlog!$G59-$C$1)</f>
        <v/>
      </c>
      <c r="I59" s="10" t="str">
        <f aca="false">IF(ISBLANK(Backlog!$G59),"n","y")</f>
        <v>n</v>
      </c>
    </row>
    <row r="60" customFormat="false" ht="15.75" hidden="true" customHeight="false" outlineLevel="0" collapsed="false">
      <c r="A60" s="10"/>
      <c r="B60" s="10"/>
      <c r="C60" s="10"/>
      <c r="D60" s="10"/>
      <c r="E60" s="10"/>
      <c r="F60" s="10"/>
      <c r="G60" s="10"/>
      <c r="H60" s="41" t="str">
        <f aca="false">IF(ISBLANK(Backlog!$G60),"",Backlog!$G60-$C$1)</f>
        <v/>
      </c>
      <c r="I60" s="10" t="str">
        <f aca="false">IF(ISBLANK(Backlog!$G60),"n","y")</f>
        <v>n</v>
      </c>
    </row>
    <row r="61" customFormat="false" ht="15.75" hidden="true" customHeight="false" outlineLevel="0" collapsed="false">
      <c r="A61" s="10"/>
      <c r="B61" s="10"/>
      <c r="C61" s="10"/>
      <c r="D61" s="10"/>
      <c r="E61" s="10"/>
      <c r="F61" s="10"/>
      <c r="G61" s="10"/>
      <c r="H61" s="41" t="str">
        <f aca="false">IF(ISBLANK(Backlog!$G61),"",Backlog!$G61-$C$1)</f>
        <v/>
      </c>
      <c r="I61" s="10" t="str">
        <f aca="false">IF(ISBLANK(Backlog!$G61),"n","y")</f>
        <v>n</v>
      </c>
    </row>
    <row r="62" customFormat="false" ht="15.75" hidden="true" customHeight="false" outlineLevel="0" collapsed="false">
      <c r="A62" s="10"/>
      <c r="B62" s="10"/>
      <c r="C62" s="10"/>
      <c r="D62" s="10"/>
      <c r="E62" s="10"/>
      <c r="F62" s="10"/>
      <c r="G62" s="10"/>
      <c r="H62" s="41" t="str">
        <f aca="false">IF(ISBLANK(Backlog!$G62),"",Backlog!$G62-$C$1)</f>
        <v/>
      </c>
      <c r="I62" s="10" t="str">
        <f aca="false">IF(ISBLANK(Backlog!$G62),"n","y")</f>
        <v>n</v>
      </c>
    </row>
    <row r="63" customFormat="false" ht="15.75" hidden="true" customHeight="false" outlineLevel="0" collapsed="false">
      <c r="A63" s="10"/>
      <c r="B63" s="10"/>
      <c r="C63" s="10"/>
      <c r="D63" s="10"/>
      <c r="E63" s="10"/>
      <c r="F63" s="10"/>
      <c r="G63" s="10"/>
      <c r="H63" s="41" t="str">
        <f aca="false">IF(ISBLANK(Backlog!$G63),"",Backlog!$G63-$C$1)</f>
        <v/>
      </c>
      <c r="I63" s="10" t="str">
        <f aca="false">IF(ISBLANK(Backlog!$G63),"n","y")</f>
        <v>n</v>
      </c>
    </row>
    <row r="64" customFormat="false" ht="15.75" hidden="true" customHeight="false" outlineLevel="0" collapsed="false">
      <c r="A64" s="10"/>
      <c r="B64" s="10"/>
      <c r="C64" s="10"/>
      <c r="D64" s="10"/>
      <c r="E64" s="10"/>
      <c r="F64" s="10"/>
      <c r="G64" s="10"/>
      <c r="H64" s="41" t="str">
        <f aca="false">IF(ISBLANK(Backlog!$G64),"",Backlog!$G64-$C$1)</f>
        <v/>
      </c>
      <c r="I64" s="10" t="str">
        <f aca="false">IF(ISBLANK(Backlog!$G64),"n","y")</f>
        <v>n</v>
      </c>
    </row>
    <row r="65" customFormat="false" ht="15.75" hidden="true" customHeight="false" outlineLevel="0" collapsed="false">
      <c r="A65" s="10"/>
      <c r="B65" s="10"/>
      <c r="C65" s="10"/>
      <c r="D65" s="10"/>
      <c r="E65" s="10"/>
      <c r="F65" s="10"/>
      <c r="G65" s="10"/>
      <c r="H65" s="41" t="str">
        <f aca="false">IF(ISBLANK(Backlog!$G65),"",Backlog!$G65-$C$1)</f>
        <v/>
      </c>
      <c r="I65" s="10" t="str">
        <f aca="false">IF(ISBLANK(Backlog!$G65),"n","y")</f>
        <v>n</v>
      </c>
    </row>
    <row r="66" customFormat="false" ht="15.75" hidden="true" customHeight="false" outlineLevel="0" collapsed="false">
      <c r="A66" s="10"/>
      <c r="B66" s="10"/>
      <c r="C66" s="10"/>
      <c r="D66" s="10"/>
      <c r="E66" s="10"/>
      <c r="F66" s="10"/>
      <c r="G66" s="10"/>
      <c r="H66" s="41" t="str">
        <f aca="false">IF(ISBLANK(Backlog!$G66),"",Backlog!$G66-$C$1)</f>
        <v/>
      </c>
      <c r="I66" s="10" t="str">
        <f aca="false">IF(ISBLANK(Backlog!$G66),"n","y")</f>
        <v>n</v>
      </c>
    </row>
    <row r="67" customFormat="false" ht="15.75" hidden="true" customHeight="false" outlineLevel="0" collapsed="false">
      <c r="A67" s="10"/>
      <c r="B67" s="10"/>
      <c r="C67" s="10"/>
      <c r="D67" s="10"/>
      <c r="E67" s="10"/>
      <c r="F67" s="10"/>
      <c r="G67" s="10"/>
      <c r="H67" s="41" t="str">
        <f aca="false">IF(ISBLANK(Backlog!$G67),"",Backlog!$G67-$C$1)</f>
        <v/>
      </c>
      <c r="I67" s="10" t="str">
        <f aca="false">IF(ISBLANK(Backlog!$G67),"n","y")</f>
        <v>n</v>
      </c>
    </row>
    <row r="68" customFormat="false" ht="15.75" hidden="true" customHeight="false" outlineLevel="0" collapsed="false">
      <c r="A68" s="10"/>
      <c r="B68" s="10"/>
      <c r="C68" s="10"/>
      <c r="D68" s="10"/>
      <c r="E68" s="10"/>
      <c r="F68" s="10"/>
      <c r="G68" s="10"/>
      <c r="H68" s="41" t="str">
        <f aca="false">IF(ISBLANK(Backlog!$G68),"",Backlog!$G68-$C$1)</f>
        <v/>
      </c>
      <c r="I68" s="10" t="str">
        <f aca="false">IF(ISBLANK(Backlog!$G68),"n","y")</f>
        <v>n</v>
      </c>
    </row>
    <row r="69" customFormat="false" ht="15.75" hidden="true" customHeight="false" outlineLevel="0" collapsed="false">
      <c r="A69" s="10"/>
      <c r="B69" s="10"/>
      <c r="C69" s="10"/>
      <c r="D69" s="10"/>
      <c r="E69" s="10"/>
      <c r="F69" s="10"/>
      <c r="G69" s="10"/>
      <c r="H69" s="41" t="str">
        <f aca="false">IF(ISBLANK(Backlog!$G69),"",Backlog!$G69-$C$1)</f>
        <v/>
      </c>
      <c r="I69" s="10" t="str">
        <f aca="false">IF(ISBLANK(Backlog!$G69),"n","y")</f>
        <v>n</v>
      </c>
    </row>
    <row r="70" customFormat="false" ht="15.75" hidden="true" customHeight="false" outlineLevel="0" collapsed="false">
      <c r="A70" s="10"/>
      <c r="B70" s="10"/>
      <c r="C70" s="10"/>
      <c r="D70" s="10"/>
      <c r="E70" s="10"/>
      <c r="F70" s="10"/>
      <c r="G70" s="10"/>
      <c r="H70" s="41" t="str">
        <f aca="false">IF(ISBLANK(Backlog!$G70),"",Backlog!$G70-$C$1)</f>
        <v/>
      </c>
      <c r="I70" s="10" t="str">
        <f aca="false">IF(ISBLANK(Backlog!$G70),"n","y")</f>
        <v>n</v>
      </c>
    </row>
    <row r="71" customFormat="false" ht="15.75" hidden="true" customHeight="false" outlineLevel="0" collapsed="false">
      <c r="A71" s="10"/>
      <c r="B71" s="10"/>
      <c r="C71" s="10"/>
      <c r="D71" s="10"/>
      <c r="E71" s="10"/>
      <c r="F71" s="10"/>
      <c r="G71" s="10"/>
      <c r="H71" s="41" t="str">
        <f aca="false">IF(ISBLANK(Backlog!$G71),"",Backlog!$G71-$C$1)</f>
        <v/>
      </c>
      <c r="I71" s="10" t="str">
        <f aca="false">IF(ISBLANK(Backlog!$G71),"n","y")</f>
        <v>n</v>
      </c>
    </row>
    <row r="72" customFormat="false" ht="15.75" hidden="true" customHeight="false" outlineLevel="0" collapsed="false">
      <c r="A72" s="10"/>
      <c r="B72" s="10"/>
      <c r="C72" s="10"/>
      <c r="D72" s="10"/>
      <c r="E72" s="10"/>
      <c r="F72" s="10"/>
      <c r="G72" s="10"/>
      <c r="H72" s="41" t="str">
        <f aca="false">IF(ISBLANK(Backlog!$G72),"",Backlog!$G72-$C$1)</f>
        <v/>
      </c>
      <c r="I72" s="10" t="str">
        <f aca="false">IF(ISBLANK(Backlog!$G72),"n","y")</f>
        <v>n</v>
      </c>
    </row>
    <row r="73" customFormat="false" ht="15.75" hidden="true" customHeight="false" outlineLevel="0" collapsed="false">
      <c r="A73" s="10"/>
      <c r="B73" s="10"/>
      <c r="C73" s="10"/>
      <c r="D73" s="10"/>
      <c r="E73" s="10"/>
      <c r="F73" s="10"/>
      <c r="G73" s="10"/>
      <c r="H73" s="41" t="str">
        <f aca="false">IF(ISBLANK(Backlog!$G73),"",Backlog!$G73-$C$1)</f>
        <v/>
      </c>
      <c r="I73" s="10" t="str">
        <f aca="false">IF(ISBLANK(Backlog!$G73),"n","y")</f>
        <v>n</v>
      </c>
    </row>
    <row r="74" customFormat="false" ht="15.75" hidden="true" customHeight="false" outlineLevel="0" collapsed="false">
      <c r="A74" s="10"/>
      <c r="B74" s="10"/>
      <c r="C74" s="10"/>
      <c r="D74" s="10"/>
      <c r="E74" s="10"/>
      <c r="F74" s="10"/>
      <c r="G74" s="10"/>
      <c r="H74" s="41" t="str">
        <f aca="false">IF(ISBLANK(Backlog!$G74),"",Backlog!$G74-$C$1)</f>
        <v/>
      </c>
      <c r="I74" s="10" t="str">
        <f aca="false">IF(ISBLANK(Backlog!$G74),"n","y")</f>
        <v>n</v>
      </c>
    </row>
    <row r="75" customFormat="false" ht="15.75" hidden="true" customHeight="false" outlineLevel="0" collapsed="false">
      <c r="A75" s="10"/>
      <c r="B75" s="10"/>
      <c r="C75" s="10"/>
      <c r="D75" s="10"/>
      <c r="E75" s="10"/>
      <c r="F75" s="10"/>
      <c r="G75" s="10"/>
      <c r="H75" s="41" t="str">
        <f aca="false">IF(ISBLANK(Backlog!$G75),"",Backlog!$G75-$C$1)</f>
        <v/>
      </c>
      <c r="I75" s="10" t="str">
        <f aca="false">IF(ISBLANK(Backlog!$G75),"n","y")</f>
        <v>n</v>
      </c>
    </row>
    <row r="76" customFormat="false" ht="15.75" hidden="true" customHeight="false" outlineLevel="0" collapsed="false">
      <c r="A76" s="10"/>
      <c r="B76" s="10"/>
      <c r="C76" s="10"/>
      <c r="D76" s="10"/>
      <c r="E76" s="10"/>
      <c r="F76" s="10"/>
      <c r="G76" s="10"/>
      <c r="H76" s="41" t="str">
        <f aca="false">IF(ISBLANK(Backlog!$G76),"",Backlog!$G76-$C$1)</f>
        <v/>
      </c>
      <c r="I76" s="10" t="str">
        <f aca="false">IF(ISBLANK(Backlog!$G76),"n","y")</f>
        <v>n</v>
      </c>
    </row>
    <row r="77" customFormat="false" ht="15.75" hidden="true" customHeight="false" outlineLevel="0" collapsed="false">
      <c r="A77" s="10"/>
      <c r="B77" s="10"/>
      <c r="C77" s="10"/>
      <c r="D77" s="10"/>
      <c r="E77" s="10"/>
      <c r="F77" s="10"/>
      <c r="G77" s="10"/>
      <c r="H77" s="41" t="str">
        <f aca="false">IF(ISBLANK(Backlog!$G77),"",Backlog!$G77-$C$1)</f>
        <v/>
      </c>
      <c r="I77" s="10" t="str">
        <f aca="false">IF(ISBLANK(Backlog!$G77),"n","y")</f>
        <v>n</v>
      </c>
    </row>
    <row r="78" customFormat="false" ht="15.75" hidden="true" customHeight="false" outlineLevel="0" collapsed="false">
      <c r="A78" s="10"/>
      <c r="B78" s="10"/>
      <c r="C78" s="10"/>
      <c r="D78" s="10"/>
      <c r="E78" s="10"/>
      <c r="F78" s="10"/>
      <c r="G78" s="10"/>
      <c r="H78" s="41" t="str">
        <f aca="false">IF(ISBLANK(Backlog!$G78),"",Backlog!$G78-$C$1)</f>
        <v/>
      </c>
      <c r="I78" s="10" t="str">
        <f aca="false">IF(ISBLANK(Backlog!$G78),"n","y")</f>
        <v>n</v>
      </c>
    </row>
    <row r="79" customFormat="false" ht="15.75" hidden="true" customHeight="false" outlineLevel="0" collapsed="false">
      <c r="A79" s="10"/>
      <c r="B79" s="10"/>
      <c r="C79" s="10"/>
      <c r="D79" s="10"/>
      <c r="E79" s="10"/>
      <c r="F79" s="10"/>
      <c r="G79" s="10"/>
      <c r="H79" s="41" t="str">
        <f aca="false">IF(ISBLANK(Backlog!$G79),"",Backlog!$G79-$C$1)</f>
        <v/>
      </c>
      <c r="I79" s="10" t="str">
        <f aca="false">IF(ISBLANK(Backlog!$G79),"n","y")</f>
        <v>n</v>
      </c>
    </row>
    <row r="80" customFormat="false" ht="15.75" hidden="true" customHeight="false" outlineLevel="0" collapsed="false">
      <c r="A80" s="10"/>
      <c r="B80" s="10"/>
      <c r="C80" s="10"/>
      <c r="D80" s="10"/>
      <c r="E80" s="10"/>
      <c r="F80" s="10"/>
      <c r="G80" s="10"/>
      <c r="H80" s="41" t="str">
        <f aca="false">IF(ISBLANK(Backlog!$G80),"",Backlog!$G80-$C$1)</f>
        <v/>
      </c>
      <c r="I80" s="10" t="str">
        <f aca="false">IF(ISBLANK(Backlog!$G80),"n","y")</f>
        <v>n</v>
      </c>
    </row>
    <row r="81" customFormat="false" ht="15.75" hidden="true" customHeight="false" outlineLevel="0" collapsed="false">
      <c r="A81" s="10"/>
      <c r="B81" s="10"/>
      <c r="C81" s="10"/>
      <c r="D81" s="10"/>
      <c r="E81" s="10"/>
      <c r="F81" s="10"/>
      <c r="G81" s="10"/>
      <c r="H81" s="41" t="str">
        <f aca="false">IF(ISBLANK(Backlog!$G81),"",Backlog!$G81-$C$1)</f>
        <v/>
      </c>
      <c r="I81" s="10" t="str">
        <f aca="false">IF(ISBLANK(Backlog!$G81),"n","y")</f>
        <v>n</v>
      </c>
    </row>
    <row r="82" customFormat="false" ht="15.75" hidden="true" customHeight="false" outlineLevel="0" collapsed="false">
      <c r="A82" s="10"/>
      <c r="B82" s="10"/>
      <c r="C82" s="10"/>
      <c r="D82" s="10"/>
      <c r="E82" s="10"/>
      <c r="F82" s="10"/>
      <c r="G82" s="10"/>
      <c r="H82" s="41" t="str">
        <f aca="false">IF(ISBLANK(Backlog!$G82),"",Backlog!$G82-$C$1)</f>
        <v/>
      </c>
      <c r="I82" s="10" t="str">
        <f aca="false">IF(ISBLANK(Backlog!$G82),"n","y")</f>
        <v>n</v>
      </c>
    </row>
    <row r="83" customFormat="false" ht="15.75" hidden="true" customHeight="false" outlineLevel="0" collapsed="false">
      <c r="A83" s="10"/>
      <c r="B83" s="10"/>
      <c r="C83" s="10"/>
      <c r="D83" s="10"/>
      <c r="E83" s="10"/>
      <c r="F83" s="10"/>
      <c r="G83" s="10"/>
      <c r="H83" s="41" t="str">
        <f aca="false">IF(ISBLANK(Backlog!$G83),"",Backlog!$G83-$C$1)</f>
        <v/>
      </c>
      <c r="I83" s="10" t="str">
        <f aca="false">IF(ISBLANK(Backlog!$G83),"n","y")</f>
        <v>n</v>
      </c>
    </row>
    <row r="84" customFormat="false" ht="15.75" hidden="true" customHeight="false" outlineLevel="0" collapsed="false">
      <c r="A84" s="10"/>
      <c r="B84" s="10"/>
      <c r="C84" s="10"/>
      <c r="D84" s="10"/>
      <c r="E84" s="10"/>
      <c r="F84" s="10"/>
      <c r="G84" s="10"/>
      <c r="H84" s="41" t="str">
        <f aca="false">IF(ISBLANK(Backlog!$G84),"",Backlog!$G84-$C$1)</f>
        <v/>
      </c>
      <c r="I84" s="10" t="str">
        <f aca="false">IF(ISBLANK(Backlog!$G84),"n","y")</f>
        <v>n</v>
      </c>
    </row>
    <row r="85" customFormat="false" ht="15.75" hidden="true" customHeight="false" outlineLevel="0" collapsed="false">
      <c r="A85" s="10"/>
      <c r="B85" s="10"/>
      <c r="C85" s="10"/>
      <c r="D85" s="10"/>
      <c r="E85" s="10"/>
      <c r="F85" s="10"/>
      <c r="G85" s="10"/>
      <c r="H85" s="41" t="str">
        <f aca="false">IF(ISBLANK(Backlog!$G85),"",Backlog!$G85-$C$1)</f>
        <v/>
      </c>
      <c r="I85" s="10" t="str">
        <f aca="false">IF(ISBLANK(Backlog!$G85),"n","y")</f>
        <v>n</v>
      </c>
    </row>
    <row r="86" customFormat="false" ht="15.75" hidden="true" customHeight="false" outlineLevel="0" collapsed="false">
      <c r="A86" s="10"/>
      <c r="B86" s="10"/>
      <c r="C86" s="10"/>
      <c r="D86" s="10"/>
      <c r="E86" s="10"/>
      <c r="F86" s="10"/>
      <c r="G86" s="10"/>
      <c r="H86" s="41" t="str">
        <f aca="false">IF(ISBLANK(Backlog!$G86),"",Backlog!$G86-$C$1)</f>
        <v/>
      </c>
      <c r="I86" s="10" t="str">
        <f aca="false">IF(ISBLANK(Backlog!$G86),"n","y")</f>
        <v>n</v>
      </c>
    </row>
    <row r="87" customFormat="false" ht="15.75" hidden="true" customHeight="false" outlineLevel="0" collapsed="false">
      <c r="A87" s="10"/>
      <c r="B87" s="10"/>
      <c r="C87" s="10"/>
      <c r="D87" s="10"/>
      <c r="E87" s="10"/>
      <c r="F87" s="10"/>
      <c r="G87" s="10"/>
      <c r="H87" s="41" t="str">
        <f aca="false">IF(ISBLANK(Backlog!$G87),"",Backlog!$G87-$C$1)</f>
        <v/>
      </c>
      <c r="I87" s="10" t="str">
        <f aca="false">IF(ISBLANK(Backlog!$G87),"n","y")</f>
        <v>n</v>
      </c>
    </row>
    <row r="88" customFormat="false" ht="15.75" hidden="true" customHeight="false" outlineLevel="0" collapsed="false">
      <c r="A88" s="10"/>
      <c r="B88" s="10"/>
      <c r="C88" s="10"/>
      <c r="D88" s="10"/>
      <c r="E88" s="10"/>
      <c r="F88" s="10"/>
      <c r="G88" s="10"/>
      <c r="H88" s="41" t="str">
        <f aca="false">IF(ISBLANK(Backlog!$G88),"",Backlog!$G88-$C$1)</f>
        <v/>
      </c>
      <c r="I88" s="10" t="str">
        <f aca="false">IF(ISBLANK(Backlog!$G88),"n","y")</f>
        <v>n</v>
      </c>
    </row>
    <row r="89" customFormat="false" ht="15.75" hidden="true" customHeight="false" outlineLevel="0" collapsed="false">
      <c r="A89" s="10"/>
      <c r="B89" s="10"/>
      <c r="C89" s="10"/>
      <c r="D89" s="10"/>
      <c r="E89" s="10"/>
      <c r="F89" s="10"/>
      <c r="G89" s="10"/>
      <c r="H89" s="41" t="str">
        <f aca="false">IF(ISBLANK(Backlog!$G89),"",Backlog!$G89-$C$1)</f>
        <v/>
      </c>
      <c r="I89" s="10" t="str">
        <f aca="false">IF(ISBLANK(Backlog!$G89),"n","y")</f>
        <v>n</v>
      </c>
    </row>
    <row r="90" customFormat="false" ht="15.75" hidden="true" customHeight="false" outlineLevel="0" collapsed="false">
      <c r="A90" s="10"/>
      <c r="B90" s="10"/>
      <c r="C90" s="10"/>
      <c r="D90" s="10"/>
      <c r="E90" s="10"/>
      <c r="F90" s="10"/>
      <c r="G90" s="10"/>
      <c r="H90" s="41" t="str">
        <f aca="false">IF(ISBLANK(Backlog!$G90),"",Backlog!$G90-$C$1)</f>
        <v/>
      </c>
      <c r="I90" s="10" t="str">
        <f aca="false">IF(ISBLANK(Backlog!$G90),"n","y")</f>
        <v>n</v>
      </c>
    </row>
    <row r="91" customFormat="false" ht="15.75" hidden="true" customHeight="false" outlineLevel="0" collapsed="false">
      <c r="A91" s="10"/>
      <c r="B91" s="10"/>
      <c r="C91" s="10"/>
      <c r="D91" s="10"/>
      <c r="E91" s="10"/>
      <c r="F91" s="10"/>
      <c r="G91" s="10"/>
      <c r="H91" s="41" t="str">
        <f aca="false">IF(ISBLANK(Backlog!$G91),"",Backlog!$G91-$C$1)</f>
        <v/>
      </c>
      <c r="I91" s="10" t="str">
        <f aca="false">IF(ISBLANK(Backlog!$G91),"n","y")</f>
        <v>n</v>
      </c>
    </row>
    <row r="92" customFormat="false" ht="15.75" hidden="true" customHeight="false" outlineLevel="0" collapsed="false">
      <c r="A92" s="10"/>
      <c r="B92" s="10"/>
      <c r="C92" s="10"/>
      <c r="D92" s="10"/>
      <c r="E92" s="10"/>
      <c r="F92" s="10"/>
      <c r="G92" s="10"/>
      <c r="H92" s="41" t="str">
        <f aca="false">IF(ISBLANK(Backlog!$G92),"",Backlog!$G92-$C$1)</f>
        <v/>
      </c>
      <c r="I92" s="10" t="str">
        <f aca="false">IF(ISBLANK(Backlog!$G92),"n","y")</f>
        <v>n</v>
      </c>
    </row>
    <row r="93" customFormat="false" ht="15.75" hidden="true" customHeight="false" outlineLevel="0" collapsed="false">
      <c r="A93" s="10"/>
      <c r="B93" s="10"/>
      <c r="C93" s="10"/>
      <c r="D93" s="10"/>
      <c r="E93" s="10"/>
      <c r="F93" s="10"/>
      <c r="G93" s="10"/>
      <c r="H93" s="41" t="str">
        <f aca="false">IF(ISBLANK(Backlog!$G93),"",Backlog!$G93-$C$1)</f>
        <v/>
      </c>
      <c r="I93" s="10" t="str">
        <f aca="false">IF(ISBLANK(Backlog!$G93),"n","y")</f>
        <v>n</v>
      </c>
    </row>
    <row r="94" customFormat="false" ht="15.75" hidden="true" customHeight="false" outlineLevel="0" collapsed="false">
      <c r="A94" s="10"/>
      <c r="B94" s="10"/>
      <c r="C94" s="10"/>
      <c r="D94" s="10"/>
      <c r="E94" s="10"/>
      <c r="F94" s="10"/>
      <c r="G94" s="10"/>
      <c r="H94" s="41" t="str">
        <f aca="false">IF(ISBLANK(Backlog!$G94),"",Backlog!$G94-$C$1)</f>
        <v/>
      </c>
      <c r="I94" s="10" t="str">
        <f aca="false">IF(ISBLANK(Backlog!$G94),"n","y")</f>
        <v>n</v>
      </c>
    </row>
    <row r="95" customFormat="false" ht="15.75" hidden="true" customHeight="false" outlineLevel="0" collapsed="false">
      <c r="A95" s="10"/>
      <c r="B95" s="10"/>
      <c r="C95" s="10"/>
      <c r="D95" s="10"/>
      <c r="E95" s="10"/>
      <c r="F95" s="10"/>
      <c r="G95" s="10"/>
      <c r="H95" s="41" t="str">
        <f aca="false">IF(ISBLANK(Backlog!$G95),"",Backlog!$G95-$C$1)</f>
        <v/>
      </c>
      <c r="I95" s="10" t="str">
        <f aca="false">IF(ISBLANK(Backlog!$G95),"n","y")</f>
        <v>n</v>
      </c>
    </row>
    <row r="96" customFormat="false" ht="15.75" hidden="true" customHeight="false" outlineLevel="0" collapsed="false">
      <c r="A96" s="10"/>
      <c r="B96" s="10"/>
      <c r="C96" s="10"/>
      <c r="D96" s="10"/>
      <c r="E96" s="10"/>
      <c r="F96" s="10"/>
      <c r="G96" s="10"/>
      <c r="H96" s="41" t="str">
        <f aca="false">IF(ISBLANK(Backlog!$G96),"",Backlog!$G96-$C$1)</f>
        <v/>
      </c>
      <c r="I96" s="10" t="str">
        <f aca="false">IF(ISBLANK(Backlog!$G96),"n","y")</f>
        <v>n</v>
      </c>
    </row>
    <row r="97" customFormat="false" ht="15.75" hidden="true" customHeight="false" outlineLevel="0" collapsed="false">
      <c r="A97" s="10"/>
      <c r="B97" s="10"/>
      <c r="C97" s="10"/>
      <c r="D97" s="10"/>
      <c r="E97" s="10"/>
      <c r="F97" s="10"/>
      <c r="G97" s="10"/>
      <c r="H97" s="41" t="str">
        <f aca="false">IF(ISBLANK(Backlog!$G97),"",Backlog!$G97-$C$1)</f>
        <v/>
      </c>
      <c r="I97" s="10" t="str">
        <f aca="false">IF(ISBLANK(Backlog!$G97),"n","y")</f>
        <v>n</v>
      </c>
    </row>
    <row r="98" customFormat="false" ht="15.75" hidden="true" customHeight="false" outlineLevel="0" collapsed="false">
      <c r="A98" s="10"/>
      <c r="B98" s="10"/>
      <c r="C98" s="10"/>
      <c r="D98" s="10"/>
      <c r="E98" s="10"/>
      <c r="F98" s="10"/>
      <c r="G98" s="10"/>
      <c r="H98" s="41" t="str">
        <f aca="false">IF(ISBLANK(Backlog!$G98),"",Backlog!$G98-$C$1)</f>
        <v/>
      </c>
      <c r="I98" s="10" t="str">
        <f aca="false">IF(ISBLANK(Backlog!$G98),"n","y")</f>
        <v>n</v>
      </c>
    </row>
    <row r="99" customFormat="false" ht="15.75" hidden="true" customHeight="false" outlineLevel="0" collapsed="false">
      <c r="A99" s="10"/>
      <c r="B99" s="10"/>
      <c r="C99" s="10"/>
      <c r="D99" s="10"/>
      <c r="E99" s="10"/>
      <c r="F99" s="10"/>
      <c r="G99" s="10"/>
      <c r="H99" s="41" t="str">
        <f aca="false">IF(ISBLANK(Backlog!$G99),"",Backlog!$G99-$C$1)</f>
        <v/>
      </c>
      <c r="I99" s="10" t="str">
        <f aca="false">IF(ISBLANK(Backlog!$G99),"n","y")</f>
        <v>n</v>
      </c>
    </row>
    <row r="100" customFormat="false" ht="15.75" hidden="true" customHeight="false" outlineLevel="0" collapsed="false">
      <c r="A100" s="10"/>
      <c r="B100" s="10"/>
      <c r="C100" s="10"/>
      <c r="D100" s="10"/>
      <c r="E100" s="10"/>
      <c r="F100" s="10"/>
      <c r="G100" s="10"/>
      <c r="H100" s="41" t="str">
        <f aca="false">IF(ISBLANK(Backlog!$G100),"",Backlog!$G100-$C$1)</f>
        <v/>
      </c>
      <c r="I100" s="10" t="str">
        <f aca="false">IF(ISBLANK(Backlog!$G100),"n","y")</f>
        <v>n</v>
      </c>
    </row>
    <row r="101" customFormat="false" ht="15.75" hidden="true" customHeight="false" outlineLevel="0" collapsed="false">
      <c r="A101" s="10"/>
      <c r="B101" s="10"/>
      <c r="C101" s="10"/>
      <c r="D101" s="10"/>
      <c r="E101" s="10"/>
      <c r="F101" s="10"/>
      <c r="G101" s="10"/>
      <c r="H101" s="41" t="str">
        <f aca="false">IF(ISBLANK(Backlog!$G101),"",Backlog!$G101-$C$1)</f>
        <v/>
      </c>
      <c r="I101" s="10" t="str">
        <f aca="false">IF(ISBLANK(Backlog!$G101),"n","y")</f>
        <v>n</v>
      </c>
    </row>
    <row r="102" customFormat="false" ht="15.75" hidden="true" customHeight="false" outlineLevel="0" collapsed="false">
      <c r="A102" s="10"/>
      <c r="B102" s="10"/>
      <c r="C102" s="10"/>
      <c r="D102" s="10"/>
      <c r="E102" s="10"/>
      <c r="F102" s="10"/>
      <c r="G102" s="10"/>
      <c r="H102" s="41" t="str">
        <f aca="false">IF(ISBLANK(Backlog!$G102),"",Backlog!$G102-$C$1)</f>
        <v/>
      </c>
      <c r="I102" s="10" t="str">
        <f aca="false">IF(ISBLANK(Backlog!$G102),"n","y")</f>
        <v>n</v>
      </c>
    </row>
    <row r="103" customFormat="false" ht="15.75" hidden="true" customHeight="false" outlineLevel="0" collapsed="false">
      <c r="A103" s="10"/>
      <c r="B103" s="10"/>
      <c r="C103" s="10"/>
      <c r="D103" s="10"/>
      <c r="E103" s="10"/>
      <c r="F103" s="10"/>
      <c r="G103" s="10"/>
      <c r="H103" s="41" t="str">
        <f aca="false">IF(ISBLANK(Backlog!$G103),"",Backlog!$G103-$C$1)</f>
        <v/>
      </c>
      <c r="I103" s="10" t="str">
        <f aca="false">IF(ISBLANK(Backlog!$G103),"n","y")</f>
        <v>n</v>
      </c>
    </row>
    <row r="104" customFormat="false" ht="15.75" hidden="true" customHeight="false" outlineLevel="0" collapsed="false">
      <c r="A104" s="10"/>
      <c r="B104" s="10"/>
      <c r="C104" s="10"/>
      <c r="D104" s="10"/>
      <c r="E104" s="10"/>
      <c r="F104" s="10"/>
      <c r="G104" s="10"/>
      <c r="H104" s="41" t="str">
        <f aca="false">IF(ISBLANK(Backlog!$G104),"",Backlog!$G104-$C$1)</f>
        <v/>
      </c>
      <c r="I104" s="10" t="str">
        <f aca="false">IF(ISBLANK(Backlog!$G104),"n","y")</f>
        <v>n</v>
      </c>
    </row>
    <row r="105" customFormat="false" ht="15.75" hidden="true" customHeight="false" outlineLevel="0" collapsed="false">
      <c r="A105" s="10"/>
      <c r="B105" s="10"/>
      <c r="C105" s="10"/>
      <c r="D105" s="10"/>
      <c r="E105" s="10"/>
      <c r="F105" s="10"/>
      <c r="G105" s="10"/>
      <c r="H105" s="41" t="str">
        <f aca="false">IF(ISBLANK(Backlog!$G105),"",Backlog!$G105-$C$1)</f>
        <v/>
      </c>
      <c r="I105" s="10" t="str">
        <f aca="false">IF(ISBLANK(Backlog!$G105),"n","y")</f>
        <v>n</v>
      </c>
    </row>
    <row r="106" customFormat="false" ht="15.75" hidden="true" customHeight="false" outlineLevel="0" collapsed="false">
      <c r="A106" s="10"/>
      <c r="B106" s="10"/>
      <c r="C106" s="10"/>
      <c r="D106" s="10"/>
      <c r="E106" s="10"/>
      <c r="F106" s="10"/>
      <c r="G106" s="10"/>
      <c r="H106" s="41" t="str">
        <f aca="false">IF(ISBLANK(Backlog!$G106),"",Backlog!$G106-$C$1)</f>
        <v/>
      </c>
      <c r="I106" s="10" t="str">
        <f aca="false">IF(ISBLANK(Backlog!$G106),"n","y")</f>
        <v>n</v>
      </c>
    </row>
    <row r="107" customFormat="false" ht="15.75" hidden="true" customHeight="false" outlineLevel="0" collapsed="false">
      <c r="A107" s="10"/>
      <c r="B107" s="10"/>
      <c r="C107" s="10"/>
      <c r="D107" s="10"/>
      <c r="E107" s="10"/>
      <c r="F107" s="10"/>
      <c r="G107" s="10"/>
      <c r="H107" s="41" t="str">
        <f aca="false">IF(ISBLANK(Backlog!$G107),"",Backlog!$G107-$C$1)</f>
        <v/>
      </c>
      <c r="I107" s="10" t="str">
        <f aca="false">IF(ISBLANK(Backlog!$G107),"n","y")</f>
        <v>n</v>
      </c>
    </row>
    <row r="108" customFormat="false" ht="15.75" hidden="true" customHeight="false" outlineLevel="0" collapsed="false">
      <c r="A108" s="10"/>
      <c r="B108" s="10"/>
      <c r="C108" s="10"/>
      <c r="D108" s="10"/>
      <c r="E108" s="10"/>
      <c r="F108" s="10"/>
      <c r="G108" s="10"/>
      <c r="H108" s="41" t="str">
        <f aca="false">IF(ISBLANK(Backlog!$G108),"",Backlog!$G108-$C$1)</f>
        <v/>
      </c>
      <c r="I108" s="10" t="str">
        <f aca="false">IF(ISBLANK(Backlog!$G108),"n","y")</f>
        <v>n</v>
      </c>
    </row>
    <row r="109" customFormat="false" ht="15.75" hidden="true" customHeight="false" outlineLevel="0" collapsed="false">
      <c r="A109" s="10"/>
      <c r="B109" s="10"/>
      <c r="C109" s="10"/>
      <c r="D109" s="10"/>
      <c r="E109" s="10"/>
      <c r="F109" s="10"/>
      <c r="G109" s="10"/>
      <c r="H109" s="41" t="str">
        <f aca="false">IF(ISBLANK(Backlog!$G109),"",Backlog!$G109-$C$1)</f>
        <v/>
      </c>
      <c r="I109" s="10" t="str">
        <f aca="false">IF(ISBLANK(Backlog!$G109),"n","y")</f>
        <v>n</v>
      </c>
    </row>
    <row r="110" customFormat="false" ht="15.75" hidden="true" customHeight="false" outlineLevel="0" collapsed="false">
      <c r="A110" s="10"/>
      <c r="B110" s="10"/>
      <c r="C110" s="10"/>
      <c r="D110" s="10"/>
      <c r="E110" s="10"/>
      <c r="F110" s="10"/>
      <c r="G110" s="10"/>
      <c r="H110" s="41" t="str">
        <f aca="false">IF(ISBLANK(Backlog!$G110),"",Backlog!$G110-$C$1)</f>
        <v/>
      </c>
      <c r="I110" s="10" t="str">
        <f aca="false">IF(ISBLANK(Backlog!$G110),"n","y")</f>
        <v>n</v>
      </c>
    </row>
    <row r="111" customFormat="false" ht="15.75" hidden="true" customHeight="false" outlineLevel="0" collapsed="false">
      <c r="A111" s="10"/>
      <c r="B111" s="10"/>
      <c r="C111" s="10"/>
      <c r="D111" s="10"/>
      <c r="E111" s="10"/>
      <c r="F111" s="10"/>
      <c r="G111" s="10"/>
      <c r="H111" s="41" t="str">
        <f aca="false">IF(ISBLANK(Backlog!$G111),"",Backlog!$G111-$C$1)</f>
        <v/>
      </c>
      <c r="I111" s="10" t="str">
        <f aca="false">IF(ISBLANK(Backlog!$G111),"n","y")</f>
        <v>n</v>
      </c>
    </row>
    <row r="112" customFormat="false" ht="15.75" hidden="true" customHeight="false" outlineLevel="0" collapsed="false">
      <c r="A112" s="10"/>
      <c r="B112" s="10"/>
      <c r="C112" s="10"/>
      <c r="D112" s="10"/>
      <c r="E112" s="10"/>
      <c r="F112" s="10"/>
      <c r="G112" s="10"/>
      <c r="H112" s="41" t="str">
        <f aca="false">IF(ISBLANK(Backlog!$G112),"",Backlog!$G112-$C$1)</f>
        <v/>
      </c>
      <c r="I112" s="10" t="str">
        <f aca="false">IF(ISBLANK(Backlog!$G112),"n","y")</f>
        <v>n</v>
      </c>
    </row>
    <row r="113" customFormat="false" ht="15.75" hidden="true" customHeight="false" outlineLevel="0" collapsed="false">
      <c r="A113" s="10"/>
      <c r="B113" s="10"/>
      <c r="C113" s="10"/>
      <c r="D113" s="10"/>
      <c r="E113" s="10"/>
      <c r="F113" s="10"/>
      <c r="G113" s="10"/>
      <c r="H113" s="41" t="str">
        <f aca="false">IF(ISBLANK(Backlog!$G113),"",Backlog!$G113-$C$1)</f>
        <v/>
      </c>
      <c r="I113" s="10" t="str">
        <f aca="false">IF(ISBLANK(Backlog!$G113),"n","y")</f>
        <v>n</v>
      </c>
    </row>
    <row r="114" customFormat="false" ht="15.75" hidden="true" customHeight="false" outlineLevel="0" collapsed="false">
      <c r="A114" s="10"/>
      <c r="B114" s="10"/>
      <c r="C114" s="10"/>
      <c r="D114" s="10"/>
      <c r="E114" s="10"/>
      <c r="F114" s="10"/>
      <c r="G114" s="10"/>
      <c r="H114" s="41" t="str">
        <f aca="false">IF(ISBLANK(Backlog!$G114),"",Backlog!$G114-$C$1)</f>
        <v/>
      </c>
      <c r="I114" s="10" t="str">
        <f aca="false">IF(ISBLANK(Backlog!$G114),"n","y")</f>
        <v>n</v>
      </c>
    </row>
    <row r="115" customFormat="false" ht="15.75" hidden="true" customHeight="false" outlineLevel="0" collapsed="false">
      <c r="A115" s="10"/>
      <c r="B115" s="10"/>
      <c r="C115" s="10"/>
      <c r="D115" s="10"/>
      <c r="E115" s="10"/>
      <c r="F115" s="10"/>
      <c r="G115" s="10"/>
      <c r="H115" s="41" t="str">
        <f aca="false">IF(ISBLANK(Backlog!$G115),"",Backlog!$G115-$C$1)</f>
        <v/>
      </c>
      <c r="I115" s="10" t="str">
        <f aca="false">IF(ISBLANK(Backlog!$G115),"n","y")</f>
        <v>n</v>
      </c>
    </row>
    <row r="116" customFormat="false" ht="15.75" hidden="true" customHeight="false" outlineLevel="0" collapsed="false">
      <c r="A116" s="10"/>
      <c r="B116" s="10"/>
      <c r="C116" s="10"/>
      <c r="D116" s="10"/>
      <c r="E116" s="10"/>
      <c r="F116" s="10"/>
      <c r="G116" s="10"/>
      <c r="H116" s="41" t="str">
        <f aca="false">IF(ISBLANK(Backlog!$G116),"",Backlog!$G116-$C$1)</f>
        <v/>
      </c>
      <c r="I116" s="10" t="str">
        <f aca="false">IF(ISBLANK(Backlog!$G116),"n","y")</f>
        <v>n</v>
      </c>
    </row>
    <row r="117" customFormat="false" ht="15.75" hidden="true" customHeight="false" outlineLevel="0" collapsed="false">
      <c r="A117" s="10"/>
      <c r="B117" s="10"/>
      <c r="C117" s="10"/>
      <c r="D117" s="10"/>
      <c r="E117" s="10"/>
      <c r="F117" s="10"/>
      <c r="G117" s="10"/>
      <c r="H117" s="41" t="str">
        <f aca="false">IF(ISBLANK(Backlog!$G117),"",Backlog!$G117-$C$1)</f>
        <v/>
      </c>
      <c r="I117" s="10" t="str">
        <f aca="false">IF(ISBLANK(Backlog!$G117),"n","y")</f>
        <v>n</v>
      </c>
    </row>
    <row r="118" customFormat="false" ht="15.75" hidden="true" customHeight="false" outlineLevel="0" collapsed="false">
      <c r="A118" s="10"/>
      <c r="B118" s="10"/>
      <c r="C118" s="10"/>
      <c r="D118" s="10"/>
      <c r="E118" s="10"/>
      <c r="F118" s="10"/>
      <c r="G118" s="10"/>
      <c r="H118" s="41" t="str">
        <f aca="false">IF(ISBLANK(Backlog!$G118),"",Backlog!$G118-$C$1)</f>
        <v/>
      </c>
      <c r="I118" s="10" t="str">
        <f aca="false">IF(ISBLANK(Backlog!$G118),"n","y")</f>
        <v>n</v>
      </c>
    </row>
    <row r="119" customFormat="false" ht="15.75" hidden="true" customHeight="false" outlineLevel="0" collapsed="false">
      <c r="A119" s="10"/>
      <c r="B119" s="10"/>
      <c r="C119" s="10"/>
      <c r="D119" s="10"/>
      <c r="E119" s="10"/>
      <c r="F119" s="10"/>
      <c r="G119" s="10"/>
      <c r="H119" s="41" t="str">
        <f aca="false">IF(ISBLANK(Backlog!$G119),"",Backlog!$G119-$C$1)</f>
        <v/>
      </c>
      <c r="I119" s="10" t="str">
        <f aca="false">IF(ISBLANK(Backlog!$G119),"n","y")</f>
        <v>n</v>
      </c>
    </row>
    <row r="120" customFormat="false" ht="15.75" hidden="true" customHeight="false" outlineLevel="0" collapsed="false">
      <c r="A120" s="10"/>
      <c r="B120" s="10"/>
      <c r="C120" s="10"/>
      <c r="D120" s="10"/>
      <c r="E120" s="10"/>
      <c r="F120" s="10"/>
      <c r="G120" s="10"/>
      <c r="H120" s="41" t="str">
        <f aca="false">IF(ISBLANK(Backlog!$G120),"",Backlog!$G120-$C$1)</f>
        <v/>
      </c>
      <c r="I120" s="10" t="str">
        <f aca="false">IF(ISBLANK(Backlog!$G120),"n","y")</f>
        <v>n</v>
      </c>
    </row>
    <row r="121" customFormat="false" ht="15.75" hidden="true" customHeight="false" outlineLevel="0" collapsed="false">
      <c r="A121" s="10"/>
      <c r="B121" s="10"/>
      <c r="C121" s="10"/>
      <c r="D121" s="10"/>
      <c r="E121" s="10"/>
      <c r="F121" s="10"/>
      <c r="G121" s="10"/>
      <c r="H121" s="41" t="str">
        <f aca="false">IF(ISBLANK(Backlog!$G121),"",Backlog!$G121-$C$1)</f>
        <v/>
      </c>
      <c r="I121" s="10" t="str">
        <f aca="false">IF(ISBLANK(Backlog!$G121),"n","y")</f>
        <v>n</v>
      </c>
    </row>
    <row r="122" customFormat="false" ht="15.75" hidden="true" customHeight="false" outlineLevel="0" collapsed="false">
      <c r="A122" s="10"/>
      <c r="B122" s="10"/>
      <c r="C122" s="10"/>
      <c r="D122" s="10"/>
      <c r="E122" s="10"/>
      <c r="F122" s="10"/>
      <c r="G122" s="10"/>
      <c r="H122" s="41" t="str">
        <f aca="false">IF(ISBLANK(Backlog!$G122),"",Backlog!$G122-$C$1)</f>
        <v/>
      </c>
      <c r="I122" s="10" t="str">
        <f aca="false">IF(ISBLANK(Backlog!$G122),"n","y")</f>
        <v>n</v>
      </c>
    </row>
    <row r="123" customFormat="false" ht="15.75" hidden="true" customHeight="false" outlineLevel="0" collapsed="false">
      <c r="A123" s="10"/>
      <c r="B123" s="10"/>
      <c r="C123" s="10"/>
      <c r="D123" s="10"/>
      <c r="E123" s="10"/>
      <c r="F123" s="10"/>
      <c r="G123" s="10"/>
      <c r="H123" s="41" t="str">
        <f aca="false">IF(ISBLANK(Backlog!$G123),"",Backlog!$G123-$C$1)</f>
        <v/>
      </c>
      <c r="I123" s="10" t="str">
        <f aca="false">IF(ISBLANK(Backlog!$G123),"n","y")</f>
        <v>n</v>
      </c>
    </row>
    <row r="124" customFormat="false" ht="15.75" hidden="true" customHeight="false" outlineLevel="0" collapsed="false">
      <c r="A124" s="10"/>
      <c r="B124" s="10"/>
      <c r="C124" s="10"/>
      <c r="D124" s="10"/>
      <c r="E124" s="10"/>
      <c r="F124" s="10"/>
      <c r="G124" s="10"/>
      <c r="H124" s="41" t="str">
        <f aca="false">IF(ISBLANK(Backlog!$G124),"",Backlog!$G124-$C$1)</f>
        <v/>
      </c>
      <c r="I124" s="10" t="str">
        <f aca="false">IF(ISBLANK(Backlog!$G124),"n","y")</f>
        <v>n</v>
      </c>
    </row>
    <row r="125" customFormat="false" ht="15.75" hidden="true" customHeight="false" outlineLevel="0" collapsed="false">
      <c r="A125" s="10"/>
      <c r="B125" s="10"/>
      <c r="C125" s="10"/>
      <c r="D125" s="10"/>
      <c r="E125" s="10"/>
      <c r="F125" s="10"/>
      <c r="G125" s="10"/>
      <c r="H125" s="41" t="str">
        <f aca="false">IF(ISBLANK(Backlog!$G125),"",Backlog!$G125-$C$1)</f>
        <v/>
      </c>
      <c r="I125" s="10" t="str">
        <f aca="false">IF(ISBLANK(Backlog!$G125),"n","y")</f>
        <v>n</v>
      </c>
    </row>
    <row r="126" customFormat="false" ht="15.75" hidden="true" customHeight="false" outlineLevel="0" collapsed="false">
      <c r="A126" s="10"/>
      <c r="B126" s="10"/>
      <c r="C126" s="10"/>
      <c r="D126" s="10"/>
      <c r="E126" s="10"/>
      <c r="F126" s="10"/>
      <c r="G126" s="10"/>
      <c r="H126" s="41" t="str">
        <f aca="false">IF(ISBLANK(Backlog!$G126),"",Backlog!$G126-$C$1)</f>
        <v/>
      </c>
      <c r="I126" s="10" t="str">
        <f aca="false">IF(ISBLANK(Backlog!$G126),"n","y")</f>
        <v>n</v>
      </c>
    </row>
    <row r="127" customFormat="false" ht="15.75" hidden="true" customHeight="false" outlineLevel="0" collapsed="false">
      <c r="A127" s="10"/>
      <c r="B127" s="10"/>
      <c r="C127" s="10"/>
      <c r="D127" s="10"/>
      <c r="E127" s="10"/>
      <c r="F127" s="10"/>
      <c r="G127" s="10"/>
      <c r="H127" s="41" t="str">
        <f aca="false">IF(ISBLANK(Backlog!$G127),"",Backlog!$G127-$C$1)</f>
        <v/>
      </c>
      <c r="I127" s="10" t="str">
        <f aca="false">IF(ISBLANK(Backlog!$G127),"n","y")</f>
        <v>n</v>
      </c>
    </row>
    <row r="128" customFormat="false" ht="15.75" hidden="true" customHeight="false" outlineLevel="0" collapsed="false">
      <c r="A128" s="10"/>
      <c r="B128" s="10"/>
      <c r="C128" s="10"/>
      <c r="D128" s="10"/>
      <c r="E128" s="10"/>
      <c r="F128" s="10"/>
      <c r="G128" s="10"/>
      <c r="H128" s="41" t="str">
        <f aca="false">IF(ISBLANK(Backlog!$G128),"",Backlog!$G128-$C$1)</f>
        <v/>
      </c>
      <c r="I128" s="10" t="str">
        <f aca="false">IF(ISBLANK(Backlog!$G128),"n","y")</f>
        <v>n</v>
      </c>
    </row>
    <row r="129" customFormat="false" ht="15.75" hidden="true" customHeight="false" outlineLevel="0" collapsed="false">
      <c r="A129" s="10"/>
      <c r="B129" s="10"/>
      <c r="C129" s="10"/>
      <c r="D129" s="10"/>
      <c r="E129" s="10"/>
      <c r="F129" s="10"/>
      <c r="G129" s="10"/>
      <c r="H129" s="41" t="str">
        <f aca="false">IF(ISBLANK(Backlog!$G129),"",Backlog!$G129-$C$1)</f>
        <v/>
      </c>
      <c r="I129" s="10" t="str">
        <f aca="false">IF(ISBLANK(Backlog!$G129),"n","y")</f>
        <v>n</v>
      </c>
    </row>
    <row r="130" customFormat="false" ht="15.75" hidden="true" customHeight="false" outlineLevel="0" collapsed="false">
      <c r="A130" s="10"/>
      <c r="B130" s="10"/>
      <c r="C130" s="10"/>
      <c r="D130" s="10"/>
      <c r="E130" s="10"/>
      <c r="F130" s="10"/>
      <c r="G130" s="10"/>
      <c r="H130" s="41" t="str">
        <f aca="false">IF(ISBLANK(Backlog!$G130),"",Backlog!$G130-$C$1)</f>
        <v/>
      </c>
      <c r="I130" s="10" t="str">
        <f aca="false">IF(ISBLANK(Backlog!$G130),"n","y")</f>
        <v>n</v>
      </c>
    </row>
    <row r="131" customFormat="false" ht="15.75" hidden="true" customHeight="false" outlineLevel="0" collapsed="false">
      <c r="A131" s="10"/>
      <c r="B131" s="10"/>
      <c r="C131" s="10"/>
      <c r="D131" s="10"/>
      <c r="E131" s="10"/>
      <c r="F131" s="10"/>
      <c r="G131" s="10"/>
      <c r="H131" s="41" t="str">
        <f aca="false">IF(ISBLANK(Backlog!$G131),"",Backlog!$G131-$C$1)</f>
        <v/>
      </c>
      <c r="I131" s="10" t="str">
        <f aca="false">IF(ISBLANK(Backlog!$G131),"n","y")</f>
        <v>n</v>
      </c>
    </row>
    <row r="132" customFormat="false" ht="15.75" hidden="true" customHeight="false" outlineLevel="0" collapsed="false">
      <c r="A132" s="10"/>
      <c r="B132" s="10"/>
      <c r="C132" s="10"/>
      <c r="D132" s="10"/>
      <c r="E132" s="10"/>
      <c r="F132" s="10"/>
      <c r="G132" s="10"/>
      <c r="H132" s="41" t="str">
        <f aca="false">IF(ISBLANK(Backlog!$G132),"",Backlog!$G132-$C$1)</f>
        <v/>
      </c>
      <c r="I132" s="10" t="str">
        <f aca="false">IF(ISBLANK(Backlog!$G132),"n","y")</f>
        <v>n</v>
      </c>
    </row>
    <row r="133" customFormat="false" ht="15.75" hidden="true" customHeight="false" outlineLevel="0" collapsed="false">
      <c r="A133" s="10"/>
      <c r="B133" s="10"/>
      <c r="C133" s="10"/>
      <c r="D133" s="10"/>
      <c r="E133" s="10"/>
      <c r="F133" s="10"/>
      <c r="G133" s="10"/>
      <c r="H133" s="41" t="str">
        <f aca="false">IF(ISBLANK(Backlog!$G133),"",Backlog!$G133-$C$1)</f>
        <v/>
      </c>
      <c r="I133" s="10" t="str">
        <f aca="false">IF(ISBLANK(Backlog!$G133),"n","y")</f>
        <v>n</v>
      </c>
    </row>
    <row r="134" customFormat="false" ht="15.75" hidden="true" customHeight="false" outlineLevel="0" collapsed="false">
      <c r="A134" s="10"/>
      <c r="B134" s="10"/>
      <c r="C134" s="10"/>
      <c r="D134" s="10"/>
      <c r="E134" s="10"/>
      <c r="F134" s="10"/>
      <c r="G134" s="10"/>
      <c r="H134" s="41" t="str">
        <f aca="false">IF(ISBLANK(Backlog!$G134),"",Backlog!$G134-$C$1)</f>
        <v/>
      </c>
      <c r="I134" s="10" t="str">
        <f aca="false">IF(ISBLANK(Backlog!$G134),"n","y")</f>
        <v>n</v>
      </c>
    </row>
    <row r="135" customFormat="false" ht="15.75" hidden="true" customHeight="false" outlineLevel="0" collapsed="false">
      <c r="A135" s="10"/>
      <c r="B135" s="10"/>
      <c r="C135" s="10"/>
      <c r="D135" s="10"/>
      <c r="E135" s="10"/>
      <c r="F135" s="10"/>
      <c r="G135" s="10"/>
      <c r="H135" s="41" t="str">
        <f aca="false">IF(ISBLANK(Backlog!$G135),"",Backlog!$G135-$C$1)</f>
        <v/>
      </c>
      <c r="I135" s="10" t="str">
        <f aca="false">IF(ISBLANK(Backlog!$G135),"n","y")</f>
        <v>n</v>
      </c>
    </row>
    <row r="136" customFormat="false" ht="15.75" hidden="true" customHeight="false" outlineLevel="0" collapsed="false">
      <c r="A136" s="10"/>
      <c r="B136" s="10"/>
      <c r="C136" s="10"/>
      <c r="D136" s="10"/>
      <c r="E136" s="10"/>
      <c r="F136" s="10"/>
      <c r="G136" s="10"/>
      <c r="H136" s="41" t="str">
        <f aca="false">IF(ISBLANK(Backlog!$G136),"",Backlog!$G136-$C$1)</f>
        <v/>
      </c>
      <c r="I136" s="10" t="str">
        <f aca="false">IF(ISBLANK(Backlog!$G136),"n","y")</f>
        <v>n</v>
      </c>
    </row>
    <row r="137" customFormat="false" ht="15.75" hidden="true" customHeight="false" outlineLevel="0" collapsed="false">
      <c r="A137" s="10"/>
      <c r="B137" s="10"/>
      <c r="C137" s="10"/>
      <c r="D137" s="10"/>
      <c r="E137" s="10"/>
      <c r="F137" s="10"/>
      <c r="G137" s="10"/>
      <c r="H137" s="41" t="str">
        <f aca="false">IF(ISBLANK(Backlog!$G137),"",Backlog!$G137-$C$1)</f>
        <v/>
      </c>
      <c r="I137" s="10" t="str">
        <f aca="false">IF(ISBLANK(Backlog!$G137),"n","y")</f>
        <v>n</v>
      </c>
    </row>
    <row r="138" customFormat="false" ht="15.75" hidden="true" customHeight="false" outlineLevel="0" collapsed="false">
      <c r="A138" s="10"/>
      <c r="B138" s="10"/>
      <c r="C138" s="10"/>
      <c r="D138" s="10"/>
      <c r="E138" s="10"/>
      <c r="F138" s="10"/>
      <c r="G138" s="10"/>
      <c r="H138" s="41" t="str">
        <f aca="false">IF(ISBLANK(Backlog!$G138),"",Backlog!$G138-$C$1)</f>
        <v/>
      </c>
      <c r="I138" s="10" t="str">
        <f aca="false">IF(ISBLANK(Backlog!$G138),"n","y")</f>
        <v>n</v>
      </c>
    </row>
    <row r="139" customFormat="false" ht="15.75" hidden="true" customHeight="false" outlineLevel="0" collapsed="false">
      <c r="A139" s="10"/>
      <c r="B139" s="10"/>
      <c r="C139" s="10"/>
      <c r="D139" s="10"/>
      <c r="E139" s="10"/>
      <c r="F139" s="10"/>
      <c r="G139" s="10"/>
      <c r="H139" s="41" t="str">
        <f aca="false">IF(ISBLANK(Backlog!$G139),"",Backlog!$G139-$C$1)</f>
        <v/>
      </c>
      <c r="I139" s="10" t="str">
        <f aca="false">IF(ISBLANK(Backlog!$G139),"n","y")</f>
        <v>n</v>
      </c>
    </row>
    <row r="140" customFormat="false" ht="15.75" hidden="true" customHeight="false" outlineLevel="0" collapsed="false">
      <c r="A140" s="10"/>
      <c r="B140" s="10"/>
      <c r="C140" s="10"/>
      <c r="D140" s="10"/>
      <c r="E140" s="10"/>
      <c r="F140" s="10"/>
      <c r="G140" s="10"/>
      <c r="H140" s="41" t="str">
        <f aca="false">IF(ISBLANK(Backlog!$G140),"",Backlog!$G140-$C$1)</f>
        <v/>
      </c>
      <c r="I140" s="10" t="str">
        <f aca="false">IF(ISBLANK(Backlog!$G140),"n","y")</f>
        <v>n</v>
      </c>
    </row>
    <row r="141" customFormat="false" ht="15.75" hidden="true" customHeight="false" outlineLevel="0" collapsed="false">
      <c r="A141" s="10"/>
      <c r="B141" s="10"/>
      <c r="C141" s="10"/>
      <c r="D141" s="10"/>
      <c r="E141" s="10"/>
      <c r="F141" s="10"/>
      <c r="G141" s="10"/>
      <c r="H141" s="41" t="str">
        <f aca="false">IF(ISBLANK(Backlog!$G141),"",Backlog!$G141-$C$1)</f>
        <v/>
      </c>
      <c r="I141" s="10" t="str">
        <f aca="false">IF(ISBLANK(Backlog!$G141),"n","y")</f>
        <v>n</v>
      </c>
    </row>
    <row r="142" customFormat="false" ht="15.75" hidden="true" customHeight="false" outlineLevel="0" collapsed="false">
      <c r="A142" s="10"/>
      <c r="B142" s="10"/>
      <c r="C142" s="10"/>
      <c r="D142" s="10"/>
      <c r="E142" s="10"/>
      <c r="F142" s="10"/>
      <c r="G142" s="10"/>
      <c r="H142" s="41" t="str">
        <f aca="false">IF(ISBLANK(Backlog!$G142),"",Backlog!$G142-$C$1)</f>
        <v/>
      </c>
      <c r="I142" s="10" t="str">
        <f aca="false">IF(ISBLANK(Backlog!$G142),"n","y")</f>
        <v>n</v>
      </c>
    </row>
    <row r="143" customFormat="false" ht="15.75" hidden="true" customHeight="false" outlineLevel="0" collapsed="false">
      <c r="A143" s="10"/>
      <c r="B143" s="10"/>
      <c r="C143" s="10"/>
      <c r="D143" s="10"/>
      <c r="E143" s="10"/>
      <c r="F143" s="10"/>
      <c r="G143" s="10"/>
      <c r="H143" s="41" t="str">
        <f aca="false">IF(ISBLANK(Backlog!$G143),"",Backlog!$G143-$C$1)</f>
        <v/>
      </c>
      <c r="I143" s="10" t="str">
        <f aca="false">IF(ISBLANK(Backlog!$G143),"n","y")</f>
        <v>n</v>
      </c>
    </row>
    <row r="144" customFormat="false" ht="15.75" hidden="true" customHeight="false" outlineLevel="0" collapsed="false">
      <c r="A144" s="10"/>
      <c r="B144" s="10"/>
      <c r="C144" s="10"/>
      <c r="D144" s="10"/>
      <c r="E144" s="10"/>
      <c r="F144" s="10"/>
      <c r="G144" s="10"/>
      <c r="H144" s="41" t="str">
        <f aca="false">IF(ISBLANK(Backlog!$G144),"",Backlog!$G144-$C$1)</f>
        <v/>
      </c>
      <c r="I144" s="10" t="str">
        <f aca="false">IF(ISBLANK(Backlog!$G144),"n","y")</f>
        <v>n</v>
      </c>
    </row>
    <row r="145" customFormat="false" ht="15.75" hidden="true" customHeight="false" outlineLevel="0" collapsed="false">
      <c r="A145" s="10"/>
      <c r="B145" s="10"/>
      <c r="C145" s="10"/>
      <c r="D145" s="10"/>
      <c r="E145" s="10"/>
      <c r="F145" s="10"/>
      <c r="G145" s="10"/>
      <c r="H145" s="41" t="str">
        <f aca="false">IF(ISBLANK(Backlog!$G145),"",Backlog!$G145-$C$1)</f>
        <v/>
      </c>
      <c r="I145" s="10" t="str">
        <f aca="false">IF(ISBLANK(Backlog!$G145),"n","y")</f>
        <v>n</v>
      </c>
    </row>
    <row r="146" customFormat="false" ht="15.75" hidden="true" customHeight="false" outlineLevel="0" collapsed="false">
      <c r="A146" s="10"/>
      <c r="B146" s="10"/>
      <c r="C146" s="10"/>
      <c r="D146" s="10"/>
      <c r="E146" s="10"/>
      <c r="F146" s="10"/>
      <c r="G146" s="10"/>
      <c r="H146" s="41" t="str">
        <f aca="false">IF(ISBLANK(Backlog!$G146),"",Backlog!$G146-$C$1)</f>
        <v/>
      </c>
      <c r="I146" s="10" t="str">
        <f aca="false">IF(ISBLANK(Backlog!$G146),"n","y")</f>
        <v>n</v>
      </c>
    </row>
    <row r="147" customFormat="false" ht="15.75" hidden="true" customHeight="false" outlineLevel="0" collapsed="false">
      <c r="A147" s="10"/>
      <c r="B147" s="10"/>
      <c r="C147" s="10"/>
      <c r="D147" s="10"/>
      <c r="E147" s="10"/>
      <c r="F147" s="10"/>
      <c r="G147" s="10"/>
      <c r="H147" s="41" t="str">
        <f aca="false">IF(ISBLANK(Backlog!$G147),"",Backlog!$G147-$C$1)</f>
        <v/>
      </c>
      <c r="I147" s="10" t="str">
        <f aca="false">IF(ISBLANK(Backlog!$G147),"n","y")</f>
        <v>n</v>
      </c>
    </row>
    <row r="148" customFormat="false" ht="15.75" hidden="true" customHeight="false" outlineLevel="0" collapsed="false">
      <c r="A148" s="10"/>
      <c r="B148" s="10"/>
      <c r="C148" s="10"/>
      <c r="D148" s="10"/>
      <c r="E148" s="10"/>
      <c r="F148" s="10"/>
      <c r="G148" s="10"/>
      <c r="H148" s="41" t="str">
        <f aca="false">IF(ISBLANK(Backlog!$G148),"",Backlog!$G148-$C$1)</f>
        <v/>
      </c>
      <c r="I148" s="10" t="str">
        <f aca="false">IF(ISBLANK(Backlog!$G148),"n","y")</f>
        <v>n</v>
      </c>
    </row>
    <row r="149" customFormat="false" ht="15.75" hidden="true" customHeight="false" outlineLevel="0" collapsed="false">
      <c r="A149" s="10"/>
      <c r="B149" s="10"/>
      <c r="C149" s="10"/>
      <c r="D149" s="10"/>
      <c r="E149" s="10"/>
      <c r="F149" s="10"/>
      <c r="G149" s="10"/>
      <c r="H149" s="41" t="str">
        <f aca="false">IF(ISBLANK(Backlog!$G149),"",Backlog!$G149-$C$1)</f>
        <v/>
      </c>
      <c r="I149" s="10" t="str">
        <f aca="false">IF(ISBLANK(Backlog!$G149),"n","y")</f>
        <v>n</v>
      </c>
    </row>
    <row r="150" customFormat="false" ht="15.75" hidden="true" customHeight="false" outlineLevel="0" collapsed="false">
      <c r="A150" s="10"/>
      <c r="B150" s="10"/>
      <c r="C150" s="10"/>
      <c r="D150" s="10"/>
      <c r="E150" s="10"/>
      <c r="F150" s="10"/>
      <c r="G150" s="10"/>
      <c r="H150" s="41" t="str">
        <f aca="false">IF(ISBLANK(Backlog!$G150),"",Backlog!$G150-$C$1)</f>
        <v/>
      </c>
      <c r="I150" s="10" t="str">
        <f aca="false">IF(ISBLANK(Backlog!$G150),"n","y")</f>
        <v>n</v>
      </c>
    </row>
    <row r="151" customFormat="false" ht="15.75" hidden="true" customHeight="false" outlineLevel="0" collapsed="false">
      <c r="A151" s="10"/>
      <c r="B151" s="10"/>
      <c r="C151" s="10"/>
      <c r="D151" s="10"/>
      <c r="E151" s="10"/>
      <c r="F151" s="10"/>
      <c r="G151" s="10"/>
      <c r="H151" s="41" t="str">
        <f aca="false">IF(ISBLANK(Backlog!$G151),"",Backlog!$G151-$C$1)</f>
        <v/>
      </c>
      <c r="I151" s="10" t="str">
        <f aca="false">IF(ISBLANK(Backlog!$G151),"n","y")</f>
        <v>n</v>
      </c>
    </row>
    <row r="152" customFormat="false" ht="15.75" hidden="true" customHeight="false" outlineLevel="0" collapsed="false">
      <c r="A152" s="10"/>
      <c r="B152" s="10"/>
      <c r="C152" s="10"/>
      <c r="D152" s="10"/>
      <c r="E152" s="10"/>
      <c r="F152" s="10"/>
      <c r="G152" s="10"/>
      <c r="H152" s="41" t="str">
        <f aca="false">IF(ISBLANK(Backlog!$G152),"",Backlog!$G152-$C$1)</f>
        <v/>
      </c>
      <c r="I152" s="10" t="str">
        <f aca="false">IF(ISBLANK(Backlog!$G152),"n","y")</f>
        <v>n</v>
      </c>
    </row>
    <row r="153" customFormat="false" ht="15.75" hidden="true" customHeight="false" outlineLevel="0" collapsed="false">
      <c r="A153" s="10"/>
      <c r="B153" s="10"/>
      <c r="C153" s="10"/>
      <c r="D153" s="10"/>
      <c r="E153" s="10"/>
      <c r="F153" s="10"/>
      <c r="G153" s="10"/>
      <c r="H153" s="41" t="str">
        <f aca="false">IF(ISBLANK(Backlog!$G153),"",Backlog!$G153-$C$1)</f>
        <v/>
      </c>
      <c r="I153" s="10" t="str">
        <f aca="false">IF(ISBLANK(Backlog!$G153),"n","y")</f>
        <v>n</v>
      </c>
    </row>
    <row r="154" customFormat="false" ht="15.75" hidden="true" customHeight="false" outlineLevel="0" collapsed="false">
      <c r="A154" s="10"/>
      <c r="B154" s="10"/>
      <c r="C154" s="10"/>
      <c r="D154" s="10"/>
      <c r="E154" s="10"/>
      <c r="F154" s="10"/>
      <c r="G154" s="10"/>
      <c r="H154" s="41" t="str">
        <f aca="false">IF(ISBLANK(Backlog!$G154),"",Backlog!$G154-$C$1)</f>
        <v/>
      </c>
      <c r="I154" s="10" t="str">
        <f aca="false">IF(ISBLANK(Backlog!$G154),"n","y")</f>
        <v>n</v>
      </c>
    </row>
    <row r="155" customFormat="false" ht="15.75" hidden="true" customHeight="false" outlineLevel="0" collapsed="false">
      <c r="A155" s="10"/>
      <c r="B155" s="10"/>
      <c r="C155" s="10"/>
      <c r="D155" s="10"/>
      <c r="E155" s="10"/>
      <c r="F155" s="10"/>
      <c r="G155" s="10"/>
      <c r="H155" s="41" t="str">
        <f aca="false">IF(ISBLANK(Backlog!$G155),"",Backlog!$G155-$C$1)</f>
        <v/>
      </c>
      <c r="I155" s="10" t="str">
        <f aca="false">IF(ISBLANK(Backlog!$G155),"n","y")</f>
        <v>n</v>
      </c>
    </row>
    <row r="156" customFormat="false" ht="15.75" hidden="true" customHeight="false" outlineLevel="0" collapsed="false">
      <c r="A156" s="10"/>
      <c r="B156" s="10"/>
      <c r="C156" s="10"/>
      <c r="D156" s="10"/>
      <c r="E156" s="10"/>
      <c r="F156" s="10"/>
      <c r="G156" s="10"/>
      <c r="H156" s="41" t="str">
        <f aca="false">IF(ISBLANK(Backlog!$G156),"",Backlog!$G156-$C$1)</f>
        <v/>
      </c>
      <c r="I156" s="10" t="str">
        <f aca="false">IF(ISBLANK(Backlog!$G156),"n","y")</f>
        <v>n</v>
      </c>
    </row>
    <row r="157" customFormat="false" ht="15.75" hidden="true" customHeight="false" outlineLevel="0" collapsed="false">
      <c r="A157" s="10"/>
      <c r="B157" s="10"/>
      <c r="C157" s="10"/>
      <c r="D157" s="10"/>
      <c r="E157" s="10"/>
      <c r="F157" s="10"/>
      <c r="G157" s="10"/>
      <c r="H157" s="41" t="str">
        <f aca="false">IF(ISBLANK(Backlog!$G157),"",Backlog!$G157-$C$1)</f>
        <v/>
      </c>
      <c r="I157" s="10" t="str">
        <f aca="false">IF(ISBLANK(Backlog!$G157),"n","y")</f>
        <v>n</v>
      </c>
    </row>
    <row r="158" customFormat="false" ht="15.75" hidden="true" customHeight="false" outlineLevel="0" collapsed="false">
      <c r="A158" s="10"/>
      <c r="B158" s="10"/>
      <c r="C158" s="10"/>
      <c r="D158" s="10"/>
      <c r="E158" s="10"/>
      <c r="F158" s="10"/>
      <c r="G158" s="10"/>
      <c r="H158" s="41" t="str">
        <f aca="false">IF(ISBLANK(Backlog!$G158),"",Backlog!$G158-$C$1)</f>
        <v/>
      </c>
      <c r="I158" s="10" t="str">
        <f aca="false">IF(ISBLANK(Backlog!$G158),"n","y")</f>
        <v>n</v>
      </c>
    </row>
    <row r="159" customFormat="false" ht="15.75" hidden="true" customHeight="false" outlineLevel="0" collapsed="false">
      <c r="A159" s="10"/>
      <c r="B159" s="10"/>
      <c r="C159" s="10"/>
      <c r="D159" s="10"/>
      <c r="E159" s="10"/>
      <c r="F159" s="10"/>
      <c r="G159" s="10"/>
      <c r="H159" s="41" t="str">
        <f aca="false">IF(ISBLANK(Backlog!$G159),"",Backlog!$G159-$C$1)</f>
        <v/>
      </c>
      <c r="I159" s="10" t="str">
        <f aca="false">IF(ISBLANK(Backlog!$G159),"n","y")</f>
        <v>n</v>
      </c>
    </row>
    <row r="160" customFormat="false" ht="15.75" hidden="false" customHeight="false" outlineLevel="0" collapsed="false">
      <c r="A160" s="43" t="s">
        <v>40</v>
      </c>
      <c r="B160" s="44"/>
      <c r="C160" s="44" t="n">
        <f aca="false">SUBTOTAL(109,Backlog!$C$6:$C$159)</f>
        <v>21</v>
      </c>
      <c r="D160" s="44"/>
      <c r="E160" s="44"/>
      <c r="F160" s="44"/>
      <c r="G160" s="44"/>
      <c r="H160" s="44"/>
      <c r="I160" s="44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  <c r="H161" s="1"/>
      <c r="I161" s="1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  <c r="H162" s="1"/>
      <c r="I162" s="1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  <c r="H163" s="1"/>
      <c r="I163" s="1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  <c r="H164" s="1"/>
      <c r="I164" s="1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  <c r="H165" s="45"/>
      <c r="I165" s="45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  <c r="H166" s="45"/>
      <c r="I166" s="45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  <c r="H167" s="45"/>
      <c r="I167" s="45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  <c r="H168" s="1"/>
      <c r="I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</row>
    <row r="199" customFormat="false" ht="15.75" hidden="false" customHeight="false" outlineLevel="0" collapsed="false">
      <c r="H199" s="1"/>
      <c r="I199" s="1"/>
    </row>
  </sheetData>
  <dataValidations count="4">
    <dataValidation allowBlank="true" operator="equal" showDropDown="false" showErrorMessage="true" showInputMessage="true" sqref="B1 B5 B158 B161:B199" type="none">
      <formula1>0</formula1>
      <formula2>0</formula2>
    </dataValidation>
    <dataValidation allowBlank="true" error="DIe ID wurde bereits vergeben" errorTitle="Doppelte ID" operator="equal" showDropDown="false" showErrorMessage="true" showInputMessage="true" sqref="B6:B157" type="none">
      <formula1>0</formula1>
      <formula2>0</formula2>
    </dataValidation>
    <dataValidation allowBlank="true" operator="equal" showDropDown="false" showErrorMessage="true" showInputMessage="true" sqref="E6:E120" type="list">
      <formula1>'Vue d''ensemble'!$A$22:$A$31</formula1>
      <formula2>0</formula2>
    </dataValidation>
    <dataValidation allowBlank="true" operator="equal" showDropDown="false" showErrorMessage="true" showInputMessage="true" sqref="F6:F140" type="list">
      <formula1>'Vue d''ensemble'!$A$36:$A$38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9.63"/>
    <col collapsed="false" customWidth="true" hidden="false" outlineLevel="0" max="4" min="3" style="0" width="17.37"/>
    <col collapsed="false" customWidth="true" hidden="true" outlineLevel="0" max="5" min="5" style="0" width="10.89"/>
    <col collapsed="false" customWidth="true" hidden="false" outlineLevel="0" max="1025" min="6" style="0" width="11"/>
  </cols>
  <sheetData>
    <row r="1" customFormat="false" ht="15.75" hidden="false" customHeight="false" outlineLevel="0" collapsed="false">
      <c r="A1" s="6"/>
      <c r="B1" s="46"/>
      <c r="C1" s="46"/>
      <c r="D1" s="46"/>
      <c r="E1" s="6"/>
    </row>
    <row r="2" customFormat="false" ht="15.75" hidden="false" customHeight="false" outlineLevel="0" collapsed="false">
      <c r="A2" s="47" t="s">
        <v>40</v>
      </c>
      <c r="B2" s="47"/>
      <c r="C2" s="47"/>
      <c r="D2" s="48"/>
      <c r="E2" s="10"/>
    </row>
    <row r="3" customFormat="false" ht="15.75" hidden="false" customHeight="false" outlineLevel="0" collapsed="false">
      <c r="A3" s="49" t="s">
        <v>37</v>
      </c>
      <c r="B3" s="10" t="s">
        <v>41</v>
      </c>
      <c r="C3" s="10" t="s">
        <v>42</v>
      </c>
      <c r="D3" s="10" t="s">
        <v>43</v>
      </c>
      <c r="E3" s="10" t="s">
        <v>44</v>
      </c>
    </row>
    <row r="4" customFormat="false" ht="15.65" hidden="false" customHeight="false" outlineLevel="0" collapsed="false">
      <c r="A4" s="10" t="n">
        <v>0</v>
      </c>
      <c r="B4" s="40" t="n">
        <v>6</v>
      </c>
      <c r="C4" s="10" t="n">
        <f aca="false">Backlog!$C$160</f>
        <v>21</v>
      </c>
      <c r="D4" s="10" t="n">
        <f aca="false">IF('Auxiliaire - Tableau Burndown'!$E4="y",SUMIF(Backlog!$H$6:$H$159,'Auxiliaire - Tableau Burndown'!$A4,Backlog!$C$6:$C$159),#N/A)</f>
        <v>6</v>
      </c>
      <c r="E4" s="10" t="str">
        <f aca="true">IF(NOW()&gt;=Backlog!$C$1+'Auxiliaire - Tableau Burndown'!$A4,"y","n")</f>
        <v>y</v>
      </c>
    </row>
    <row r="5" customFormat="false" ht="15.7" hidden="false" customHeight="false" outlineLevel="0" collapsed="false">
      <c r="A5" s="10" t="n">
        <v>1</v>
      </c>
      <c r="B5" s="40" t="n">
        <v>5</v>
      </c>
      <c r="C5" s="10" t="n">
        <f aca="false">C4-'Auxiliaire - Tableau Burndown'!$D5</f>
        <v>16</v>
      </c>
      <c r="D5" s="10" t="n">
        <f aca="false">IF('Auxiliaire - Tableau Burndown'!$E5="y",SUMIF(Backlog!$H$6:$H$159,'Auxiliaire - Tableau Burndown'!$A5,Backlog!$C$6:$C$159),#N/A)</f>
        <v>5</v>
      </c>
      <c r="E5" s="10" t="str">
        <f aca="true">IF(NOW()&gt;=Backlog!$C$1+'Auxiliaire - Tableau Burndown'!$A5,"y","n")</f>
        <v>y</v>
      </c>
    </row>
    <row r="6" customFormat="false" ht="15.7" hidden="false" customHeight="false" outlineLevel="0" collapsed="false">
      <c r="A6" s="10" t="n">
        <v>2</v>
      </c>
      <c r="B6" s="40" t="n">
        <v>4</v>
      </c>
      <c r="C6" s="10" t="e">
        <f aca="false">C5-'Auxiliaire - Tableau Burndown'!$D6</f>
        <v>#N/A</v>
      </c>
      <c r="D6" s="10" t="e">
        <f aca="false">IF('Auxiliaire - Tableau Burndown'!$E6="y",SUMIF(Backlog!$H$6:$H$159,'Auxiliaire - Tableau Burndown'!$A6,Backlog!$C$6:$C$159),#N/A)</f>
        <v>#N/A</v>
      </c>
      <c r="E6" s="10" t="str">
        <f aca="true">IF(NOW()&gt;=Backlog!$C$1+'Auxiliaire - Tableau Burndown'!$A6,"y","n")</f>
        <v>n</v>
      </c>
    </row>
    <row r="7" customFormat="false" ht="15.7" hidden="false" customHeight="false" outlineLevel="0" collapsed="false">
      <c r="A7" s="10" t="n">
        <v>3</v>
      </c>
      <c r="B7" s="40" t="n">
        <v>3</v>
      </c>
      <c r="C7" s="10" t="e">
        <f aca="false">C6-'Auxiliaire - Tableau Burndown'!$D7</f>
        <v>#N/A</v>
      </c>
      <c r="D7" s="10" t="e">
        <f aca="false">IF('Auxiliaire - Tableau Burndown'!$E7="y",SUMIF(Backlog!$H$6:$H$159,'Auxiliaire - Tableau Burndown'!$A7,Backlog!$C$6:$C$159),#N/A)</f>
        <v>#N/A</v>
      </c>
      <c r="E7" s="10" t="str">
        <f aca="true">IF(NOW()&gt;=Backlog!$C$1+'Auxiliaire - Tableau Burndown'!$A7,"y","n")</f>
        <v>n</v>
      </c>
    </row>
    <row r="8" customFormat="false" ht="15.7" hidden="false" customHeight="false" outlineLevel="0" collapsed="false">
      <c r="A8" s="10" t="n">
        <v>4</v>
      </c>
      <c r="B8" s="40" t="n">
        <v>2</v>
      </c>
      <c r="C8" s="10" t="e">
        <f aca="false">C7-'Auxiliaire - Tableau Burndown'!$D8</f>
        <v>#N/A</v>
      </c>
      <c r="D8" s="10" t="e">
        <f aca="false">IF('Auxiliaire - Tableau Burndown'!$E8="y",SUMIF(Backlog!$H$6:$H$159,'Auxiliaire - Tableau Burndown'!$A8,Backlog!$C$6:$C$159),#N/A)</f>
        <v>#N/A</v>
      </c>
      <c r="E8" s="10" t="str">
        <f aca="true">IF(NOW()&gt;=Backlog!$C$1+'Auxiliaire - Tableau Burndown'!$A8,"y","n")</f>
        <v>n</v>
      </c>
    </row>
    <row r="9" customFormat="false" ht="15.7" hidden="false" customHeight="false" outlineLevel="0" collapsed="false">
      <c r="A9" s="10" t="n">
        <v>5</v>
      </c>
      <c r="B9" s="40" t="n">
        <v>1</v>
      </c>
      <c r="C9" s="10" t="e">
        <f aca="false">C8-'Auxiliaire - Tableau Burndown'!$D9</f>
        <v>#N/A</v>
      </c>
      <c r="D9" s="10" t="e">
        <f aca="false">IF('Auxiliaire - Tableau Burndown'!$E9="y",SUMIF(Backlog!$H$6:$H$159,'Auxiliaire - Tableau Burndown'!$A9,Backlog!$C$6:$C$159),#N/A)</f>
        <v>#N/A</v>
      </c>
      <c r="E9" s="10" t="str">
        <f aca="true">IF(NOW()&gt;=Backlog!$C$1+'Auxiliaire - Tableau Burndown'!$A9,"y","n")</f>
        <v>n</v>
      </c>
    </row>
    <row r="10" customFormat="false" ht="15" hidden="false" customHeight="false" outlineLevel="0" collapsed="false">
      <c r="A10" s="10"/>
      <c r="B10" s="41"/>
      <c r="C10" s="10"/>
      <c r="D10" s="10"/>
      <c r="E10" s="10" t="str">
        <f aca="true">IF(NOW()&gt;=Backlog!$C$1+'Auxiliaire - Tableau Burndown'!$A10,"y","n")</f>
        <v>y</v>
      </c>
    </row>
    <row r="11" customFormat="false" ht="15" hidden="false" customHeight="false" outlineLevel="0" collapsed="false">
      <c r="A11" s="10"/>
      <c r="B11" s="41"/>
      <c r="C11" s="10"/>
      <c r="D11" s="10"/>
      <c r="E11" s="10" t="str">
        <f aca="true">IF(NOW()&gt;=Backlog!$C$1+'Auxiliaire - Tableau Burndown'!$A11,"y","n")</f>
        <v>y</v>
      </c>
    </row>
    <row r="12" customFormat="false" ht="15" hidden="false" customHeight="false" outlineLevel="0" collapsed="false">
      <c r="A12" s="10"/>
      <c r="B12" s="41"/>
      <c r="C12" s="10"/>
      <c r="D12" s="10"/>
      <c r="E12" s="10" t="str">
        <f aca="true">IF(NOW()&gt;=Backlog!$C$1+'Auxiliaire - Tableau Burndown'!$A12,"y","n")</f>
        <v>y</v>
      </c>
    </row>
    <row r="13" customFormat="false" ht="15" hidden="false" customHeight="false" outlineLevel="0" collapsed="false">
      <c r="A13" s="10"/>
      <c r="B13" s="41"/>
      <c r="C13" s="10"/>
      <c r="D13" s="10"/>
      <c r="E13" s="10" t="str">
        <f aca="true">IF(NOW()&gt;=Backlog!$C$1+'Auxiliaire - Tableau Burndown'!$A13,"y","n")</f>
        <v>y</v>
      </c>
    </row>
    <row r="14" customFormat="false" ht="15" hidden="false" customHeight="false" outlineLevel="0" collapsed="false">
      <c r="A14" s="10"/>
      <c r="B14" s="41"/>
      <c r="C14" s="10"/>
      <c r="D14" s="10"/>
      <c r="E14" s="10" t="str">
        <f aca="true">IF(NOW()&gt;=Backlog!$C$1+'Auxiliaire - Tableau Burndown'!$A14,"y","n")</f>
        <v>y</v>
      </c>
    </row>
    <row r="15" customFormat="false" ht="15.75" hidden="false" customHeight="false" outlineLevel="0" collapsed="false">
      <c r="A15" s="10" t="s">
        <v>45</v>
      </c>
      <c r="B15" s="41"/>
      <c r="C15" s="10"/>
      <c r="D15" s="10" t="e">
        <f aca="false">SUMIFS('Auxiliaire - Tableau Burndown'!$D$4:$D$14,'Auxiliaire - Tableau Burndown'!$D$4:$D$14,"&lt;&gt;#NV")</f>
        <v>#N/A</v>
      </c>
      <c r="E15" s="10" t="n">
        <f aca="false">SUBTOTAL(103,'Auxiliaire - Tableau Burndown'!$E$4:$E$14)</f>
        <v>11</v>
      </c>
    </row>
    <row r="16" s="1" customFormat="true" ht="15.75" hidden="false" customHeight="false" outlineLevel="0" collapsed="false">
      <c r="A16" s="6"/>
      <c r="B16" s="23"/>
      <c r="C16" s="6"/>
      <c r="D16" s="6"/>
      <c r="E16" s="6"/>
    </row>
    <row r="17" s="1" customFormat="true" ht="15.75" hidden="false" customHeight="false" outlineLevel="0" collapsed="false">
      <c r="A17" s="6"/>
      <c r="B17" s="23"/>
      <c r="C17" s="6"/>
      <c r="D17" s="6"/>
      <c r="E17" s="6"/>
    </row>
    <row r="18" s="1" customFormat="true" ht="15.75" hidden="false" customHeight="false" outlineLevel="0" collapsed="false">
      <c r="A18" s="6"/>
      <c r="B18" s="23"/>
      <c r="C18" s="6"/>
      <c r="D18" s="6"/>
      <c r="E18" s="6"/>
    </row>
    <row r="19" s="1" customFormat="true" ht="15.75" hidden="false" customHeight="false" outlineLevel="0" collapsed="false">
      <c r="A19" s="6"/>
      <c r="B19" s="23"/>
      <c r="C19" s="6"/>
      <c r="D19" s="6"/>
      <c r="E19" s="6"/>
    </row>
    <row r="20" s="1" customFormat="true" ht="15.75" hidden="false" customHeight="false" outlineLevel="0" collapsed="false">
      <c r="A20" s="6"/>
      <c r="B20" s="23"/>
      <c r="C20" s="6"/>
      <c r="D20" s="6"/>
      <c r="E20" s="6"/>
    </row>
    <row r="21" s="1" customFormat="true" ht="15.75" hidden="false" customHeight="false" outlineLevel="0" collapsed="false">
      <c r="A21" s="6"/>
      <c r="B21" s="23"/>
      <c r="C21" s="6"/>
      <c r="D21" s="6"/>
      <c r="E21" s="6"/>
    </row>
    <row r="22" s="1" customFormat="true" ht="15.75" hidden="false" customHeight="false" outlineLevel="0" collapsed="false">
      <c r="A22" s="6"/>
      <c r="B22" s="23"/>
      <c r="C22" s="6"/>
      <c r="D22" s="6"/>
      <c r="E22" s="6"/>
    </row>
    <row r="23" s="1" customFormat="true" ht="15.75" hidden="false" customHeight="false" outlineLevel="0" collapsed="false">
      <c r="A23" s="6"/>
      <c r="B23" s="23"/>
      <c r="C23" s="6"/>
      <c r="D23" s="6"/>
      <c r="E23" s="6"/>
    </row>
    <row r="24" s="1" customFormat="true" ht="15.75" hidden="false" customHeight="false" outlineLevel="0" collapsed="false"/>
    <row r="25" s="1" customFormat="true" ht="15.75" hidden="false" customHeight="false" outlineLevel="0" collapsed="false"/>
    <row r="26" s="1" customFormat="true" ht="15.75" hidden="false" customHeight="false" outlineLevel="0" collapsed="false"/>
    <row r="27" s="1" customFormat="true" ht="15.75" hidden="false" customHeight="false" outlineLevel="0" collapsed="false"/>
    <row r="28" s="1" customFormat="true" ht="15.75" hidden="false" customHeight="false" outlineLevel="0" collapsed="false"/>
    <row r="29" s="1" customFormat="true" ht="15.75" hidden="false" customHeight="false" outlineLevel="0" collapsed="false"/>
    <row r="30" s="1" customFormat="true" ht="15.75" hidden="false" customHeight="false" outlineLevel="0" collapsed="false"/>
    <row r="31" s="1" customFormat="true" ht="15.75" hidden="false" customHeight="false" outlineLevel="0" collapsed="false"/>
    <row r="32" s="1" customFormat="true" ht="15.75" hidden="false" customHeight="false" outlineLevel="0" collapsed="false"/>
    <row r="33" s="1" customFormat="true" ht="15.75" hidden="false" customHeight="false" outlineLevel="0" collapsed="false"/>
    <row r="34" s="1" customFormat="true" ht="15.75" hidden="false" customHeight="false" outlineLevel="0" collapsed="false"/>
    <row r="35" s="1" customFormat="true" ht="15.75" hidden="false" customHeight="false" outlineLevel="0" collapsed="false">
      <c r="B35" s="23"/>
    </row>
    <row r="36" s="1" customFormat="true" ht="15.75" hidden="false" customHeight="false" outlineLevel="0" collapsed="false">
      <c r="B36" s="50"/>
    </row>
    <row r="37" s="1" customFormat="true" ht="15.75" hidden="false" customHeight="false" outlineLevel="0" collapsed="false">
      <c r="B37" s="23"/>
    </row>
    <row r="38" s="1" customFormat="true" ht="15.75" hidden="false" customHeight="false" outlineLevel="0" collapsed="false">
      <c r="B38" s="50"/>
    </row>
    <row r="39" s="1" customFormat="true" ht="15.75" hidden="false" customHeight="false" outlineLevel="0" collapsed="false">
      <c r="B39" s="23"/>
    </row>
    <row r="40" s="1" customFormat="true" ht="15.75" hidden="false" customHeight="false" outlineLevel="0" collapsed="false">
      <c r="B40" s="50"/>
    </row>
    <row r="41" s="1" customFormat="true" ht="15.75" hidden="false" customHeight="false" outlineLevel="0" collapsed="false">
      <c r="B41" s="23"/>
    </row>
    <row r="42" s="1" customFormat="true" ht="15.75" hidden="false" customHeight="false" outlineLevel="0" collapsed="false">
      <c r="B42" s="50"/>
    </row>
    <row r="43" s="1" customFormat="true" ht="15.75" hidden="false" customHeight="false" outlineLevel="0" collapsed="false">
      <c r="B43" s="23"/>
    </row>
    <row r="44" s="1" customFormat="true" ht="15.75" hidden="false" customHeight="false" outlineLevel="0" collapsed="false">
      <c r="B44" s="50"/>
    </row>
    <row r="45" s="1" customFormat="true" ht="15.75" hidden="false" customHeight="false" outlineLevel="0" collapsed="false">
      <c r="B45" s="23"/>
    </row>
    <row r="46" s="1" customFormat="true" ht="15.75" hidden="false" customHeight="false" outlineLevel="0" collapsed="false"/>
  </sheetData>
  <mergeCells count="1">
    <mergeCell ref="A2:C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2019-09-18T13:29:49Z</dcterms:created>
  <dc:creator>Capterra_FR</dc:creator>
  <dc:description/>
  <dc:language>fr-FR</dc:language>
  <cp:lastModifiedBy/>
  <dcterms:modified xsi:type="dcterms:W3CDTF">2021-06-23T14:02:32Z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