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urtadoo\Dropbox\9.Docencia\1.MATERIAS\3.APRENDIZAJE DE MAQUINA\2.Practicas\3.ActividadRecursosRedesNeuronalesClasificacionOptimizacion\En XLS\"/>
    </mc:Choice>
  </mc:AlternateContent>
  <bookViews>
    <workbookView xWindow="-120" yWindow="-120" windowWidth="20730" windowHeight="111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1" l="1"/>
  <c r="P8" i="1"/>
  <c r="N19" i="1"/>
  <c r="N7" i="1"/>
  <c r="H4" i="1"/>
  <c r="E8" i="1" s="1"/>
  <c r="K14" i="1"/>
  <c r="K23" i="1"/>
  <c r="K9" i="1"/>
  <c r="H13" i="1"/>
  <c r="E12" i="1" s="1"/>
  <c r="K19" i="1" l="1"/>
  <c r="K27" i="1"/>
  <c r="K5" i="1"/>
  <c r="H22" i="1"/>
  <c r="E24" i="1" s="1"/>
  <c r="E4" i="1"/>
  <c r="E20" i="1"/>
  <c r="E28" i="1"/>
  <c r="H24" i="1"/>
  <c r="H6" i="1" l="1"/>
  <c r="H15" i="1"/>
  <c r="H14" i="1" s="1"/>
  <c r="H5" i="1" l="1"/>
  <c r="N9" i="1" s="1"/>
  <c r="H23" i="1"/>
  <c r="N8" i="1" l="1"/>
  <c r="N21" i="1"/>
  <c r="N20" i="1" s="1"/>
  <c r="N23" i="1" l="1"/>
  <c r="H17" i="1"/>
  <c r="H26" i="1"/>
  <c r="N11" i="1"/>
  <c r="H8" i="1" l="1"/>
</calcChain>
</file>

<file path=xl/sharedStrings.xml><?xml version="1.0" encoding="utf-8"?>
<sst xmlns="http://schemas.openxmlformats.org/spreadsheetml/2006/main" count="91" uniqueCount="39">
  <si>
    <t>δ</t>
  </si>
  <si>
    <t>b</t>
  </si>
  <si>
    <t>b'</t>
  </si>
  <si>
    <t>w</t>
  </si>
  <si>
    <t>w'</t>
  </si>
  <si>
    <t>Neuronas</t>
  </si>
  <si>
    <t>W11</t>
  </si>
  <si>
    <t>w21</t>
  </si>
  <si>
    <t>W12</t>
  </si>
  <si>
    <t>W22</t>
  </si>
  <si>
    <t>W13</t>
  </si>
  <si>
    <t>W23</t>
  </si>
  <si>
    <t>X2</t>
  </si>
  <si>
    <t>X1</t>
  </si>
  <si>
    <t>Los bias nunca suelen ser grandes</t>
  </si>
  <si>
    <t>Salida deseada</t>
  </si>
  <si>
    <r>
      <rPr>
        <sz val="16"/>
        <color theme="1"/>
        <rFont val="Calibri"/>
        <family val="2"/>
      </rPr>
      <t>λ</t>
    </r>
    <r>
      <rPr>
        <sz val="11.2"/>
        <color theme="1"/>
        <rFont val="Calibri"/>
        <family val="2"/>
      </rPr>
      <t>=</t>
    </r>
  </si>
  <si>
    <t>salida</t>
  </si>
  <si>
    <t>(Y real)</t>
  </si>
  <si>
    <t>Tasa de aprendizaje</t>
  </si>
  <si>
    <t>Capa 1</t>
  </si>
  <si>
    <t>Capa de Salida</t>
  </si>
  <si>
    <t>Salidas</t>
  </si>
  <si>
    <t>Error (L)</t>
  </si>
  <si>
    <t>z</t>
  </si>
  <si>
    <t>yi=f(z)</t>
  </si>
  <si>
    <t>Si el problema es de regresión la función de activación queda igual a z</t>
  </si>
  <si>
    <t>Como el problema es de clasificación se usa la función de activación sigmoidal f(z)</t>
  </si>
  <si>
    <t>clase 1</t>
  </si>
  <si>
    <t>clase 2</t>
  </si>
  <si>
    <t>clase 3</t>
  </si>
  <si>
    <t>x1</t>
  </si>
  <si>
    <t>x2</t>
  </si>
  <si>
    <t>y</t>
  </si>
  <si>
    <t>y1 (si)</t>
  </si>
  <si>
    <t>y2 (no)</t>
  </si>
  <si>
    <t>apagadp</t>
  </si>
  <si>
    <t>encemdido</t>
  </si>
  <si>
    <t>apagado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</si>
</sst>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.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2" fillId="2" borderId="2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0" xfId="0" applyFill="1" applyBorder="1"/>
    <xf numFmtId="0" fontId="0" fillId="8" borderId="2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27217</xdr:colOff>
      <xdr:row>2</xdr:row>
      <xdr:rowOff>231321</xdr:rowOff>
    </xdr:from>
    <xdr:to>
      <xdr:col>3</xdr:col>
      <xdr:colOff>13607</xdr:colOff>
      <xdr:row>6</xdr:row>
      <xdr:rowOff>149679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H="1">
          <a:off x="1224646" y="775607"/>
          <a:ext cx="1129390" cy="10069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900796</xdr:colOff>
      <xdr:row>5</xdr:row>
      <xdr:rowOff>258536</xdr:rowOff>
    </xdr:from>
    <xdr:to>
      <xdr:col>3</xdr:col>
      <xdr:colOff>0</xdr:colOff>
      <xdr:row>22</xdr:row>
      <xdr:rowOff>70758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H="1">
          <a:off x="1186546" y="1619250"/>
          <a:ext cx="1153883" cy="44386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13610</xdr:colOff>
      <xdr:row>7</xdr:row>
      <xdr:rowOff>13607</xdr:rowOff>
    </xdr:from>
    <xdr:to>
      <xdr:col>3</xdr:col>
      <xdr:colOff>0</xdr:colOff>
      <xdr:row>11</xdr:row>
      <xdr:rowOff>0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H="1" flipV="1">
          <a:off x="1211039" y="1918607"/>
          <a:ext cx="1129390" cy="10749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857250</xdr:colOff>
      <xdr:row>18</xdr:row>
      <xdr:rowOff>27215</xdr:rowOff>
    </xdr:from>
    <xdr:to>
      <xdr:col>3</xdr:col>
      <xdr:colOff>1</xdr:colOff>
      <xdr:row>22</xdr:row>
      <xdr:rowOff>95250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 flipH="1">
          <a:off x="1143000" y="4925786"/>
          <a:ext cx="1197430" cy="1156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680358</xdr:colOff>
      <xdr:row>7</xdr:row>
      <xdr:rowOff>27214</xdr:rowOff>
    </xdr:from>
    <xdr:to>
      <xdr:col>2</xdr:col>
      <xdr:colOff>1115785</xdr:colOff>
      <xdr:row>21</xdr:row>
      <xdr:rowOff>40821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 flipH="1" flipV="1">
          <a:off x="966108" y="1932214"/>
          <a:ext cx="1347106" cy="38236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884465</xdr:colOff>
      <xdr:row>23</xdr:row>
      <xdr:rowOff>54427</xdr:rowOff>
    </xdr:from>
    <xdr:to>
      <xdr:col>3</xdr:col>
      <xdr:colOff>0</xdr:colOff>
      <xdr:row>26</xdr:row>
      <xdr:rowOff>13607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 flipH="1" flipV="1">
          <a:off x="1170215" y="6313713"/>
          <a:ext cx="1170214" cy="7756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2724</xdr:colOff>
      <xdr:row>2</xdr:row>
      <xdr:rowOff>247649</xdr:rowOff>
    </xdr:from>
    <xdr:to>
      <xdr:col>5</xdr:col>
      <xdr:colOff>1129393</xdr:colOff>
      <xdr:row>4</xdr:row>
      <xdr:rowOff>149679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H="1" flipV="1">
          <a:off x="3336474" y="791935"/>
          <a:ext cx="1126669" cy="446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27214</xdr:colOff>
      <xdr:row>5</xdr:row>
      <xdr:rowOff>204107</xdr:rowOff>
    </xdr:from>
    <xdr:to>
      <xdr:col>6</xdr:col>
      <xdr:colOff>27214</xdr:colOff>
      <xdr:row>5</xdr:row>
      <xdr:rowOff>258536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flipH="1">
          <a:off x="3360964" y="1564821"/>
          <a:ext cx="1143000" cy="544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16332</xdr:colOff>
      <xdr:row>11</xdr:row>
      <xdr:rowOff>2722</xdr:rowOff>
    </xdr:from>
    <xdr:to>
      <xdr:col>5</xdr:col>
      <xdr:colOff>1115786</xdr:colOff>
      <xdr:row>14</xdr:row>
      <xdr:rowOff>0</xdr:rowOff>
    </xdr:to>
    <xdr:cxnSp macro="">
      <xdr:nvCxnSpPr>
        <xdr:cNvPr id="65" name="Conector rec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H="1" flipV="1">
          <a:off x="3350082" y="2996293"/>
          <a:ext cx="1099454" cy="8137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713018</xdr:colOff>
      <xdr:row>15</xdr:row>
      <xdr:rowOff>54428</xdr:rowOff>
    </xdr:from>
    <xdr:to>
      <xdr:col>5</xdr:col>
      <xdr:colOff>1115786</xdr:colOff>
      <xdr:row>18</xdr:row>
      <xdr:rowOff>236766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 flipH="1">
          <a:off x="3325589" y="4136571"/>
          <a:ext cx="1123947" cy="998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715740</xdr:colOff>
      <xdr:row>22</xdr:row>
      <xdr:rowOff>8166</xdr:rowOff>
    </xdr:from>
    <xdr:to>
      <xdr:col>6</xdr:col>
      <xdr:colOff>13607</xdr:colOff>
      <xdr:row>23</xdr:row>
      <xdr:rowOff>136071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H="1" flipV="1">
          <a:off x="3328311" y="5995309"/>
          <a:ext cx="1162046" cy="4000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715741</xdr:colOff>
      <xdr:row>24</xdr:row>
      <xdr:rowOff>108857</xdr:rowOff>
    </xdr:from>
    <xdr:to>
      <xdr:col>6</xdr:col>
      <xdr:colOff>0</xdr:colOff>
      <xdr:row>27</xdr:row>
      <xdr:rowOff>27218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 flipH="1">
          <a:off x="3328312" y="6640286"/>
          <a:ext cx="1148438" cy="7347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27214</xdr:colOff>
      <xdr:row>8</xdr:row>
      <xdr:rowOff>258536</xdr:rowOff>
    </xdr:from>
    <xdr:to>
      <xdr:col>12</xdr:col>
      <xdr:colOff>40821</xdr:colOff>
      <xdr:row>18</xdr:row>
      <xdr:rowOff>40822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 flipV="1">
          <a:off x="7742464" y="2435679"/>
          <a:ext cx="1156607" cy="2503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29936</xdr:colOff>
      <xdr:row>3</xdr:row>
      <xdr:rowOff>16329</xdr:rowOff>
    </xdr:from>
    <xdr:to>
      <xdr:col>12</xdr:col>
      <xdr:colOff>0</xdr:colOff>
      <xdr:row>6</xdr:row>
      <xdr:rowOff>13607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 flipV="1">
          <a:off x="7745186" y="832758"/>
          <a:ext cx="1113064" cy="813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726625</xdr:colOff>
      <xdr:row>3</xdr:row>
      <xdr:rowOff>250371</xdr:rowOff>
    </xdr:from>
    <xdr:to>
      <xdr:col>9</xdr:col>
      <xdr:colOff>0</xdr:colOff>
      <xdr:row>4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 flipV="1">
          <a:off x="5448304" y="1066800"/>
          <a:ext cx="1164767" cy="21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702133</xdr:colOff>
      <xdr:row>6</xdr:row>
      <xdr:rowOff>48987</xdr:rowOff>
    </xdr:from>
    <xdr:to>
      <xdr:col>9</xdr:col>
      <xdr:colOff>27215</xdr:colOff>
      <xdr:row>7</xdr:row>
      <xdr:rowOff>217714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 flipV="1">
          <a:off x="5423812" y="1681844"/>
          <a:ext cx="1216474" cy="4408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677640</xdr:colOff>
      <xdr:row>12</xdr:row>
      <xdr:rowOff>204107</xdr:rowOff>
    </xdr:from>
    <xdr:to>
      <xdr:col>9</xdr:col>
      <xdr:colOff>13608</xdr:colOff>
      <xdr:row>12</xdr:row>
      <xdr:rowOff>255816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5399319" y="3469821"/>
          <a:ext cx="1227360" cy="517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721183</xdr:colOff>
      <xdr:row>15</xdr:row>
      <xdr:rowOff>27215</xdr:rowOff>
    </xdr:from>
    <xdr:to>
      <xdr:col>8</xdr:col>
      <xdr:colOff>1129393</xdr:colOff>
      <xdr:row>17</xdr:row>
      <xdr:rowOff>244928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H="1" flipV="1">
          <a:off x="5442862" y="4109358"/>
          <a:ext cx="1156602" cy="761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13612</xdr:colOff>
      <xdr:row>8</xdr:row>
      <xdr:rowOff>149678</xdr:rowOff>
    </xdr:from>
    <xdr:to>
      <xdr:col>11</xdr:col>
      <xdr:colOff>1129393</xdr:colOff>
      <xdr:row>12</xdr:row>
      <xdr:rowOff>176895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H="1">
          <a:off x="7728862" y="2326821"/>
          <a:ext cx="1115781" cy="111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789220</xdr:colOff>
      <xdr:row>17</xdr:row>
      <xdr:rowOff>255815</xdr:rowOff>
    </xdr:from>
    <xdr:to>
      <xdr:col>12</xdr:col>
      <xdr:colOff>0</xdr:colOff>
      <xdr:row>20</xdr:row>
      <xdr:rowOff>149679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 flipV="1">
          <a:off x="7688041" y="4882244"/>
          <a:ext cx="1170209" cy="7102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13613</xdr:colOff>
      <xdr:row>10</xdr:row>
      <xdr:rowOff>40821</xdr:rowOff>
    </xdr:from>
    <xdr:to>
      <xdr:col>12</xdr:col>
      <xdr:colOff>0</xdr:colOff>
      <xdr:row>21</xdr:row>
      <xdr:rowOff>253095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7728863" y="2762250"/>
          <a:ext cx="1129387" cy="32058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</xdr:colOff>
      <xdr:row>21</xdr:row>
      <xdr:rowOff>40821</xdr:rowOff>
    </xdr:from>
    <xdr:to>
      <xdr:col>12</xdr:col>
      <xdr:colOff>13607</xdr:colOff>
      <xdr:row>26</xdr:row>
      <xdr:rowOff>10888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H="1">
          <a:off x="7715256" y="5755821"/>
          <a:ext cx="1156601" cy="13307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</xdr:colOff>
      <xdr:row>21</xdr:row>
      <xdr:rowOff>234043</xdr:rowOff>
    </xdr:from>
    <xdr:to>
      <xdr:col>9</xdr:col>
      <xdr:colOff>84365</xdr:colOff>
      <xdr:row>22</xdr:row>
      <xdr:rowOff>13609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>
          <a:off x="5470076" y="5949043"/>
          <a:ext cx="1227360" cy="517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16334</xdr:colOff>
      <xdr:row>23</xdr:row>
      <xdr:rowOff>43545</xdr:rowOff>
    </xdr:from>
    <xdr:to>
      <xdr:col>9</xdr:col>
      <xdr:colOff>27215</xdr:colOff>
      <xdr:row>25</xdr:row>
      <xdr:rowOff>163286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flipH="1" flipV="1">
          <a:off x="5486405" y="6302831"/>
          <a:ext cx="1153881" cy="6640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zoomScale="50" zoomScaleNormal="50" workbookViewId="0">
      <selection activeCell="X12" sqref="X12:Y16"/>
    </sheetView>
  </sheetViews>
  <sheetFormatPr baseColWidth="10" defaultRowHeight="21" x14ac:dyDescent="0.35"/>
  <cols>
    <col min="1" max="1" width="2.7265625" bestFit="1" customWidth="1"/>
    <col min="2" max="2" width="8.7265625" customWidth="1"/>
    <col min="4" max="4" width="2.6328125" bestFit="1" customWidth="1"/>
    <col min="5" max="5" width="8.54296875" customWidth="1"/>
    <col min="7" max="7" width="5.81640625" bestFit="1" customWidth="1"/>
    <col min="8" max="8" width="7.1796875" customWidth="1"/>
    <col min="10" max="10" width="2.7265625" bestFit="1" customWidth="1"/>
    <col min="11" max="11" width="7.7265625" customWidth="1"/>
    <col min="13" max="13" width="5.81640625" bestFit="1" customWidth="1"/>
    <col min="14" max="14" width="9.36328125" customWidth="1"/>
    <col min="15" max="15" width="12.81640625" bestFit="1" customWidth="1"/>
  </cols>
  <sheetData>
    <row r="1" spans="1:26" x14ac:dyDescent="0.35">
      <c r="G1" s="15" t="s">
        <v>5</v>
      </c>
      <c r="H1" s="15"/>
    </row>
    <row r="2" spans="1:26" x14ac:dyDescent="0.35">
      <c r="D2" s="16" t="s">
        <v>6</v>
      </c>
      <c r="E2" s="16"/>
      <c r="G2" s="15" t="s">
        <v>20</v>
      </c>
      <c r="H2" s="15"/>
      <c r="M2" s="15" t="s">
        <v>21</v>
      </c>
      <c r="N2" s="15"/>
      <c r="P2" t="s">
        <v>14</v>
      </c>
    </row>
    <row r="3" spans="1:26" x14ac:dyDescent="0.35">
      <c r="D3" s="8" t="s">
        <v>3</v>
      </c>
      <c r="E3" s="8">
        <v>0.1</v>
      </c>
      <c r="G3" s="16"/>
      <c r="H3" s="16"/>
      <c r="J3" s="16" t="s">
        <v>6</v>
      </c>
      <c r="K3" s="16"/>
      <c r="P3" t="s">
        <v>26</v>
      </c>
    </row>
    <row r="4" spans="1:26" x14ac:dyDescent="0.35">
      <c r="D4" s="1" t="s">
        <v>4</v>
      </c>
      <c r="E4" s="1">
        <f>E3+(B7*H4)*Q14</f>
        <v>9.999709996435853E-2</v>
      </c>
      <c r="G4" s="2" t="s">
        <v>0</v>
      </c>
      <c r="H4" s="3">
        <f>(H5*(1-H5))*(N7*K4+N19*K8)</f>
        <v>-4.833392735793402E-7</v>
      </c>
      <c r="J4" s="8" t="s">
        <v>3</v>
      </c>
      <c r="K4" s="8">
        <v>0.7</v>
      </c>
      <c r="P4" t="s">
        <v>27</v>
      </c>
    </row>
    <row r="5" spans="1:26" x14ac:dyDescent="0.35">
      <c r="G5" s="4" t="s">
        <v>25</v>
      </c>
      <c r="H5" s="4">
        <f>1/(1+EXP(-H6))</f>
        <v>0.9999876272288255</v>
      </c>
      <c r="J5" s="1" t="s">
        <v>4</v>
      </c>
      <c r="K5" s="1">
        <f>K4+(N7*H5)*Q14</f>
        <v>0.69139912916156709</v>
      </c>
      <c r="O5" s="12" t="s">
        <v>22</v>
      </c>
    </row>
    <row r="6" spans="1:26" x14ac:dyDescent="0.35">
      <c r="D6" s="16" t="s">
        <v>7</v>
      </c>
      <c r="E6" s="16"/>
      <c r="G6" s="5" t="s">
        <v>24</v>
      </c>
      <c r="H6" s="5">
        <f>(B7*E3+B23*E7)+H7</f>
        <v>11.299999999999999</v>
      </c>
      <c r="O6" s="13" t="s">
        <v>18</v>
      </c>
      <c r="V6" t="s">
        <v>31</v>
      </c>
      <c r="W6" t="s">
        <v>32</v>
      </c>
      <c r="X6" s="19" t="s">
        <v>33</v>
      </c>
    </row>
    <row r="7" spans="1:26" x14ac:dyDescent="0.35">
      <c r="A7" s="1" t="s">
        <v>13</v>
      </c>
      <c r="B7" s="1">
        <v>60</v>
      </c>
      <c r="D7" s="8" t="s">
        <v>3</v>
      </c>
      <c r="E7" s="8">
        <v>0.2</v>
      </c>
      <c r="G7" s="6" t="s">
        <v>1</v>
      </c>
      <c r="H7" s="6">
        <v>0.1</v>
      </c>
      <c r="J7" s="16" t="s">
        <v>8</v>
      </c>
      <c r="K7" s="16"/>
      <c r="M7" s="2" t="s">
        <v>0</v>
      </c>
      <c r="N7" s="3">
        <f>(N8*(1-N8))*(O8-N8)</f>
        <v>-8.6009772563563264E-2</v>
      </c>
      <c r="O7" s="10" t="s">
        <v>15</v>
      </c>
      <c r="P7" s="13" t="s">
        <v>23</v>
      </c>
      <c r="R7" s="14"/>
      <c r="V7">
        <v>0</v>
      </c>
      <c r="W7">
        <v>0</v>
      </c>
      <c r="X7" s="19">
        <v>0</v>
      </c>
      <c r="Y7" t="s">
        <v>36</v>
      </c>
    </row>
    <row r="8" spans="1:26" x14ac:dyDescent="0.35">
      <c r="D8" s="1" t="s">
        <v>4</v>
      </c>
      <c r="E8" s="1">
        <f>E7+(B23*H4)*Q14</f>
        <v>0.19999874331788869</v>
      </c>
      <c r="G8" s="7" t="s">
        <v>2</v>
      </c>
      <c r="H8" s="7">
        <f>H7-(Q14*H4)</f>
        <v>0.10000004833392737</v>
      </c>
      <c r="J8" s="8" t="s">
        <v>3</v>
      </c>
      <c r="K8" s="8">
        <v>0.8</v>
      </c>
      <c r="M8" s="4" t="s">
        <v>25</v>
      </c>
      <c r="N8" s="4">
        <f>1/(1+EXP(-N9))</f>
        <v>0.89187049800130347</v>
      </c>
      <c r="O8" s="10">
        <v>0</v>
      </c>
      <c r="P8">
        <f>1/2*(O8-N8)^2</f>
        <v>0.39771649260254655</v>
      </c>
      <c r="V8">
        <v>0</v>
      </c>
      <c r="W8">
        <v>1</v>
      </c>
      <c r="X8" s="19">
        <v>1</v>
      </c>
      <c r="Y8" t="s">
        <v>37</v>
      </c>
    </row>
    <row r="9" spans="1:26" x14ac:dyDescent="0.35">
      <c r="J9" s="1" t="s">
        <v>4</v>
      </c>
      <c r="K9" s="1">
        <f>K8+(N19*H5)*Q14</f>
        <v>0.80264266761896808</v>
      </c>
      <c r="M9" s="5" t="s">
        <v>24</v>
      </c>
      <c r="N9" s="5">
        <f>(H5*K4+H14*K13+H23*K22)+N10</f>
        <v>2.1099913390598366</v>
      </c>
      <c r="V9">
        <v>1</v>
      </c>
      <c r="W9">
        <v>0</v>
      </c>
      <c r="X9" s="19">
        <v>1</v>
      </c>
      <c r="Y9" t="s">
        <v>37</v>
      </c>
    </row>
    <row r="10" spans="1:26" x14ac:dyDescent="0.35">
      <c r="D10" s="16" t="s">
        <v>8</v>
      </c>
      <c r="E10" s="16"/>
      <c r="M10" s="6" t="s">
        <v>1</v>
      </c>
      <c r="N10" s="6">
        <v>0.4</v>
      </c>
      <c r="V10">
        <v>1</v>
      </c>
      <c r="W10">
        <v>1</v>
      </c>
      <c r="X10" s="19">
        <v>1</v>
      </c>
      <c r="Y10" t="s">
        <v>37</v>
      </c>
    </row>
    <row r="11" spans="1:26" x14ac:dyDescent="0.35">
      <c r="D11" s="8" t="s">
        <v>3</v>
      </c>
      <c r="E11" s="8">
        <v>0.3</v>
      </c>
      <c r="M11" s="7" t="s">
        <v>2</v>
      </c>
      <c r="N11" s="7">
        <f>N10-(Q14*N7)</f>
        <v>0.40860097725635636</v>
      </c>
    </row>
    <row r="12" spans="1:26" x14ac:dyDescent="0.35">
      <c r="D12" s="1" t="s">
        <v>4</v>
      </c>
      <c r="E12" s="1">
        <f>E11+(B7*H13)*Q14</f>
        <v>0.29999999999982974</v>
      </c>
      <c r="V12" t="s">
        <v>31</v>
      </c>
      <c r="W12" t="s">
        <v>32</v>
      </c>
      <c r="X12" s="19" t="s">
        <v>34</v>
      </c>
      <c r="Y12" s="19" t="s">
        <v>35</v>
      </c>
    </row>
    <row r="13" spans="1:26" x14ac:dyDescent="0.35">
      <c r="G13" s="2" t="s">
        <v>0</v>
      </c>
      <c r="H13" s="3">
        <f>H14*(1-H14)*(N7*K13+N19*K18)</f>
        <v>-2.8371806313005486E-14</v>
      </c>
      <c r="J13" s="8" t="s">
        <v>3</v>
      </c>
      <c r="K13" s="8">
        <v>0.9</v>
      </c>
      <c r="P13" t="s">
        <v>19</v>
      </c>
      <c r="V13">
        <v>0</v>
      </c>
      <c r="W13">
        <v>0</v>
      </c>
      <c r="X13" s="19">
        <v>0</v>
      </c>
      <c r="Y13" s="19">
        <v>1</v>
      </c>
      <c r="Z13" t="s">
        <v>38</v>
      </c>
    </row>
    <row r="14" spans="1:26" x14ac:dyDescent="0.35">
      <c r="G14" s="4" t="s">
        <v>25</v>
      </c>
      <c r="H14" s="4">
        <f>1/(1+EXP(-H15))</f>
        <v>0.99999999999962053</v>
      </c>
      <c r="J14" s="1" t="s">
        <v>4</v>
      </c>
      <c r="K14" s="1">
        <f>K13+(N7*H14)*Q14</f>
        <v>0.89139902274364691</v>
      </c>
      <c r="P14" s="11" t="s">
        <v>16</v>
      </c>
      <c r="Q14">
        <v>0.1</v>
      </c>
      <c r="V14">
        <v>0</v>
      </c>
      <c r="W14">
        <v>1</v>
      </c>
      <c r="X14" s="19">
        <v>1</v>
      </c>
      <c r="Y14" s="19">
        <v>0</v>
      </c>
      <c r="Z14" t="s">
        <v>37</v>
      </c>
    </row>
    <row r="15" spans="1:26" x14ac:dyDescent="0.35">
      <c r="G15" s="5" t="s">
        <v>24</v>
      </c>
      <c r="H15" s="5">
        <f>(B7*E11+B23*E19)+H16</f>
        <v>28.599999999999998</v>
      </c>
      <c r="V15">
        <v>1</v>
      </c>
      <c r="W15">
        <v>0</v>
      </c>
      <c r="X15" s="19">
        <v>1</v>
      </c>
      <c r="Y15" s="19">
        <v>0</v>
      </c>
      <c r="Z15" t="s">
        <v>37</v>
      </c>
    </row>
    <row r="16" spans="1:26" x14ac:dyDescent="0.35">
      <c r="G16" s="6" t="s">
        <v>1</v>
      </c>
      <c r="H16" s="6">
        <v>0.2</v>
      </c>
      <c r="V16">
        <v>1</v>
      </c>
      <c r="W16">
        <v>1</v>
      </c>
      <c r="X16" s="19">
        <v>1</v>
      </c>
      <c r="Y16" s="19">
        <v>0</v>
      </c>
      <c r="Z16" t="s">
        <v>37</v>
      </c>
    </row>
    <row r="17" spans="1:21" x14ac:dyDescent="0.35">
      <c r="G17" s="7" t="s">
        <v>2</v>
      </c>
      <c r="H17" s="7">
        <f>H16-(Q14*H13)</f>
        <v>0.20000000000000284</v>
      </c>
    </row>
    <row r="18" spans="1:21" x14ac:dyDescent="0.35">
      <c r="D18" s="16" t="s">
        <v>9</v>
      </c>
      <c r="E18" s="16"/>
      <c r="J18" s="8" t="s">
        <v>3</v>
      </c>
      <c r="K18" s="8">
        <v>0.1</v>
      </c>
    </row>
    <row r="19" spans="1:21" x14ac:dyDescent="0.35">
      <c r="D19" s="8" t="s">
        <v>3</v>
      </c>
      <c r="E19" s="8">
        <v>0.4</v>
      </c>
      <c r="J19" s="1" t="s">
        <v>4</v>
      </c>
      <c r="K19" s="1">
        <f>K18+(N19*H14)*Q14</f>
        <v>0.10264270031649332</v>
      </c>
      <c r="M19" s="2" t="s">
        <v>0</v>
      </c>
      <c r="N19" s="3">
        <f>(N20*(1-N20))*(O20-N20)</f>
        <v>2.6427003164943147E-2</v>
      </c>
      <c r="O19" s="10"/>
      <c r="S19" t="s">
        <v>17</v>
      </c>
    </row>
    <row r="20" spans="1:21" x14ac:dyDescent="0.35">
      <c r="D20" s="1" t="s">
        <v>4</v>
      </c>
      <c r="E20" s="1">
        <f>E19+(B23*H13)*Q14</f>
        <v>0.39999999999992625</v>
      </c>
      <c r="M20" s="4" t="s">
        <v>25</v>
      </c>
      <c r="N20" s="4">
        <f>1/(1+EXP(-N21))</f>
        <v>0.82053702302529141</v>
      </c>
      <c r="O20" s="10">
        <v>1</v>
      </c>
      <c r="P20">
        <f>1/2*(O20-N20)^2</f>
        <v>1.6103480052312394E-2</v>
      </c>
      <c r="S20">
        <v>0</v>
      </c>
      <c r="T20">
        <v>1</v>
      </c>
      <c r="U20" t="s">
        <v>28</v>
      </c>
    </row>
    <row r="21" spans="1:21" x14ac:dyDescent="0.35">
      <c r="M21" s="5" t="s">
        <v>24</v>
      </c>
      <c r="N21" s="5">
        <f>(H5*K8+H14*K18+H23*K26)+N22</f>
        <v>1.5199901017830224</v>
      </c>
      <c r="S21">
        <v>1</v>
      </c>
      <c r="T21">
        <v>0</v>
      </c>
      <c r="U21" t="s">
        <v>29</v>
      </c>
    </row>
    <row r="22" spans="1:21" x14ac:dyDescent="0.35">
      <c r="D22" s="17" t="s">
        <v>10</v>
      </c>
      <c r="E22" s="18"/>
      <c r="G22" s="2" t="s">
        <v>0</v>
      </c>
      <c r="H22" s="3">
        <f>H23*(1-H23)*(N7*K22+N19*K26)</f>
        <v>0</v>
      </c>
      <c r="J22" s="8" t="s">
        <v>3</v>
      </c>
      <c r="K22" s="8">
        <v>0.11</v>
      </c>
      <c r="M22" s="6" t="s">
        <v>1</v>
      </c>
      <c r="N22" s="6">
        <v>0.5</v>
      </c>
      <c r="S22">
        <v>0</v>
      </c>
      <c r="T22">
        <v>0</v>
      </c>
      <c r="U22" t="s">
        <v>30</v>
      </c>
    </row>
    <row r="23" spans="1:21" x14ac:dyDescent="0.35">
      <c r="A23" s="1" t="s">
        <v>12</v>
      </c>
      <c r="B23" s="1">
        <v>26</v>
      </c>
      <c r="D23" s="8" t="s">
        <v>3</v>
      </c>
      <c r="E23" s="8">
        <v>0.5</v>
      </c>
      <c r="G23" s="4" t="s">
        <v>25</v>
      </c>
      <c r="H23" s="4">
        <f>1/(1+EXP(-H24))</f>
        <v>1</v>
      </c>
      <c r="J23" s="1" t="s">
        <v>4</v>
      </c>
      <c r="K23" s="1">
        <f>K22+(N7*H23)*Q14</f>
        <v>0.10139902274364368</v>
      </c>
      <c r="M23" s="7" t="s">
        <v>2</v>
      </c>
      <c r="N23" s="7">
        <f>N22-(Q14*N19)</f>
        <v>0.49735729968350567</v>
      </c>
      <c r="S23">
        <v>1</v>
      </c>
      <c r="T23">
        <v>1</v>
      </c>
      <c r="U23" t="s">
        <v>30</v>
      </c>
    </row>
    <row r="24" spans="1:21" x14ac:dyDescent="0.35">
      <c r="D24" s="1" t="s">
        <v>4</v>
      </c>
      <c r="E24" s="1">
        <f>E23+(B7*H22)*Q14</f>
        <v>0.5</v>
      </c>
      <c r="G24" s="5" t="s">
        <v>24</v>
      </c>
      <c r="H24" s="5">
        <f>(B7*E23+B23*E27)+H25</f>
        <v>45.9</v>
      </c>
    </row>
    <row r="25" spans="1:21" x14ac:dyDescent="0.35">
      <c r="G25" s="6" t="s">
        <v>1</v>
      </c>
      <c r="H25" s="6">
        <v>0.3</v>
      </c>
    </row>
    <row r="26" spans="1:21" x14ac:dyDescent="0.35">
      <c r="D26" s="16" t="s">
        <v>11</v>
      </c>
      <c r="E26" s="16"/>
      <c r="G26" s="7" t="s">
        <v>2</v>
      </c>
      <c r="H26" s="7">
        <f>H25-(Q14*H22)</f>
        <v>0.3</v>
      </c>
      <c r="J26" s="8" t="s">
        <v>3</v>
      </c>
      <c r="K26" s="8">
        <v>0.12</v>
      </c>
    </row>
    <row r="27" spans="1:21" x14ac:dyDescent="0.35">
      <c r="D27" s="8" t="s">
        <v>3</v>
      </c>
      <c r="E27" s="8">
        <v>0.6</v>
      </c>
      <c r="J27" s="1" t="s">
        <v>4</v>
      </c>
      <c r="K27" s="1">
        <f>K26+(N19*H23)*Q14</f>
        <v>0.12264270031649431</v>
      </c>
    </row>
    <row r="28" spans="1:21" x14ac:dyDescent="0.35">
      <c r="D28" s="1" t="s">
        <v>4</v>
      </c>
      <c r="E28" s="1">
        <f>E27+(B23*H22)*Q14</f>
        <v>0.6</v>
      </c>
    </row>
    <row r="29" spans="1:21" x14ac:dyDescent="0.35">
      <c r="C29" s="9"/>
      <c r="D29" s="9"/>
      <c r="E29" s="9"/>
    </row>
  </sheetData>
  <mergeCells count="12">
    <mergeCell ref="M2:N2"/>
    <mergeCell ref="D22:E22"/>
    <mergeCell ref="D26:E26"/>
    <mergeCell ref="J3:K3"/>
    <mergeCell ref="J7:K7"/>
    <mergeCell ref="D18:E18"/>
    <mergeCell ref="G1:H1"/>
    <mergeCell ref="G3:H3"/>
    <mergeCell ref="D2:E2"/>
    <mergeCell ref="D6:E6"/>
    <mergeCell ref="D10:E10"/>
    <mergeCell ref="G2:H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</dc:creator>
  <cp:lastModifiedBy>Remigio Ismael Hurtado Ortiz</cp:lastModifiedBy>
  <dcterms:created xsi:type="dcterms:W3CDTF">2016-03-17T16:54:35Z</dcterms:created>
  <dcterms:modified xsi:type="dcterms:W3CDTF">2021-11-17T14:46:12Z</dcterms:modified>
</cp:coreProperties>
</file>