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0364_student_pwr_edu_pl/Documents/Semestr2/LaboUBiele/Z5/"/>
    </mc:Choice>
  </mc:AlternateContent>
  <xr:revisionPtr revIDLastSave="228" documentId="11_AD4DADEC636C813AC809E466F8DF44765ADEDD96" xr6:coauthVersionLast="46" xr6:coauthVersionMax="46" xr10:uidLastSave="{5EBE7E27-B2C9-41FD-AB73-B77216D3B2FC}"/>
  <bookViews>
    <workbookView xWindow="-110" yWindow="-110" windowWidth="19420" windowHeight="104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H93" i="1"/>
  <c r="I93" i="1"/>
  <c r="F93" i="1"/>
  <c r="E83" i="1"/>
  <c r="E47" i="1"/>
  <c r="F19" i="1"/>
  <c r="G14" i="1"/>
  <c r="G13" i="1"/>
  <c r="F14" i="1"/>
  <c r="F13" i="1"/>
  <c r="E14" i="1"/>
  <c r="E13" i="1"/>
  <c r="D14" i="1"/>
  <c r="D13" i="1"/>
  <c r="C13" i="1"/>
  <c r="C12" i="1"/>
  <c r="O6" i="1"/>
  <c r="P6" i="1" s="1"/>
  <c r="Q6" i="1" s="1"/>
  <c r="Q7" i="1"/>
  <c r="O7" i="1"/>
  <c r="Q5" i="1"/>
  <c r="L6" i="1"/>
  <c r="M6" i="1" s="1"/>
  <c r="N6" i="1" s="1"/>
  <c r="N7" i="1"/>
  <c r="L7" i="1"/>
  <c r="N5" i="1"/>
  <c r="J5" i="1"/>
  <c r="I6" i="1"/>
  <c r="J6" i="1" s="1"/>
  <c r="K6" i="1" s="1"/>
  <c r="K7" i="1"/>
  <c r="I7" i="1"/>
  <c r="K5" i="1"/>
  <c r="F7" i="1"/>
  <c r="G6" i="1"/>
  <c r="H6" i="1" s="1"/>
  <c r="F6" i="1"/>
  <c r="G5" i="1"/>
  <c r="H5" i="1" s="1"/>
  <c r="E7" i="1"/>
  <c r="H7" i="1"/>
  <c r="C5" i="1"/>
  <c r="E6" i="1"/>
  <c r="D6" i="1"/>
  <c r="C6" i="1"/>
  <c r="E5" i="1"/>
  <c r="D5" i="1"/>
</calcChain>
</file>

<file path=xl/sharedStrings.xml><?xml version="1.0" encoding="utf-8"?>
<sst xmlns="http://schemas.openxmlformats.org/spreadsheetml/2006/main" count="55" uniqueCount="15">
  <si>
    <t>Algorytm</t>
  </si>
  <si>
    <t>ilość elementów</t>
  </si>
  <si>
    <t>porównania</t>
  </si>
  <si>
    <t xml:space="preserve">przepisania </t>
  </si>
  <si>
    <t>zamiany</t>
  </si>
  <si>
    <t>zbiór lososwy:</t>
  </si>
  <si>
    <t>bubble</t>
  </si>
  <si>
    <t>insert</t>
  </si>
  <si>
    <t>select</t>
  </si>
  <si>
    <t>elementy</t>
  </si>
  <si>
    <t>przepisania</t>
  </si>
  <si>
    <t>zbiór uporządkowany:</t>
  </si>
  <si>
    <t xml:space="preserve">odwrotnie </t>
  </si>
  <si>
    <t xml:space="preserve">do </t>
  </si>
  <si>
    <t>posortowanej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</si>
</sst>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Arkusz1!$B$12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Arkusz1!$C$10:$G$11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Arkusz1!$C$12:$G$12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FC5-BA08-8A78FD1FFBC1}"/>
            </c:ext>
          </c:extLst>
        </c:ser>
        <c:ser>
          <c:idx val="1"/>
          <c:order val="1"/>
          <c:tx>
            <c:strRef>
              <c:f>Arkusz1!$B$13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Arkusz1!$C$10:$G$11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Arkusz1!$C$13:$G$13</c:f>
              <c:numCache>
                <c:formatCode>General</c:formatCode>
                <c:ptCount val="5"/>
                <c:pt idx="0">
                  <c:v>19</c:v>
                </c:pt>
                <c:pt idx="1">
                  <c:v>292</c:v>
                </c:pt>
                <c:pt idx="2">
                  <c:v>4102</c:v>
                </c:pt>
                <c:pt idx="3">
                  <c:v>67101</c:v>
                </c:pt>
                <c:pt idx="4">
                  <c:v>262024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FC5-BA08-8A78FD1FFBC1}"/>
            </c:ext>
          </c:extLst>
        </c:ser>
        <c:ser>
          <c:idx val="2"/>
          <c:order val="2"/>
          <c:tx>
            <c:strRef>
              <c:f>Arkusz1!$B$14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Arkusz1!$C$10:$G$11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Arkusz1!$C$14:$G$14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FC5-BA08-8A78FD1F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3024176"/>
        <c:axId val="2093027504"/>
      </c:barChart>
      <c:catAx>
        <c:axId val="209302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027504"/>
        <c:crosses val="autoZero"/>
        <c:auto val="1"/>
        <c:lblAlgn val="ctr"/>
        <c:lblOffset val="100"/>
        <c:noMultiLvlLbl val="0"/>
      </c:catAx>
      <c:valAx>
        <c:axId val="20930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0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Przepisania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Arkusz1!$B$18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Arkusz1!$C$16:$G$17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Arkusz1!$C$18:$G$18</c:f>
              <c:numCache>
                <c:formatCode>General</c:formatCode>
                <c:ptCount val="5"/>
                <c:pt idx="0">
                  <c:v>31</c:v>
                </c:pt>
                <c:pt idx="1">
                  <c:v>687</c:v>
                </c:pt>
                <c:pt idx="2">
                  <c:v>12253</c:v>
                </c:pt>
                <c:pt idx="3">
                  <c:v>19044</c:v>
                </c:pt>
                <c:pt idx="4">
                  <c:v>797721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70B-8C60-54686BFD9EDD}"/>
            </c:ext>
          </c:extLst>
        </c:ser>
        <c:ser>
          <c:idx val="1"/>
          <c:order val="1"/>
          <c:tx>
            <c:strRef>
              <c:f>Arkusz1!$B$19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Arkusz1!$C$16:$G$17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Arkusz1!$C$19:$G$19</c:f>
              <c:numCache>
                <c:formatCode>General</c:formatCode>
                <c:ptCount val="5"/>
                <c:pt idx="0">
                  <c:v>19</c:v>
                </c:pt>
                <c:pt idx="1">
                  <c:v>292</c:v>
                </c:pt>
                <c:pt idx="2">
                  <c:v>4102</c:v>
                </c:pt>
                <c:pt idx="3">
                  <c:v>67101</c:v>
                </c:pt>
                <c:pt idx="4">
                  <c:v>262024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70B-8C60-54686BFD9EDD}"/>
            </c:ext>
          </c:extLst>
        </c:ser>
        <c:ser>
          <c:idx val="2"/>
          <c:order val="2"/>
          <c:tx>
            <c:strRef>
              <c:f>Arkusz1!$B$20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Arkusz1!$C$16:$G$17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Arkusz1!$C$20:$G$20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381</c:v>
                </c:pt>
                <c:pt idx="3">
                  <c:v>1533</c:v>
                </c:pt>
                <c:pt idx="4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8-470B-8C60-54686BFD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0029872"/>
        <c:axId val="2090011984"/>
      </c:barChart>
      <c:catAx>
        <c:axId val="209002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011984"/>
        <c:crosses val="autoZero"/>
        <c:auto val="1"/>
        <c:lblAlgn val="ctr"/>
        <c:lblOffset val="100"/>
        <c:noMultiLvlLbl val="0"/>
      </c:catAx>
      <c:valAx>
        <c:axId val="20900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0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Arkusz1!$D$47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Arkusz1!$E$45:$I$46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Arkusz1!$E$47:$I$47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5-4C27-ACC8-019ED0BF0DD3}"/>
            </c:ext>
          </c:extLst>
        </c:ser>
        <c:ser>
          <c:idx val="1"/>
          <c:order val="1"/>
          <c:tx>
            <c:strRef>
              <c:f>Arkusz1!$D$48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Arkusz1!$E$45:$I$46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Arkusz1!$E$48:$I$48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5-4C27-ACC8-019ED0BF0DD3}"/>
            </c:ext>
          </c:extLst>
        </c:ser>
        <c:ser>
          <c:idx val="2"/>
          <c:order val="2"/>
          <c:tx>
            <c:strRef>
              <c:f>Arkusz1!$D$49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Arkusz1!$E$45:$I$46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Arkusz1!$E$49:$I$49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5-4C27-ACC8-019ED0BF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359296"/>
        <c:axId val="368359712"/>
      </c:barChart>
      <c:catAx>
        <c:axId val="36835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359712"/>
        <c:crosses val="autoZero"/>
        <c:auto val="1"/>
        <c:lblAlgn val="ctr"/>
        <c:lblOffset val="100"/>
        <c:noMultiLvlLbl val="0"/>
      </c:catAx>
      <c:valAx>
        <c:axId val="368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3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Przepisania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Arkusz1!$D$55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Arkusz1!$E$53:$I$54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Arkusz1!$E$55:$I$55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E91-A736-46582161C4DD}"/>
            </c:ext>
          </c:extLst>
        </c:ser>
        <c:ser>
          <c:idx val="1"/>
          <c:order val="1"/>
          <c:tx>
            <c:strRef>
              <c:f>Arkusz1!$D$56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Arkusz1!$E$53:$I$54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Arkusz1!$E$56:$I$56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381</c:v>
                </c:pt>
                <c:pt idx="3">
                  <c:v>1533</c:v>
                </c:pt>
                <c:pt idx="4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A-4E91-A736-46582161C4DD}"/>
            </c:ext>
          </c:extLst>
        </c:ser>
        <c:ser>
          <c:idx val="2"/>
          <c:order val="2"/>
          <c:tx>
            <c:strRef>
              <c:f>Arkusz1!$D$57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Arkusz1!$E$53:$I$54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Arkusz1!$E$57:$I$57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A-4E91-A736-46582161C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1238704"/>
        <c:axId val="2101237872"/>
      </c:barChart>
      <c:catAx>
        <c:axId val="210123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37872"/>
        <c:crosses val="autoZero"/>
        <c:auto val="1"/>
        <c:lblAlgn val="ctr"/>
        <c:lblOffset val="100"/>
        <c:noMultiLvlLbl val="0"/>
      </c:catAx>
      <c:valAx>
        <c:axId val="21012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Arkusz1!$D$83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Arkusz1!$E$81:$I$82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Arkusz1!$E$83:$I$83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24E-AE32-10CA171E365D}"/>
            </c:ext>
          </c:extLst>
        </c:ser>
        <c:ser>
          <c:idx val="1"/>
          <c:order val="1"/>
          <c:tx>
            <c:strRef>
              <c:f>Arkusz1!$D$84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Arkusz1!$E$81:$I$82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Arkusz1!$E$84:$I$84</c:f>
              <c:numCache>
                <c:formatCode>General</c:formatCode>
                <c:ptCount val="5"/>
                <c:pt idx="0">
                  <c:v>28</c:v>
                </c:pt>
                <c:pt idx="1">
                  <c:v>496</c:v>
                </c:pt>
                <c:pt idx="2">
                  <c:v>8128</c:v>
                </c:pt>
                <c:pt idx="3">
                  <c:v>130816</c:v>
                </c:pt>
                <c:pt idx="4">
                  <c:v>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24E-AE32-10CA171E365D}"/>
            </c:ext>
          </c:extLst>
        </c:ser>
        <c:ser>
          <c:idx val="2"/>
          <c:order val="2"/>
          <c:tx>
            <c:strRef>
              <c:f>Arkusz1!$D$85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Arkusz1!$E$81:$I$82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Arkusz1!$E$85:$I$85</c:f>
              <c:numCache>
                <c:formatCode>General</c:formatCode>
                <c:ptCount val="5"/>
                <c:pt idx="0">
                  <c:v>36</c:v>
                </c:pt>
                <c:pt idx="1">
                  <c:v>528</c:v>
                </c:pt>
                <c:pt idx="2">
                  <c:v>8256</c:v>
                </c:pt>
                <c:pt idx="3">
                  <c:v>131328</c:v>
                </c:pt>
                <c:pt idx="4">
                  <c:v>524800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24E-AE32-10CA171E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304176"/>
        <c:axId val="388309168"/>
      </c:barChart>
      <c:catAx>
        <c:axId val="38830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9168"/>
        <c:crosses val="autoZero"/>
        <c:auto val="1"/>
        <c:lblAlgn val="ctr"/>
        <c:lblOffset val="100"/>
        <c:noMultiLvlLbl val="0"/>
      </c:catAx>
      <c:valAx>
        <c:axId val="3883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Przepisania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Arkusz1!$D$91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Arkusz1!$E$89:$I$90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Arkusz1!$E$91:$I$91</c:f>
              <c:numCache>
                <c:formatCode>General</c:formatCode>
                <c:ptCount val="5"/>
                <c:pt idx="0">
                  <c:v>84</c:v>
                </c:pt>
                <c:pt idx="1">
                  <c:v>1488</c:v>
                </c:pt>
                <c:pt idx="2">
                  <c:v>24384</c:v>
                </c:pt>
                <c:pt idx="3">
                  <c:v>392448</c:v>
                </c:pt>
                <c:pt idx="4">
                  <c:v>1571328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845-B945-5E2B24A1D9BD}"/>
            </c:ext>
          </c:extLst>
        </c:ser>
        <c:ser>
          <c:idx val="1"/>
          <c:order val="1"/>
          <c:tx>
            <c:strRef>
              <c:f>Arkusz1!$D$92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Arkusz1!$E$89:$I$90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Arkusz1!$E$92:$I$92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381</c:v>
                </c:pt>
                <c:pt idx="3">
                  <c:v>1533</c:v>
                </c:pt>
                <c:pt idx="4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2-4845-B945-5E2B24A1D9BD}"/>
            </c:ext>
          </c:extLst>
        </c:ser>
        <c:ser>
          <c:idx val="2"/>
          <c:order val="2"/>
          <c:tx>
            <c:strRef>
              <c:f>Arkusz1!$D$93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Arkusz1!$E$89:$I$90</c:f>
              <c:multiLvlStrCache>
                <c:ptCount val="5"/>
                <c:lvl>
                  <c:pt idx="0">
                    <c:v>8</c:v>
                  </c:pt>
                  <c:pt idx="1">
                    <c:v>32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elementy</c:v>
                  </c:pt>
                </c:lvl>
              </c:multiLvlStrCache>
            </c:multiLvlStrRef>
          </c:cat>
          <c:val>
            <c:numRef>
              <c:f>Arkusz1!$E$93:$I$93</c:f>
              <c:numCache>
                <c:formatCode>General</c:formatCode>
                <c:ptCount val="5"/>
                <c:pt idx="0">
                  <c:v>36</c:v>
                </c:pt>
                <c:pt idx="1">
                  <c:v>528</c:v>
                </c:pt>
                <c:pt idx="2">
                  <c:v>8256</c:v>
                </c:pt>
                <c:pt idx="3">
                  <c:v>131328</c:v>
                </c:pt>
                <c:pt idx="4">
                  <c:v>524800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2-4845-B945-5E2B24A1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576912"/>
        <c:axId val="371577328"/>
      </c:barChart>
      <c:catAx>
        <c:axId val="37157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577328"/>
        <c:crosses val="autoZero"/>
        <c:auto val="1"/>
        <c:lblAlgn val="ctr"/>
        <c:lblOffset val="100"/>
        <c:noMultiLvlLbl val="0"/>
      </c:catAx>
      <c:valAx>
        <c:axId val="3715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5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784225</xdr:colOff>
      <xdr:row>9</xdr:row>
      <xdr:rowOff>79375</xdr:rowOff>
    </xdr:from>
    <xdr:to>
      <xdr:col>14</xdr:col>
      <xdr:colOff>238125</xdr:colOff>
      <xdr:row>24</xdr:row>
      <xdr:rowOff>60325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05C15B-B711-4BB6-A446-7A69C833A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25</xdr:row>
      <xdr:rowOff>180975</xdr:rowOff>
    </xdr:from>
    <xdr:to>
      <xdr:col>14</xdr:col>
      <xdr:colOff>282575</xdr:colOff>
      <xdr:row>40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A2F42E-5716-4375-98F1-B56052CD5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</xdr:colOff>
      <xdr:row>43</xdr:row>
      <xdr:rowOff>22225</xdr:rowOff>
    </xdr:from>
    <xdr:to>
      <xdr:col>16</xdr:col>
      <xdr:colOff>460375</xdr:colOff>
      <xdr:row>58</xdr:row>
      <xdr:rowOff>3175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9C93A2-9921-4FC8-A5CD-8C864F61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612775</xdr:colOff>
      <xdr:row>60</xdr:row>
      <xdr:rowOff>117475</xdr:rowOff>
    </xdr:from>
    <xdr:to>
      <xdr:col>16</xdr:col>
      <xdr:colOff>314325</xdr:colOff>
      <xdr:row>75</xdr:row>
      <xdr:rowOff>98425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38EA2A2-87A7-426C-9D1D-EC2D2F7A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657225</xdr:colOff>
      <xdr:row>79</xdr:row>
      <xdr:rowOff>104775</xdr:rowOff>
    </xdr:from>
    <xdr:to>
      <xdr:col>16</xdr:col>
      <xdr:colOff>358775</xdr:colOff>
      <xdr:row>94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E0604C9-6ABB-47BC-894D-3ECC2441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701675</xdr:colOff>
      <xdr:row>95</xdr:row>
      <xdr:rowOff>73025</xdr:rowOff>
    </xdr:from>
    <xdr:to>
      <xdr:col>16</xdr:col>
      <xdr:colOff>403225</xdr:colOff>
      <xdr:row>110</xdr:row>
      <xdr:rowOff>53975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211A35A-C243-4BEF-897C-F9469CDE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3"/>
  <sheetViews>
    <sheetView tabSelected="1" topLeftCell="B85" workbookViewId="0">
      <selection activeCell="D89" sqref="D89:I93"/>
    </sheetView>
  </sheetViews>
  <sheetFormatPr defaultRowHeight="14.5" x14ac:dyDescent="0.35"/>
  <cols>
    <col min="1" max="1" width="19.54296875" bestFit="1" customWidth="1"/>
    <col min="2" max="2" width="12.36328125" bestFit="1" customWidth="1"/>
    <col min="3" max="3" width="10.90625" bestFit="1" customWidth="1"/>
    <col min="4" max="4" width="10.81640625" bestFit="1" customWidth="1"/>
    <col min="5" max="5" width="7.7265625" bestFit="1" customWidth="1"/>
    <col min="6" max="6" width="10.90625" bestFit="1" customWidth="1"/>
    <col min="7" max="7" width="10.81640625" bestFit="1" customWidth="1"/>
    <col min="8" max="8" width="14.36328125" bestFit="1" customWidth="1"/>
    <col min="9" max="9" width="10.90625" bestFit="1" customWidth="1"/>
    <col min="10" max="10" width="10.81640625" bestFit="1" customWidth="1"/>
    <col min="11" max="11" width="7.7265625" bestFit="1" customWidth="1"/>
    <col min="12" max="12" width="10.90625" bestFit="1" customWidth="1"/>
    <col min="13" max="13" width="10.81640625" bestFit="1" customWidth="1"/>
    <col min="14" max="14" width="7.7265625" bestFit="1" customWidth="1"/>
    <col min="15" max="15" width="10.90625" bestFit="1" customWidth="1"/>
    <col min="16" max="16" width="10.81640625" bestFit="1" customWidth="1"/>
    <col min="17" max="17" width="7.7265625" bestFit="1" customWidth="1"/>
  </cols>
  <sheetData>
    <row r="2" spans="1:17" x14ac:dyDescent="0.35">
      <c r="A2" t="s">
        <v>5</v>
      </c>
    </row>
    <row r="3" spans="1:17" x14ac:dyDescent="0.35">
      <c r="B3" s="1" t="s">
        <v>0</v>
      </c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B4" s="1"/>
      <c r="C4" s="2">
        <v>8</v>
      </c>
      <c r="D4" s="2"/>
      <c r="E4" s="2"/>
      <c r="F4" s="3">
        <v>32</v>
      </c>
      <c r="G4" s="3"/>
      <c r="H4" s="3"/>
      <c r="I4" s="3">
        <v>128</v>
      </c>
      <c r="J4" s="3"/>
      <c r="K4" s="3"/>
      <c r="L4" s="3">
        <v>512</v>
      </c>
      <c r="M4" s="3"/>
      <c r="N4" s="3"/>
      <c r="O4" s="3">
        <v>1024</v>
      </c>
      <c r="P4" s="3"/>
      <c r="Q4" s="3"/>
    </row>
    <row r="5" spans="1:17" x14ac:dyDescent="0.35">
      <c r="B5" s="1" t="s">
        <v>6</v>
      </c>
      <c r="C5" s="1">
        <f>INT(28)</f>
        <v>28</v>
      </c>
      <c r="D5" s="1">
        <f>INT(AVERAGE(15,48))</f>
        <v>31</v>
      </c>
      <c r="E5" s="1">
        <f>INT(D5/3)</f>
        <v>10</v>
      </c>
      <c r="F5" s="1">
        <v>496</v>
      </c>
      <c r="G5" s="1">
        <f>INT(AVERAGE(579,795))</f>
        <v>687</v>
      </c>
      <c r="H5" s="1">
        <f>INT(G5/3)</f>
        <v>229</v>
      </c>
      <c r="I5" s="1">
        <v>8128</v>
      </c>
      <c r="J5" s="1">
        <f>INT(AVERAGE(11916,12591))</f>
        <v>12253</v>
      </c>
      <c r="K5" s="1">
        <f>INT(J5/3)</f>
        <v>4084</v>
      </c>
      <c r="L5" s="1">
        <v>130816</v>
      </c>
      <c r="M5" s="1">
        <v>19044</v>
      </c>
      <c r="N5" s="1">
        <f>INT(M5/3)</f>
        <v>6348</v>
      </c>
      <c r="O5" s="1">
        <v>523776</v>
      </c>
      <c r="P5" s="1">
        <v>797721</v>
      </c>
      <c r="Q5" s="1">
        <f>INT(P5/3)</f>
        <v>265907</v>
      </c>
    </row>
    <row r="6" spans="1:17" x14ac:dyDescent="0.35">
      <c r="B6" s="1" t="s">
        <v>7</v>
      </c>
      <c r="C6" s="1">
        <f>INT(AVERAGE(13,26))</f>
        <v>19</v>
      </c>
      <c r="D6" s="1">
        <f>INT(AVERAGE(13,26))</f>
        <v>19</v>
      </c>
      <c r="E6" s="1">
        <f>INT(D6/3)</f>
        <v>6</v>
      </c>
      <c r="F6" s="1">
        <f>INT(AVERAGE(266,318))</f>
        <v>292</v>
      </c>
      <c r="G6" s="1">
        <f>F6</f>
        <v>292</v>
      </c>
      <c r="H6" s="1">
        <f>INT(G6/3)</f>
        <v>97</v>
      </c>
      <c r="I6" s="1">
        <f>INT(AVERAGE(3851,4353))</f>
        <v>4102</v>
      </c>
      <c r="J6" s="1">
        <f>I6</f>
        <v>4102</v>
      </c>
      <c r="K6" s="1">
        <f>INT(J6/3)</f>
        <v>1367</v>
      </c>
      <c r="L6" s="1">
        <f>INT(AVERAGE(65881,68322))</f>
        <v>67101</v>
      </c>
      <c r="M6" s="1">
        <f>L6</f>
        <v>67101</v>
      </c>
      <c r="N6" s="1">
        <f>INT(M6/3)</f>
        <v>22367</v>
      </c>
      <c r="O6" s="1">
        <f>INT(AVERAGE(256218,267831))</f>
        <v>262024</v>
      </c>
      <c r="P6" s="1">
        <f>O6</f>
        <v>262024</v>
      </c>
      <c r="Q6" s="1">
        <f>INT(P6/3)</f>
        <v>87341</v>
      </c>
    </row>
    <row r="7" spans="1:17" x14ac:dyDescent="0.35">
      <c r="B7" s="1" t="s">
        <v>8</v>
      </c>
      <c r="C7" s="1">
        <v>28</v>
      </c>
      <c r="D7" s="1">
        <v>21</v>
      </c>
      <c r="E7" s="1">
        <f>INT(D7/3)</f>
        <v>7</v>
      </c>
      <c r="F7" s="1">
        <f>F5</f>
        <v>496</v>
      </c>
      <c r="G7" s="1">
        <v>93</v>
      </c>
      <c r="H7" s="1">
        <f>G7/3</f>
        <v>31</v>
      </c>
      <c r="I7" s="1">
        <f>I5</f>
        <v>8128</v>
      </c>
      <c r="J7" s="1">
        <v>381</v>
      </c>
      <c r="K7" s="1">
        <f>J7/3</f>
        <v>127</v>
      </c>
      <c r="L7" s="1">
        <f>L5</f>
        <v>130816</v>
      </c>
      <c r="M7" s="1">
        <v>1533</v>
      </c>
      <c r="N7" s="1">
        <f>M7/3</f>
        <v>511</v>
      </c>
      <c r="O7" s="1">
        <f>O5</f>
        <v>523776</v>
      </c>
      <c r="P7" s="1">
        <v>3069</v>
      </c>
      <c r="Q7" s="1">
        <f>P7/3</f>
        <v>1023</v>
      </c>
    </row>
    <row r="8" spans="1:17" x14ac:dyDescent="0.35">
      <c r="B8" s="1"/>
      <c r="C8" s="1" t="s">
        <v>2</v>
      </c>
      <c r="D8" s="1" t="s">
        <v>3</v>
      </c>
      <c r="E8" s="1" t="s">
        <v>4</v>
      </c>
      <c r="F8" s="1" t="s">
        <v>2</v>
      </c>
      <c r="G8" s="1" t="s">
        <v>3</v>
      </c>
      <c r="H8" s="1" t="s">
        <v>4</v>
      </c>
      <c r="I8" s="1" t="s">
        <v>2</v>
      </c>
      <c r="J8" s="1" t="s">
        <v>3</v>
      </c>
      <c r="K8" s="1" t="s">
        <v>4</v>
      </c>
      <c r="L8" s="1" t="s">
        <v>2</v>
      </c>
      <c r="M8" s="1" t="s">
        <v>3</v>
      </c>
      <c r="N8" s="1" t="s">
        <v>4</v>
      </c>
      <c r="O8" s="1" t="s">
        <v>2</v>
      </c>
      <c r="P8" s="1" t="s">
        <v>3</v>
      </c>
      <c r="Q8" s="1" t="s">
        <v>4</v>
      </c>
    </row>
    <row r="10" spans="1:17" x14ac:dyDescent="0.35">
      <c r="C10" t="s">
        <v>9</v>
      </c>
    </row>
    <row r="11" spans="1:17" x14ac:dyDescent="0.35">
      <c r="A11" t="s">
        <v>2</v>
      </c>
      <c r="C11">
        <v>8</v>
      </c>
      <c r="D11">
        <v>32</v>
      </c>
      <c r="E11">
        <v>128</v>
      </c>
      <c r="F11">
        <v>512</v>
      </c>
      <c r="G11">
        <v>1024</v>
      </c>
    </row>
    <row r="12" spans="1:17" x14ac:dyDescent="0.35">
      <c r="B12" s="4" t="s">
        <v>6</v>
      </c>
      <c r="C12" s="4">
        <f>INT(28)</f>
        <v>28</v>
      </c>
      <c r="D12" s="4">
        <v>496</v>
      </c>
      <c r="E12" s="4">
        <v>8128</v>
      </c>
      <c r="F12" s="4">
        <v>130816</v>
      </c>
      <c r="G12" s="4">
        <v>523776</v>
      </c>
    </row>
    <row r="13" spans="1:17" x14ac:dyDescent="0.35">
      <c r="B13" s="4" t="s">
        <v>7</v>
      </c>
      <c r="C13" s="4">
        <f>INT(AVERAGE(13,26))</f>
        <v>19</v>
      </c>
      <c r="D13" s="4">
        <f>INT(AVERAGE(266,318))</f>
        <v>292</v>
      </c>
      <c r="E13" s="4">
        <f>INT(AVERAGE(3851,4353))</f>
        <v>4102</v>
      </c>
      <c r="F13" s="4">
        <f>INT(AVERAGE(65881,68322))</f>
        <v>67101</v>
      </c>
      <c r="G13" s="4">
        <f>INT(AVERAGE(256218,267831))</f>
        <v>262024</v>
      </c>
    </row>
    <row r="14" spans="1:17" x14ac:dyDescent="0.35">
      <c r="B14" s="4" t="s">
        <v>8</v>
      </c>
      <c r="C14" s="4">
        <v>28</v>
      </c>
      <c r="D14" s="4">
        <f>D12</f>
        <v>496</v>
      </c>
      <c r="E14" s="4">
        <f>E12</f>
        <v>8128</v>
      </c>
      <c r="F14" s="4">
        <f>F12</f>
        <v>130816</v>
      </c>
      <c r="G14" s="4">
        <f>G12</f>
        <v>523776</v>
      </c>
    </row>
    <row r="15" spans="1:17" x14ac:dyDescent="0.35">
      <c r="B15" s="4"/>
      <c r="C15" s="4"/>
      <c r="D15" s="4"/>
    </row>
    <row r="16" spans="1:17" x14ac:dyDescent="0.35">
      <c r="B16" s="4"/>
      <c r="C16" t="s">
        <v>9</v>
      </c>
    </row>
    <row r="17" spans="1:7" x14ac:dyDescent="0.35">
      <c r="A17" t="s">
        <v>10</v>
      </c>
      <c r="B17" s="4"/>
      <c r="C17">
        <v>8</v>
      </c>
      <c r="D17">
        <v>32</v>
      </c>
      <c r="E17">
        <v>128</v>
      </c>
      <c r="F17">
        <v>512</v>
      </c>
      <c r="G17">
        <v>1024</v>
      </c>
    </row>
    <row r="18" spans="1:7" x14ac:dyDescent="0.35">
      <c r="B18" s="4" t="s">
        <v>6</v>
      </c>
      <c r="C18" s="4">
        <v>31</v>
      </c>
      <c r="D18" s="4">
        <v>687</v>
      </c>
      <c r="E18" s="4">
        <v>12253</v>
      </c>
      <c r="F18" s="4">
        <v>19044</v>
      </c>
      <c r="G18" s="4">
        <v>797721</v>
      </c>
    </row>
    <row r="19" spans="1:7" x14ac:dyDescent="0.35">
      <c r="B19" s="4" t="s">
        <v>7</v>
      </c>
      <c r="C19" s="4">
        <v>19</v>
      </c>
      <c r="D19" s="4">
        <v>292</v>
      </c>
      <c r="E19" s="4">
        <v>4102</v>
      </c>
      <c r="F19" s="4">
        <f>INT(AVERAGE(65881,68322))</f>
        <v>67101</v>
      </c>
      <c r="G19" s="4">
        <v>262024</v>
      </c>
    </row>
    <row r="20" spans="1:7" x14ac:dyDescent="0.35">
      <c r="B20" s="4" t="s">
        <v>8</v>
      </c>
      <c r="C20" s="4">
        <v>21</v>
      </c>
      <c r="D20" s="4">
        <v>93</v>
      </c>
      <c r="E20" s="4">
        <v>381</v>
      </c>
      <c r="F20" s="4">
        <v>1533</v>
      </c>
      <c r="G20" s="4">
        <v>3069</v>
      </c>
    </row>
    <row r="44" spans="1:9" x14ac:dyDescent="0.35">
      <c r="A44" t="s">
        <v>11</v>
      </c>
    </row>
    <row r="45" spans="1:9" x14ac:dyDescent="0.35">
      <c r="E45" t="s">
        <v>9</v>
      </c>
    </row>
    <row r="46" spans="1:9" x14ac:dyDescent="0.35">
      <c r="C46" t="s">
        <v>2</v>
      </c>
      <c r="E46">
        <v>8</v>
      </c>
      <c r="F46">
        <v>32</v>
      </c>
      <c r="G46">
        <v>128</v>
      </c>
      <c r="H46">
        <v>512</v>
      </c>
      <c r="I46">
        <v>1024</v>
      </c>
    </row>
    <row r="47" spans="1:9" x14ac:dyDescent="0.35">
      <c r="D47" s="4" t="s">
        <v>6</v>
      </c>
      <c r="E47" s="4">
        <f>INT(28)</f>
        <v>28</v>
      </c>
      <c r="F47" s="4">
        <v>496</v>
      </c>
      <c r="G47" s="4">
        <v>8128</v>
      </c>
      <c r="H47" s="4">
        <v>130816</v>
      </c>
      <c r="I47" s="4">
        <v>523776</v>
      </c>
    </row>
    <row r="48" spans="1:9" x14ac:dyDescent="0.35">
      <c r="D48" s="4" t="s">
        <v>8</v>
      </c>
      <c r="E48" s="4">
        <v>28</v>
      </c>
      <c r="F48" s="4">
        <v>496</v>
      </c>
      <c r="G48" s="4">
        <v>8128</v>
      </c>
      <c r="H48" s="4">
        <v>130816</v>
      </c>
      <c r="I48" s="4">
        <v>523776</v>
      </c>
    </row>
    <row r="49" spans="3:9" x14ac:dyDescent="0.35">
      <c r="D49" s="4" t="s">
        <v>7</v>
      </c>
      <c r="E49" s="4">
        <v>8</v>
      </c>
      <c r="F49" s="4">
        <v>32</v>
      </c>
      <c r="G49" s="4">
        <v>128</v>
      </c>
      <c r="H49" s="4">
        <v>512</v>
      </c>
      <c r="I49" s="4">
        <v>1024</v>
      </c>
    </row>
    <row r="53" spans="3:9" x14ac:dyDescent="0.35">
      <c r="D53" s="4"/>
      <c r="E53" t="s">
        <v>9</v>
      </c>
    </row>
    <row r="54" spans="3:9" x14ac:dyDescent="0.35">
      <c r="C54" t="s">
        <v>10</v>
      </c>
      <c r="D54" s="4"/>
      <c r="E54">
        <v>8</v>
      </c>
      <c r="F54">
        <v>32</v>
      </c>
      <c r="G54">
        <v>128</v>
      </c>
      <c r="H54">
        <v>512</v>
      </c>
      <c r="I54">
        <v>1024</v>
      </c>
    </row>
    <row r="55" spans="3:9" x14ac:dyDescent="0.35">
      <c r="D55" s="4" t="s">
        <v>6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3:9" x14ac:dyDescent="0.35">
      <c r="D56" s="4" t="s">
        <v>8</v>
      </c>
      <c r="E56" s="4">
        <v>21</v>
      </c>
      <c r="F56" s="4">
        <v>93</v>
      </c>
      <c r="G56" s="4">
        <v>381</v>
      </c>
      <c r="H56" s="4">
        <v>1533</v>
      </c>
      <c r="I56" s="4">
        <v>3069</v>
      </c>
    </row>
    <row r="57" spans="3:9" x14ac:dyDescent="0.35">
      <c r="D57" s="4" t="s">
        <v>7</v>
      </c>
      <c r="E57" s="4">
        <v>8</v>
      </c>
      <c r="F57" s="4">
        <v>32</v>
      </c>
      <c r="G57" s="4">
        <v>128</v>
      </c>
      <c r="H57" s="4">
        <v>512</v>
      </c>
      <c r="I57" s="4">
        <v>1024</v>
      </c>
    </row>
    <row r="80" spans="2:2" x14ac:dyDescent="0.35">
      <c r="B80" t="s">
        <v>12</v>
      </c>
    </row>
    <row r="81" spans="2:9" x14ac:dyDescent="0.35">
      <c r="B81" t="s">
        <v>13</v>
      </c>
      <c r="E81" t="s">
        <v>9</v>
      </c>
    </row>
    <row r="82" spans="2:9" x14ac:dyDescent="0.35">
      <c r="B82" t="s">
        <v>14</v>
      </c>
      <c r="C82" t="s">
        <v>2</v>
      </c>
      <c r="E82">
        <v>8</v>
      </c>
      <c r="F82">
        <v>32</v>
      </c>
      <c r="G82">
        <v>128</v>
      </c>
      <c r="H82">
        <v>512</v>
      </c>
      <c r="I82">
        <v>1024</v>
      </c>
    </row>
    <row r="83" spans="2:9" x14ac:dyDescent="0.35">
      <c r="D83" s="4" t="s">
        <v>6</v>
      </c>
      <c r="E83" s="4">
        <f>INT(28)</f>
        <v>28</v>
      </c>
      <c r="F83" s="4">
        <v>496</v>
      </c>
      <c r="G83" s="4">
        <v>8128</v>
      </c>
      <c r="H83" s="4">
        <v>130816</v>
      </c>
      <c r="I83" s="4">
        <v>523776</v>
      </c>
    </row>
    <row r="84" spans="2:9" x14ac:dyDescent="0.35">
      <c r="D84" s="4" t="s">
        <v>8</v>
      </c>
      <c r="E84" s="4">
        <v>28</v>
      </c>
      <c r="F84" s="4">
        <v>496</v>
      </c>
      <c r="G84" s="4">
        <v>8128</v>
      </c>
      <c r="H84" s="4">
        <v>130816</v>
      </c>
      <c r="I84" s="4">
        <v>523776</v>
      </c>
    </row>
    <row r="85" spans="2:9" x14ac:dyDescent="0.35">
      <c r="D85" s="4" t="s">
        <v>7</v>
      </c>
      <c r="E85" s="4">
        <v>36</v>
      </c>
      <c r="F85" s="4">
        <v>528</v>
      </c>
      <c r="G85" s="4">
        <v>8256</v>
      </c>
      <c r="H85" s="4">
        <v>131328</v>
      </c>
      <c r="I85" s="4">
        <v>524800</v>
      </c>
    </row>
    <row r="89" spans="2:9" x14ac:dyDescent="0.35">
      <c r="D89" s="4"/>
      <c r="E89" t="s">
        <v>9</v>
      </c>
    </row>
    <row r="90" spans="2:9" x14ac:dyDescent="0.35">
      <c r="C90" t="s">
        <v>10</v>
      </c>
      <c r="D90" s="4"/>
      <c r="E90">
        <v>8</v>
      </c>
      <c r="F90">
        <v>32</v>
      </c>
      <c r="G90">
        <v>128</v>
      </c>
      <c r="H90">
        <v>512</v>
      </c>
      <c r="I90">
        <v>1024</v>
      </c>
    </row>
    <row r="91" spans="2:9" x14ac:dyDescent="0.35">
      <c r="D91" s="4" t="s">
        <v>6</v>
      </c>
      <c r="E91" s="4">
        <v>84</v>
      </c>
      <c r="F91" s="4">
        <v>1488</v>
      </c>
      <c r="G91" s="4">
        <v>24384</v>
      </c>
      <c r="H91" s="4">
        <v>392448</v>
      </c>
      <c r="I91" s="4">
        <v>1571328</v>
      </c>
    </row>
    <row r="92" spans="2:9" x14ac:dyDescent="0.35">
      <c r="D92" s="4" t="s">
        <v>8</v>
      </c>
      <c r="E92" s="4">
        <v>21</v>
      </c>
      <c r="F92" s="4">
        <v>93</v>
      </c>
      <c r="G92" s="4">
        <v>381</v>
      </c>
      <c r="H92" s="4">
        <v>1533</v>
      </c>
      <c r="I92" s="4">
        <v>3069</v>
      </c>
    </row>
    <row r="93" spans="2:9" x14ac:dyDescent="0.35">
      <c r="D93" s="4" t="s">
        <v>7</v>
      </c>
      <c r="E93" s="4">
        <v>36</v>
      </c>
      <c r="F93" s="4">
        <f>F85</f>
        <v>528</v>
      </c>
      <c r="G93" s="4">
        <f t="shared" ref="G93:I93" si="0">G85</f>
        <v>8256</v>
      </c>
      <c r="H93" s="4">
        <f t="shared" si="0"/>
        <v>131328</v>
      </c>
      <c r="I93" s="4">
        <f t="shared" si="0"/>
        <v>524800</v>
      </c>
    </row>
  </sheetData>
  <mergeCells count="6">
    <mergeCell ref="C4:E4"/>
    <mergeCell ref="F4:H4"/>
    <mergeCell ref="I4:K4"/>
    <mergeCell ref="L4:N4"/>
    <mergeCell ref="O4:Q4"/>
    <mergeCell ref="C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Pisarski</dc:creator>
  <cp:lastModifiedBy>Remigiusz Pisarski</cp:lastModifiedBy>
  <dcterms:created xsi:type="dcterms:W3CDTF">2015-06-05T18:19:34Z</dcterms:created>
  <dcterms:modified xsi:type="dcterms:W3CDTF">2021-04-01T10:40:40Z</dcterms:modified>
</cp:coreProperties>
</file>