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llo\Desktop\"/>
    </mc:Choice>
  </mc:AlternateContent>
  <xr:revisionPtr revIDLastSave="0" documentId="13_ncr:1_{6EE7D6D4-878F-458A-BB21-370C5EA6E14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ustomer preference in ca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" l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</calcChain>
</file>

<file path=xl/sharedStrings.xml><?xml version="1.0" encoding="utf-8"?>
<sst xmlns="http://schemas.openxmlformats.org/spreadsheetml/2006/main" count="625" uniqueCount="140">
  <si>
    <t>20-30</t>
  </si>
  <si>
    <t>Male</t>
  </si>
  <si>
    <t>Do not own a car, but planning to purchase in future</t>
  </si>
  <si>
    <t>Single</t>
  </si>
  <si>
    <t>Price;Functionality;Size;Customisable options</t>
  </si>
  <si>
    <t>Very likely</t>
  </si>
  <si>
    <t>Grilles</t>
  </si>
  <si>
    <t>Centre compartment</t>
  </si>
  <si>
    <t>100-500</t>
  </si>
  <si>
    <t>Only with professional help</t>
  </si>
  <si>
    <t>500-1000</t>
  </si>
  <si>
    <t>No, I would need a designer to model my sketch</t>
  </si>
  <si>
    <t>Centre compartment;Door handles;Dashboard</t>
  </si>
  <si>
    <t>over 1000</t>
  </si>
  <si>
    <t>Wheels</t>
  </si>
  <si>
    <t>Steering wheel;Centre compartment;Door handles;Dashboard</t>
  </si>
  <si>
    <t>Yes</t>
  </si>
  <si>
    <t>Female</t>
  </si>
  <si>
    <t>Price;Brand name;Aesthetics;Technological features;Functionality;Size;Sustainability/environment considerations</t>
  </si>
  <si>
    <t>Likely</t>
  </si>
  <si>
    <t>Wheels;Grilles;Headlights;Side mirrors</t>
  </si>
  <si>
    <t>under 500</t>
  </si>
  <si>
    <t>wheels that look like the singapore flyer</t>
  </si>
  <si>
    <t>Aesthetics;Functionality;Customisable options</t>
  </si>
  <si>
    <t>Steering wheel;Dashboard</t>
  </si>
  <si>
    <t>Yes, I can design on my own</t>
  </si>
  <si>
    <t>Price;Brand name;Aesthetics;Technological features;Functionality;Size;Customisable options;Sustainability/environment considerations</t>
  </si>
  <si>
    <t>Wheels;Grilles;Headlights;Side mirrors;Bumpers</t>
  </si>
  <si>
    <t>Price;Brand name;Aesthetics;Technological features;Functionality</t>
  </si>
  <si>
    <t>Wheels;Grilles;Headlights;Bumpers</t>
  </si>
  <si>
    <t>Steering wheel;Centre compartment</t>
  </si>
  <si>
    <t>Sg flag/ colour related car paint</t>
  </si>
  <si>
    <t>Wheels;Headlights</t>
  </si>
  <si>
    <t>Price;Brand name;Aesthetics;Size</t>
  </si>
  <si>
    <t>Wheels;Headlights;Bumpers</t>
  </si>
  <si>
    <t>Price</t>
  </si>
  <si>
    <t>No</t>
  </si>
  <si>
    <t>Own more than one car</t>
  </si>
  <si>
    <t>Price;Brand name;Aesthetics;Technological features;Functionality;Size</t>
  </si>
  <si>
    <t>Wheels;Bumpers</t>
  </si>
  <si>
    <t>Centre compartment;Dashboard</t>
  </si>
  <si>
    <t>Price;Technological features;Functionality</t>
  </si>
  <si>
    <t>Wheels;Grilles</t>
  </si>
  <si>
    <t>51-60</t>
  </si>
  <si>
    <t>Own a car</t>
  </si>
  <si>
    <t>Married with children</t>
  </si>
  <si>
    <t>Price;Brand name;Functionality</t>
  </si>
  <si>
    <t>Centre compartment;Dashboard;Sun blocker for front passengers</t>
  </si>
  <si>
    <t xml:space="preserve">It rains a lot so an umbrella holder or extendable shelter </t>
  </si>
  <si>
    <t>Price;Brand name;Aesthetics;Functionality;Size</t>
  </si>
  <si>
    <t>Steering wheel;Centre compartment;Dashboard</t>
  </si>
  <si>
    <t>Price;Aesthetics;Technological features;Functionality</t>
  </si>
  <si>
    <t>Wheels;Headlights;Side mirrors</t>
  </si>
  <si>
    <t>Price;Brand name;Technological features;Functionality;Size;Sustainability/environment considerations</t>
  </si>
  <si>
    <t>Price;Aesthetics;Size</t>
  </si>
  <si>
    <t>Steering wheel;Door handles;Dashboard</t>
  </si>
  <si>
    <t>Side mirrors</t>
  </si>
  <si>
    <t>31-40</t>
  </si>
  <si>
    <t>Not likely</t>
  </si>
  <si>
    <t>Bumpers</t>
  </si>
  <si>
    <t>Dashboard</t>
  </si>
  <si>
    <t>Grilles;Bumpers</t>
  </si>
  <si>
    <t>Price;Functionality;Size</t>
  </si>
  <si>
    <t>Wheels;Side mirrors</t>
  </si>
  <si>
    <t>Steering wheel</t>
  </si>
  <si>
    <t>Steering wheel;Centre compartment;Door handles</t>
  </si>
  <si>
    <t>Price;Technological features;Functionality;Size;Sustainability/environment considerations</t>
  </si>
  <si>
    <t>Price;Functionality;Sustainability/environment considerations</t>
  </si>
  <si>
    <t>Wheels;Grilles;Side mirrors;Bumpers</t>
  </si>
  <si>
    <t>41-50</t>
  </si>
  <si>
    <t>Price;Brand name;Aesthetics;Technological features;Size</t>
  </si>
  <si>
    <t>Brand name;Technological features;Functionality;Sustainability/environment considerations</t>
  </si>
  <si>
    <t>Brakes</t>
  </si>
  <si>
    <t>Coffeeshop Iced Coffee Takeaway plastic drink holder (long and thin design, with a hook at the top and straw area)</t>
  </si>
  <si>
    <t>Price;Aesthetics;Technological features</t>
  </si>
  <si>
    <t>Steering wheel;Door handles</t>
  </si>
  <si>
    <t>streamline body shape</t>
  </si>
  <si>
    <t>Price;Aesthetics</t>
  </si>
  <si>
    <t>Headlights</t>
  </si>
  <si>
    <t>Married with no children</t>
  </si>
  <si>
    <t>Wheels;Grilles;Headlights</t>
  </si>
  <si>
    <t>Grilles;Bumpers;doors</t>
  </si>
  <si>
    <t xml:space="preserve"> micro-small car 2 sitter</t>
  </si>
  <si>
    <t>Brand name;Aesthetics;Functionality;Size</t>
  </si>
  <si>
    <t>Grilles;Headlights</t>
  </si>
  <si>
    <t>Prefer not to say</t>
  </si>
  <si>
    <t>Price;Aesthetics;Technological features;Functionality;Sustainability/environment considerations</t>
  </si>
  <si>
    <t>Price;Brand name;Technological features;Functionality</t>
  </si>
  <si>
    <t>Price;Brand name;Technological features;Functionality;Size</t>
  </si>
  <si>
    <t>Centre compartment;Door handles</t>
  </si>
  <si>
    <t>Grilles;Headlights;Side mirrors;Bumpers</t>
  </si>
  <si>
    <t>hooks to hang my drinks from coffee shops that come in a plastic bag</t>
  </si>
  <si>
    <t>Door handles</t>
  </si>
  <si>
    <t>Grilles;Headlights;Side mirrors</t>
  </si>
  <si>
    <t>Petrol is expensive in Singapore. Car that is very fuel efficiency. EV is welcome as well</t>
  </si>
  <si>
    <t>Price;Brand name;Aesthetics</t>
  </si>
  <si>
    <t>Price;Brand name;Technological features;Size</t>
  </si>
  <si>
    <t xml:space="preserve">Hook to hold packet drinks , smaller car with sporty look ,affordable(due to COE) but can make many customization, look more like hatchback cars due to small space in singapore.  </t>
  </si>
  <si>
    <t>Automated Aircon Temperature  regulator so driver feel comfortable without adjusting temperature  (Singapore is hot driver will lower temperature which is bad for the environment)</t>
  </si>
  <si>
    <t>classic look</t>
  </si>
  <si>
    <t>Price;Brand name;Aesthetics;Technological features;Functionality;Sustainability/environment considerations</t>
  </si>
  <si>
    <t>Price;Brand name;Aesthetics;Technological features;Functionality;Size;Customisable options</t>
  </si>
  <si>
    <t>Solar Panel included in car to save energy.</t>
  </si>
  <si>
    <t>Brand name;Technological features;Functionality;Customisable options</t>
  </si>
  <si>
    <t>Sustainability/environment considerations</t>
  </si>
  <si>
    <t>Price;Brand name;Aesthetics;Sustainability/environment considerations</t>
  </si>
  <si>
    <t>Price;Brand name;Aesthetics;Size;Sustainability/environment considerations</t>
  </si>
  <si>
    <t>Steering wheel;Dashboard;air vent</t>
  </si>
  <si>
    <t xml:space="preserve">Bumper and Grilles can be re-designed as "Sing" words </t>
  </si>
  <si>
    <t>Wheels;Headlights;Bumpers;add body kit and change the exhaust and tune the engine</t>
  </si>
  <si>
    <t xml:space="preserve">make a custom body kit which is unique </t>
  </si>
  <si>
    <t>Price;Brand name;Aesthetics;Functionality;Size;Sustainability/environment considerations</t>
  </si>
  <si>
    <t>unique color</t>
  </si>
  <si>
    <t>Price;Brand name;Technological features</t>
  </si>
  <si>
    <t>Price;Aesthetics;Technological features;Customisable options;Sustainability/environment considerations</t>
  </si>
  <si>
    <t xml:space="preserve">compact, cheapest &amp; safety design </t>
  </si>
  <si>
    <t>Price;Technological features;Functionality;Customisable options;Sustainability/environment considerations</t>
  </si>
  <si>
    <t>Can be linked with some brands</t>
  </si>
  <si>
    <t>Age Group</t>
  </si>
  <si>
    <t>Gender</t>
  </si>
  <si>
    <t>Ownership</t>
  </si>
  <si>
    <t>Marital status</t>
  </si>
  <si>
    <t>Purchase considerations</t>
  </si>
  <si>
    <t xml:space="preserve">Cutomisable interior features </t>
  </si>
  <si>
    <t>Budget for customisations (including surchage)</t>
  </si>
  <si>
    <t>Likelihood to customise vehicle (without surcharge)</t>
  </si>
  <si>
    <t>Interest in personalising car components</t>
  </si>
  <si>
    <t>3D design experience for car customisation</t>
  </si>
  <si>
    <t>Suggest unique Singaporean car designs</t>
  </si>
  <si>
    <t>Budget for personalised design</t>
  </si>
  <si>
    <t xml:space="preserve">Customisable exterior features </t>
  </si>
  <si>
    <t>Gender (PCA)</t>
  </si>
  <si>
    <t>Age (PCA)</t>
  </si>
  <si>
    <t>Ownership (PCA)</t>
  </si>
  <si>
    <t>Marital Status (PCA)</t>
  </si>
  <si>
    <t>Customisation Likelihood (PCA)</t>
  </si>
  <si>
    <t>Personalisation Interest (PCA)</t>
  </si>
  <si>
    <t>Personalisation Budget (PCA)</t>
  </si>
  <si>
    <t>Customisation Budget (PCA)</t>
  </si>
  <si>
    <t>3D Design Experience (PCA)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</si>
</sst>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8" fillId="18" borderId="10" xfId="27" applyFont="1" applyBorder="1" applyAlignment="1">
      <alignment wrapText="1"/>
    </xf>
    <xf numFmtId="0" fontId="18" fillId="18" borderId="11" xfId="27" applyFont="1" applyBorder="1" applyAlignment="1">
      <alignment wrapText="1"/>
    </xf>
    <xf numFmtId="0" fontId="18" fillId="0" borderId="13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18" borderId="13" xfId="27" applyFont="1" applyBorder="1" applyAlignment="1">
      <alignment wrapText="1"/>
    </xf>
    <xf numFmtId="0" fontId="18" fillId="18" borderId="12" xfId="27" applyFont="1" applyBorder="1" applyAlignment="1">
      <alignment wrapText="1"/>
    </xf>
    <xf numFmtId="0" fontId="18" fillId="0" borderId="12" xfId="0" applyFont="1" applyBorder="1"/>
    <xf numFmtId="0" fontId="18" fillId="18" borderId="14" xfId="27" applyFont="1" applyBorder="1" applyAlignment="1">
      <alignment wrapText="1"/>
    </xf>
    <xf numFmtId="0" fontId="18" fillId="0" borderId="15" xfId="0" applyFont="1" applyBorder="1" applyAlignment="1">
      <alignment wrapText="1"/>
    </xf>
    <xf numFmtId="0" fontId="18" fillId="0" borderId="14" xfId="0" applyFont="1" applyBorder="1" applyAlignment="1">
      <alignment wrapText="1"/>
    </xf>
    <xf numFmtId="0" fontId="18" fillId="18" borderId="15" xfId="27" applyFont="1" applyBorder="1" applyAlignment="1">
      <alignment wrapText="1"/>
    </xf>
    <xf numFmtId="0" fontId="18" fillId="0" borderId="17" xfId="0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9" fillId="15" borderId="16" xfId="24" applyFont="1" applyBorder="1" applyAlignment="1">
      <alignment vertical="center" wrapText="1"/>
    </xf>
    <xf numFmtId="0" fontId="19" fillId="15" borderId="13" xfId="24" applyFont="1" applyBorder="1" applyAlignment="1">
      <alignment vertical="center" wrapText="1"/>
    </xf>
    <xf numFmtId="0" fontId="19" fillId="15" borderId="15" xfId="24" applyFont="1" applyBorder="1" applyAlignment="1">
      <alignment vertical="center" wrapText="1"/>
    </xf>
    <xf numFmtId="0" fontId="19" fillId="15" borderId="11" xfId="24" applyFont="1" applyBorder="1" applyAlignment="1">
      <alignment wrapText="1"/>
    </xf>
    <xf numFmtId="0" fontId="18" fillId="0" borderId="19" xfId="0" applyFont="1" applyBorder="1" applyAlignment="1">
      <alignment wrapText="1"/>
    </xf>
    <xf numFmtId="0" fontId="18" fillId="18" borderId="11" xfId="27" applyNumberFormat="1" applyFont="1" applyBorder="1" applyAlignment="1">
      <alignment wrapText="1"/>
    </xf>
    <xf numFmtId="0" fontId="18" fillId="0" borderId="12" xfId="0" applyNumberFormat="1" applyFont="1" applyBorder="1" applyAlignment="1">
      <alignment wrapText="1"/>
    </xf>
    <xf numFmtId="0" fontId="18" fillId="0" borderId="11" xfId="0" applyNumberFormat="1" applyFont="1" applyBorder="1" applyAlignment="1">
      <alignment wrapText="1"/>
    </xf>
    <xf numFmtId="0" fontId="18" fillId="18" borderId="12" xfId="27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7069FB-BA66-4241-A4D5-EFCCE4C644FF}" name="Table1" displayName="Table1" ref="A1:V51" totalsRowShown="0" headerRowDxfId="25" dataDxfId="23" headerRowBorderDxfId="24" tableBorderDxfId="22" headerRowCellStyle="40% - Accent2">
  <autoFilter ref="A1:V51" xr:uid="{C37069FB-BA66-4241-A4D5-EFCCE4C644FF}"/>
  <tableColumns count="22">
    <tableColumn id="1" xr3:uid="{2454F337-CCD0-4C2F-9DCD-914C4E166432}" name="Age Group" dataDxfId="21"/>
    <tableColumn id="2" xr3:uid="{A6AC9617-2827-4AD9-8B4E-3F365B64EFAA}" name="Gender" dataDxfId="20"/>
    <tableColumn id="3" xr3:uid="{A6F7166F-97BF-4041-A8E7-9CAFB3F5E3D8}" name="Ownership" dataDxfId="19"/>
    <tableColumn id="4" xr3:uid="{B4C0485A-55A0-4D8E-A413-44BEDECBBF74}" name="Marital status" dataDxfId="18"/>
    <tableColumn id="5" xr3:uid="{C5B127C2-3B1F-4C6A-ADC0-02796E1C8BF7}" name="Purchase considerations" dataDxfId="17"/>
    <tableColumn id="6" xr3:uid="{D2A3EEE9-076D-4954-9716-F378128EC4B6}" name="Likelihood to customise vehicle (without surcharge)" dataDxfId="16"/>
    <tableColumn id="9" xr3:uid="{3EC91A84-E3AD-448C-B9BB-B001F26C17F7}" name="Budget for customisations (including surchage)" dataDxfId="15"/>
    <tableColumn id="7" xr3:uid="{7E269DD8-9D64-45F0-9E7D-28C174629DA7}" name="Customisable exterior features " dataDxfId="14"/>
    <tableColumn id="8" xr3:uid="{F40EDB7F-E142-4FC7-B806-85C64DA80FE5}" name="Cutomisable interior features " dataDxfId="13"/>
    <tableColumn id="10" xr3:uid="{70CD29A5-6514-4272-B5C4-701D54793240}" name="Interest in personalising car components" dataDxfId="12"/>
    <tableColumn id="11" xr3:uid="{6451B056-F757-47C0-B2CA-4C87C66289B0}" name="Budget for personalised design" dataDxfId="11"/>
    <tableColumn id="12" xr3:uid="{46060462-BC7B-4ABE-8ABF-450EAD730625}" name="3D design experience for car customisation" dataDxfId="10"/>
    <tableColumn id="13" xr3:uid="{1DDCBB4A-2CCB-4FBB-BEA2-0694C84756C4}" name="Suggest unique Singaporean car designs" dataDxfId="9"/>
    <tableColumn id="14" xr3:uid="{E1E7ECA3-BCF1-499A-A532-C8EDBA520501}" name="Age (PCA)" dataDxfId="8">
      <calculatedColumnFormula>IF(A2="20-30", 0, IF(A2="31-40", 1, IF(A2="41-50", 2, IF(A2="51-60", 3, "Invalid Range"))))</calculatedColumnFormula>
    </tableColumn>
    <tableColumn id="15" xr3:uid="{BC248262-B3EB-406E-8AA3-BC2D6717226C}" name="Gender (PCA)" dataDxfId="6">
      <calculatedColumnFormula>IF(B2="male", 0, IF(B2="female", 1, "2"))</calculatedColumnFormula>
    </tableColumn>
    <tableColumn id="16" xr3:uid="{63CE0312-E9C1-444C-9BDD-DAB41DA1E6EF}" name="Ownership (PCA)" dataDxfId="7">
      <calculatedColumnFormula>IF(C2="Do not own a car, but planning to purchase in future", 0, IF(C2="Own a car", 1, IF(C2="Own more than one car", 2, "Invalid Option")))</calculatedColumnFormula>
    </tableColumn>
    <tableColumn id="17" xr3:uid="{538D30C7-4527-4DA0-9A81-33356B16C7A2}" name="Marital Status (PCA)" dataDxfId="5">
      <calculatedColumnFormula>IF(D2="Single", 0, IF(D2="Married with no children", 1, IF(D2="Married with children", 2, "Invalid Option")))</calculatedColumnFormula>
    </tableColumn>
    <tableColumn id="18" xr3:uid="{C41006BB-5EEF-4F66-A1A8-5C2B3E019143}" name="Customisation Likelihood (PCA)" dataDxfId="4">
      <calculatedColumnFormula>IF(F2="Not likely", 0, IF(F2="Likely", 1, IF(F2="Very likely", 2, "Invalid Option")))</calculatedColumnFormula>
    </tableColumn>
    <tableColumn id="19" xr3:uid="{E0CD608C-CE74-4A27-9AAE-ADD0EA60395A}" name="Customisation Budget (PCA)" dataDxfId="3">
      <calculatedColumnFormula>IF(G2="0", 0, IF(OR(G2="100-500", G2="under 500"), 1, IF(G2="500-1000", 2, IF(G2="over 1000", 3, "0"))))</calculatedColumnFormula>
    </tableColumn>
    <tableColumn id="20" xr3:uid="{6FAD0CBF-D2F9-4DE4-AD02-D51CABD6E21F}" name="Personalisation Interest (PCA)" dataDxfId="2">
      <calculatedColumnFormula>IF(J2="No", 0, IF(J2="Yes", 1, IF(J2="Only with professional help", 2, "Invalid Option")))</calculatedColumnFormula>
    </tableColumn>
    <tableColumn id="21" xr3:uid="{E468E4E9-E470-4B4B-AA17-46B9528AF02C}" name="Personalisation Budget (PCA)" dataDxfId="1">
      <calculatedColumnFormula>IF(K2="0", 0, IF(OR(K2="under 500", K2="under 500"), 1, IF(K2="500-1000", 2, IF(K2="over 1000", 3, "0"))))</calculatedColumnFormula>
    </tableColumn>
    <tableColumn id="22" xr3:uid="{335F692E-148D-41DA-B3DA-C812407C2FA3}" name="3D Design Experience (PCA)" dataDxfId="0">
      <calculatedColumnFormula>IF(L2="No, I would need a designer to model my sketch", 0, IF(L2="Yes, I can design on my own", 1, "Invalid Option"))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1048-CFC4-D04D-8C1E-DE2FEFCFC913}">
  <dimension ref="A1:V51"/>
  <sheetViews>
    <sheetView tabSelected="1" topLeftCell="K1" zoomScaleNormal="100" workbookViewId="0">
      <selection activeCell="X8" sqref="X8"/>
    </sheetView>
  </sheetViews>
  <sheetFormatPr defaultColWidth="11" defaultRowHeight="15.75" x14ac:dyDescent="0.25"/>
  <cols>
    <col min="1" max="1" width="16.125" customWidth="1"/>
    <col min="2" max="2" width="12.75" customWidth="1"/>
    <col min="3" max="3" width="32.5" customWidth="1"/>
    <col min="4" max="4" width="17.375" customWidth="1"/>
    <col min="5" max="5" width="58.875" customWidth="1"/>
    <col min="6" max="6" width="31.125" customWidth="1"/>
    <col min="7" max="7" width="25.625" customWidth="1"/>
    <col min="8" max="8" width="35" customWidth="1"/>
    <col min="9" max="9" width="47.5" customWidth="1"/>
    <col min="10" max="10" width="28.625" customWidth="1"/>
    <col min="11" max="11" width="19.75" customWidth="1"/>
    <col min="12" max="12" width="32.625" customWidth="1"/>
    <col min="13" max="13" width="42.125" customWidth="1"/>
    <col min="14" max="14" width="12" customWidth="1"/>
  </cols>
  <sheetData>
    <row r="1" spans="1:22" s="19" customFormat="1" ht="39.950000000000003" customHeight="1" thickBot="1" x14ac:dyDescent="0.25">
      <c r="A1" s="16" t="s">
        <v>118</v>
      </c>
      <c r="B1" s="17" t="s">
        <v>119</v>
      </c>
      <c r="C1" s="17" t="s">
        <v>120</v>
      </c>
      <c r="D1" s="17" t="s">
        <v>121</v>
      </c>
      <c r="E1" s="17" t="s">
        <v>122</v>
      </c>
      <c r="F1" s="17" t="s">
        <v>125</v>
      </c>
      <c r="G1" s="17" t="s">
        <v>124</v>
      </c>
      <c r="H1" s="17" t="s">
        <v>130</v>
      </c>
      <c r="I1" s="17" t="s">
        <v>123</v>
      </c>
      <c r="J1" s="17" t="s">
        <v>126</v>
      </c>
      <c r="K1" s="17" t="s">
        <v>129</v>
      </c>
      <c r="L1" s="17" t="s">
        <v>127</v>
      </c>
      <c r="M1" s="18" t="s">
        <v>128</v>
      </c>
      <c r="N1" s="17" t="s">
        <v>132</v>
      </c>
      <c r="O1" s="17" t="s">
        <v>131</v>
      </c>
      <c r="P1" s="17" t="s">
        <v>133</v>
      </c>
      <c r="Q1" s="17" t="s">
        <v>134</v>
      </c>
      <c r="R1" s="17" t="s">
        <v>135</v>
      </c>
      <c r="S1" s="17" t="s">
        <v>138</v>
      </c>
      <c r="T1" s="17" t="s">
        <v>136</v>
      </c>
      <c r="U1" s="17" t="s">
        <v>137</v>
      </c>
      <c r="V1" s="17" t="s">
        <v>139</v>
      </c>
    </row>
    <row r="2" spans="1:22" s="2" customFormat="1" ht="39.950000000000003" customHeight="1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19</v>
      </c>
      <c r="G2" s="1" t="s">
        <v>8</v>
      </c>
      <c r="H2" s="1" t="s">
        <v>6</v>
      </c>
      <c r="I2" s="1" t="s">
        <v>7</v>
      </c>
      <c r="J2" s="1" t="s">
        <v>9</v>
      </c>
      <c r="K2" s="1" t="s">
        <v>10</v>
      </c>
      <c r="L2" s="1" t="s">
        <v>11</v>
      </c>
      <c r="M2" s="10"/>
      <c r="N2" s="7">
        <f t="shared" ref="N2:N33" si="0">IF(A2="20-30", 0, IF(A2="31-40", 1, IF(A2="41-50", 2, IF(A2="51-60", 3, "Invalid Range"))))</f>
        <v>0</v>
      </c>
      <c r="O2" s="7">
        <f t="shared" ref="O2:O33" si="1">IF(B2="male", 0, IF(B2="female", 1, "2"))</f>
        <v>0</v>
      </c>
      <c r="P2" s="2">
        <f t="shared" ref="P2:P33" si="2">IF(C2="Do not own a car, but planning to purchase in future", 0, IF(C2="Own a car", 1, IF(C2="Own more than one car", 2, "Invalid Option")))</f>
        <v>0</v>
      </c>
      <c r="Q2" s="2">
        <f t="shared" ref="Q2:Q33" si="3">IF(D2="Single", 0, IF(D2="Married with no children", 1, IF(D2="Married with children", 2, "Invalid Option")))</f>
        <v>0</v>
      </c>
      <c r="R2" s="2">
        <f t="shared" ref="R2:R33" si="4">IF(F2="Not likely", 0, IF(F2="Likely", 1, IF(F2="Very likely", 2, "Invalid Option")))</f>
        <v>1</v>
      </c>
      <c r="S2" s="21">
        <f t="shared" ref="S2:S33" si="5">IF(G2="0", 0, IF(OR(G2="100-500", G2="under 500"), 1, IF(G2="500-1000", 2, IF(G2="over 1000", 3, "0"))))</f>
        <v>1</v>
      </c>
      <c r="T2" s="21">
        <f t="shared" ref="T2:T33" si="6">IF(J2="No", 0, IF(J2="Yes", 1, IF(J2="Only with professional help", 2, "Invalid Option")))</f>
        <v>2</v>
      </c>
      <c r="U2" s="21">
        <f t="shared" ref="U2:U33" si="7">IF(K2="0", 0, IF(OR(K2="under 500", K2="under 500"), 1, IF(K2="500-1000", 2, IF(K2="over 1000", 3, "0"))))</f>
        <v>2</v>
      </c>
      <c r="V2" s="21">
        <f t="shared" ref="V2:V33" si="8">IF(L2="No, I would need a designer to model my sketch", 0, IF(L2="Yes, I can design on my own", 1, "Invalid Option"))</f>
        <v>0</v>
      </c>
    </row>
    <row r="3" spans="1:22" s="4" customFormat="1" ht="39.950000000000003" customHeight="1" thickBot="1" x14ac:dyDescent="0.25">
      <c r="A3" s="3" t="s">
        <v>0</v>
      </c>
      <c r="B3" s="3" t="s">
        <v>17</v>
      </c>
      <c r="C3" s="3" t="s">
        <v>2</v>
      </c>
      <c r="D3" s="3" t="s">
        <v>3</v>
      </c>
      <c r="E3" s="3" t="s">
        <v>18</v>
      </c>
      <c r="F3" s="3" t="s">
        <v>19</v>
      </c>
      <c r="G3" s="3" t="s">
        <v>21</v>
      </c>
      <c r="H3" s="3" t="s">
        <v>20</v>
      </c>
      <c r="I3" s="3" t="s">
        <v>7</v>
      </c>
      <c r="J3" s="3" t="s">
        <v>9</v>
      </c>
      <c r="K3" s="3" t="s">
        <v>21</v>
      </c>
      <c r="L3" s="3" t="s">
        <v>11</v>
      </c>
      <c r="M3" s="11" t="s">
        <v>22</v>
      </c>
      <c r="N3" s="5">
        <f t="shared" si="0"/>
        <v>0</v>
      </c>
      <c r="O3" s="5">
        <f t="shared" si="1"/>
        <v>1</v>
      </c>
      <c r="P3" s="4">
        <f t="shared" si="2"/>
        <v>0</v>
      </c>
      <c r="Q3" s="4">
        <f t="shared" si="3"/>
        <v>0</v>
      </c>
      <c r="R3" s="4">
        <f t="shared" si="4"/>
        <v>1</v>
      </c>
      <c r="S3" s="22">
        <f t="shared" si="5"/>
        <v>1</v>
      </c>
      <c r="T3" s="22">
        <f t="shared" si="6"/>
        <v>2</v>
      </c>
      <c r="U3" s="22">
        <f t="shared" si="7"/>
        <v>1</v>
      </c>
      <c r="V3" s="22">
        <f t="shared" si="8"/>
        <v>0</v>
      </c>
    </row>
    <row r="4" spans="1:22" s="2" customFormat="1" ht="39.950000000000003" customHeight="1" thickBot="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23</v>
      </c>
      <c r="F4" s="1" t="s">
        <v>5</v>
      </c>
      <c r="G4" s="1" t="s">
        <v>10</v>
      </c>
      <c r="H4" s="1" t="s">
        <v>20</v>
      </c>
      <c r="I4" s="1" t="s">
        <v>24</v>
      </c>
      <c r="J4" s="1" t="s">
        <v>16</v>
      </c>
      <c r="K4" s="1" t="s">
        <v>10</v>
      </c>
      <c r="L4" s="1" t="s">
        <v>25</v>
      </c>
      <c r="M4" s="10"/>
      <c r="N4" s="1">
        <f t="shared" si="0"/>
        <v>0</v>
      </c>
      <c r="O4" s="1">
        <f t="shared" si="1"/>
        <v>0</v>
      </c>
      <c r="P4" s="2">
        <f t="shared" si="2"/>
        <v>0</v>
      </c>
      <c r="Q4" s="2">
        <f t="shared" si="3"/>
        <v>0</v>
      </c>
      <c r="R4" s="2">
        <f t="shared" si="4"/>
        <v>2</v>
      </c>
      <c r="S4" s="21">
        <f t="shared" si="5"/>
        <v>2</v>
      </c>
      <c r="T4" s="21">
        <f t="shared" si="6"/>
        <v>1</v>
      </c>
      <c r="U4" s="21">
        <f t="shared" si="7"/>
        <v>2</v>
      </c>
      <c r="V4" s="21">
        <f t="shared" si="8"/>
        <v>1</v>
      </c>
    </row>
    <row r="5" spans="1:22" s="6" customFormat="1" ht="39.950000000000003" customHeight="1" thickBot="1" x14ac:dyDescent="0.25">
      <c r="A5" s="5" t="s">
        <v>0</v>
      </c>
      <c r="B5" s="5" t="s">
        <v>17</v>
      </c>
      <c r="C5" s="5" t="s">
        <v>2</v>
      </c>
      <c r="D5" s="5" t="s">
        <v>3</v>
      </c>
      <c r="E5" s="5" t="s">
        <v>26</v>
      </c>
      <c r="F5" s="5" t="s">
        <v>5</v>
      </c>
      <c r="G5" s="5" t="s">
        <v>21</v>
      </c>
      <c r="H5" s="5" t="s">
        <v>27</v>
      </c>
      <c r="I5" s="5" t="s">
        <v>15</v>
      </c>
      <c r="J5" s="5" t="s">
        <v>16</v>
      </c>
      <c r="K5" s="5" t="s">
        <v>21</v>
      </c>
      <c r="L5" s="5" t="s">
        <v>11</v>
      </c>
      <c r="M5" s="12"/>
      <c r="N5" s="5">
        <f t="shared" si="0"/>
        <v>0</v>
      </c>
      <c r="O5" s="5">
        <f t="shared" si="1"/>
        <v>1</v>
      </c>
      <c r="P5" s="6">
        <f t="shared" si="2"/>
        <v>0</v>
      </c>
      <c r="Q5" s="6">
        <f t="shared" si="3"/>
        <v>0</v>
      </c>
      <c r="R5" s="6">
        <f t="shared" si="4"/>
        <v>2</v>
      </c>
      <c r="S5" s="23">
        <f t="shared" si="5"/>
        <v>1</v>
      </c>
      <c r="T5" s="23">
        <f t="shared" si="6"/>
        <v>1</v>
      </c>
      <c r="U5" s="23">
        <f t="shared" si="7"/>
        <v>1</v>
      </c>
      <c r="V5" s="23">
        <f t="shared" si="8"/>
        <v>0</v>
      </c>
    </row>
    <row r="6" spans="1:22" s="2" customFormat="1" ht="39.950000000000003" customHeight="1" thickBo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28</v>
      </c>
      <c r="F6" s="1" t="s">
        <v>5</v>
      </c>
      <c r="G6" s="1" t="s">
        <v>13</v>
      </c>
      <c r="H6" s="1" t="s">
        <v>29</v>
      </c>
      <c r="I6" s="1" t="s">
        <v>30</v>
      </c>
      <c r="J6" s="1" t="s">
        <v>9</v>
      </c>
      <c r="K6" s="1" t="s">
        <v>13</v>
      </c>
      <c r="L6" s="1" t="s">
        <v>11</v>
      </c>
      <c r="M6" s="10" t="s">
        <v>31</v>
      </c>
      <c r="N6" s="1">
        <f t="shared" si="0"/>
        <v>0</v>
      </c>
      <c r="O6" s="1">
        <f t="shared" si="1"/>
        <v>0</v>
      </c>
      <c r="P6" s="2">
        <f t="shared" si="2"/>
        <v>0</v>
      </c>
      <c r="Q6" s="2">
        <f t="shared" si="3"/>
        <v>0</v>
      </c>
      <c r="R6" s="2">
        <f t="shared" si="4"/>
        <v>2</v>
      </c>
      <c r="S6" s="21">
        <f t="shared" si="5"/>
        <v>3</v>
      </c>
      <c r="T6" s="21">
        <f t="shared" si="6"/>
        <v>2</v>
      </c>
      <c r="U6" s="21">
        <f t="shared" si="7"/>
        <v>3</v>
      </c>
      <c r="V6" s="21">
        <f t="shared" si="8"/>
        <v>0</v>
      </c>
    </row>
    <row r="7" spans="1:22" s="6" customFormat="1" ht="39.950000000000003" customHeight="1" thickBot="1" x14ac:dyDescent="0.25">
      <c r="A7" s="5" t="s">
        <v>0</v>
      </c>
      <c r="B7" s="5" t="s">
        <v>1</v>
      </c>
      <c r="C7" s="5" t="s">
        <v>37</v>
      </c>
      <c r="D7" s="5" t="s">
        <v>3</v>
      </c>
      <c r="E7" s="5" t="s">
        <v>38</v>
      </c>
      <c r="F7" s="5" t="s">
        <v>19</v>
      </c>
      <c r="G7" s="5" t="s">
        <v>10</v>
      </c>
      <c r="H7" s="5" t="s">
        <v>39</v>
      </c>
      <c r="I7" s="5" t="s">
        <v>40</v>
      </c>
      <c r="J7" s="5" t="s">
        <v>9</v>
      </c>
      <c r="K7" s="5" t="s">
        <v>10</v>
      </c>
      <c r="L7" s="5" t="s">
        <v>11</v>
      </c>
      <c r="M7" s="12"/>
      <c r="N7" s="5">
        <f t="shared" si="0"/>
        <v>0</v>
      </c>
      <c r="O7" s="5">
        <f t="shared" si="1"/>
        <v>0</v>
      </c>
      <c r="P7" s="6">
        <f t="shared" si="2"/>
        <v>2</v>
      </c>
      <c r="Q7" s="6">
        <f t="shared" si="3"/>
        <v>0</v>
      </c>
      <c r="R7" s="6">
        <f t="shared" si="4"/>
        <v>1</v>
      </c>
      <c r="S7" s="23">
        <f t="shared" si="5"/>
        <v>2</v>
      </c>
      <c r="T7" s="23">
        <f t="shared" si="6"/>
        <v>2</v>
      </c>
      <c r="U7" s="23">
        <f t="shared" si="7"/>
        <v>2</v>
      </c>
      <c r="V7" s="23">
        <f t="shared" si="8"/>
        <v>0</v>
      </c>
    </row>
    <row r="8" spans="1:22" s="2" customFormat="1" ht="39.950000000000003" customHeight="1" thickBot="1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41</v>
      </c>
      <c r="F8" s="1" t="s">
        <v>5</v>
      </c>
      <c r="G8" s="1" t="s">
        <v>10</v>
      </c>
      <c r="H8" s="1" t="s">
        <v>42</v>
      </c>
      <c r="I8" s="1" t="s">
        <v>24</v>
      </c>
      <c r="J8" s="1" t="s">
        <v>36</v>
      </c>
      <c r="K8" s="1" t="s">
        <v>10</v>
      </c>
      <c r="L8" s="1" t="s">
        <v>11</v>
      </c>
      <c r="M8" s="10"/>
      <c r="N8" s="1">
        <f t="shared" si="0"/>
        <v>0</v>
      </c>
      <c r="O8" s="1">
        <f t="shared" si="1"/>
        <v>0</v>
      </c>
      <c r="P8" s="2">
        <f t="shared" si="2"/>
        <v>0</v>
      </c>
      <c r="Q8" s="2">
        <f t="shared" si="3"/>
        <v>0</v>
      </c>
      <c r="R8" s="2">
        <f t="shared" si="4"/>
        <v>2</v>
      </c>
      <c r="S8" s="21">
        <f t="shared" si="5"/>
        <v>2</v>
      </c>
      <c r="T8" s="21">
        <f t="shared" si="6"/>
        <v>0</v>
      </c>
      <c r="U8" s="21">
        <f t="shared" si="7"/>
        <v>2</v>
      </c>
      <c r="V8" s="21">
        <f t="shared" si="8"/>
        <v>0</v>
      </c>
    </row>
    <row r="9" spans="1:22" s="6" customFormat="1" ht="39.950000000000003" customHeight="1" thickBot="1" x14ac:dyDescent="0.25">
      <c r="A9" s="5" t="s">
        <v>43</v>
      </c>
      <c r="B9" s="5" t="s">
        <v>17</v>
      </c>
      <c r="C9" s="5" t="s">
        <v>44</v>
      </c>
      <c r="D9" s="5" t="s">
        <v>45</v>
      </c>
      <c r="E9" s="5" t="s">
        <v>46</v>
      </c>
      <c r="F9" s="5" t="s">
        <v>5</v>
      </c>
      <c r="G9" s="5" t="s">
        <v>21</v>
      </c>
      <c r="H9" s="5" t="s">
        <v>6</v>
      </c>
      <c r="I9" s="5" t="s">
        <v>47</v>
      </c>
      <c r="J9" s="5" t="s">
        <v>9</v>
      </c>
      <c r="K9" s="5" t="s">
        <v>13</v>
      </c>
      <c r="L9" s="5" t="s">
        <v>11</v>
      </c>
      <c r="M9" s="12" t="s">
        <v>48</v>
      </c>
      <c r="N9" s="5">
        <f t="shared" si="0"/>
        <v>3</v>
      </c>
      <c r="O9" s="5">
        <f t="shared" si="1"/>
        <v>1</v>
      </c>
      <c r="P9" s="6">
        <f t="shared" si="2"/>
        <v>1</v>
      </c>
      <c r="Q9" s="6">
        <f t="shared" si="3"/>
        <v>2</v>
      </c>
      <c r="R9" s="6">
        <f t="shared" si="4"/>
        <v>2</v>
      </c>
      <c r="S9" s="23">
        <f t="shared" si="5"/>
        <v>1</v>
      </c>
      <c r="T9" s="23">
        <f t="shared" si="6"/>
        <v>2</v>
      </c>
      <c r="U9" s="23">
        <f t="shared" si="7"/>
        <v>3</v>
      </c>
      <c r="V9" s="23">
        <f t="shared" si="8"/>
        <v>0</v>
      </c>
    </row>
    <row r="10" spans="1:22" s="2" customFormat="1" ht="39.950000000000003" customHeight="1" thickBot="1" x14ac:dyDescent="0.25">
      <c r="A10" s="1" t="s">
        <v>0</v>
      </c>
      <c r="B10" s="1" t="s">
        <v>1</v>
      </c>
      <c r="C10" s="1" t="s">
        <v>44</v>
      </c>
      <c r="D10" s="1" t="s">
        <v>3</v>
      </c>
      <c r="E10" s="1" t="s">
        <v>49</v>
      </c>
      <c r="F10" s="1" t="s">
        <v>5</v>
      </c>
      <c r="G10" s="1">
        <v>0</v>
      </c>
      <c r="H10" s="1"/>
      <c r="I10" s="1" t="s">
        <v>15</v>
      </c>
      <c r="J10" s="1" t="s">
        <v>9</v>
      </c>
      <c r="K10" s="1">
        <v>0</v>
      </c>
      <c r="L10" s="1" t="s">
        <v>11</v>
      </c>
      <c r="M10" s="10"/>
      <c r="N10" s="1">
        <f t="shared" si="0"/>
        <v>0</v>
      </c>
      <c r="O10" s="1">
        <f t="shared" si="1"/>
        <v>0</v>
      </c>
      <c r="P10" s="2">
        <f t="shared" si="2"/>
        <v>1</v>
      </c>
      <c r="Q10" s="2">
        <f t="shared" si="3"/>
        <v>0</v>
      </c>
      <c r="R10" s="2">
        <f t="shared" si="4"/>
        <v>2</v>
      </c>
      <c r="S10" s="21" t="str">
        <f t="shared" si="5"/>
        <v>0</v>
      </c>
      <c r="T10" s="21">
        <f t="shared" si="6"/>
        <v>2</v>
      </c>
      <c r="U10" s="21" t="str">
        <f t="shared" si="7"/>
        <v>0</v>
      </c>
      <c r="V10" s="21">
        <f t="shared" si="8"/>
        <v>0</v>
      </c>
    </row>
    <row r="11" spans="1:22" s="6" customFormat="1" ht="39.950000000000003" customHeight="1" thickBot="1" x14ac:dyDescent="0.25">
      <c r="A11" s="5" t="s">
        <v>69</v>
      </c>
      <c r="B11" s="5" t="s">
        <v>1</v>
      </c>
      <c r="C11" s="5" t="s">
        <v>44</v>
      </c>
      <c r="D11" s="5" t="s">
        <v>3</v>
      </c>
      <c r="E11" s="5" t="s">
        <v>35</v>
      </c>
      <c r="F11" s="5" t="s">
        <v>5</v>
      </c>
      <c r="G11" s="5" t="s">
        <v>21</v>
      </c>
      <c r="H11" s="5" t="s">
        <v>14</v>
      </c>
      <c r="I11" s="5" t="s">
        <v>64</v>
      </c>
      <c r="J11" s="5" t="s">
        <v>16</v>
      </c>
      <c r="K11" s="5" t="s">
        <v>21</v>
      </c>
      <c r="L11" s="5" t="s">
        <v>11</v>
      </c>
      <c r="M11" s="12"/>
      <c r="N11" s="5">
        <f t="shared" si="0"/>
        <v>2</v>
      </c>
      <c r="O11" s="5">
        <f t="shared" si="1"/>
        <v>0</v>
      </c>
      <c r="P11" s="6">
        <f t="shared" si="2"/>
        <v>1</v>
      </c>
      <c r="Q11" s="6">
        <f t="shared" si="3"/>
        <v>0</v>
      </c>
      <c r="R11" s="6">
        <f t="shared" si="4"/>
        <v>2</v>
      </c>
      <c r="S11" s="23">
        <f t="shared" si="5"/>
        <v>1</v>
      </c>
      <c r="T11" s="23">
        <f t="shared" si="6"/>
        <v>1</v>
      </c>
      <c r="U11" s="23">
        <f t="shared" si="7"/>
        <v>1</v>
      </c>
      <c r="V11" s="23">
        <f t="shared" si="8"/>
        <v>0</v>
      </c>
    </row>
    <row r="12" spans="1:22" s="2" customFormat="1" ht="39.950000000000003" customHeight="1" thickBot="1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33</v>
      </c>
      <c r="F12" s="1" t="s">
        <v>5</v>
      </c>
      <c r="G12" s="1" t="s">
        <v>21</v>
      </c>
      <c r="H12" s="1" t="s">
        <v>52</v>
      </c>
      <c r="I12" s="1" t="s">
        <v>50</v>
      </c>
      <c r="J12" s="1" t="s">
        <v>9</v>
      </c>
      <c r="K12" s="1">
        <v>0</v>
      </c>
      <c r="L12" s="1" t="s">
        <v>11</v>
      </c>
      <c r="M12" s="10"/>
      <c r="N12" s="1">
        <f t="shared" si="0"/>
        <v>0</v>
      </c>
      <c r="O12" s="1">
        <f t="shared" si="1"/>
        <v>0</v>
      </c>
      <c r="P12" s="2">
        <f t="shared" si="2"/>
        <v>0</v>
      </c>
      <c r="Q12" s="2">
        <f t="shared" si="3"/>
        <v>0</v>
      </c>
      <c r="R12" s="2">
        <f t="shared" si="4"/>
        <v>2</v>
      </c>
      <c r="S12" s="21">
        <f t="shared" si="5"/>
        <v>1</v>
      </c>
      <c r="T12" s="21">
        <f t="shared" si="6"/>
        <v>2</v>
      </c>
      <c r="U12" s="21" t="str">
        <f t="shared" si="7"/>
        <v>0</v>
      </c>
      <c r="V12" s="21">
        <f t="shared" si="8"/>
        <v>0</v>
      </c>
    </row>
    <row r="13" spans="1:22" s="6" customFormat="1" ht="39.950000000000003" customHeight="1" thickBot="1" x14ac:dyDescent="0.25">
      <c r="A13" s="5" t="s">
        <v>0</v>
      </c>
      <c r="B13" s="5" t="s">
        <v>17</v>
      </c>
      <c r="C13" s="5" t="s">
        <v>2</v>
      </c>
      <c r="D13" s="5" t="s">
        <v>3</v>
      </c>
      <c r="E13" s="5" t="s">
        <v>70</v>
      </c>
      <c r="F13" s="5" t="s">
        <v>5</v>
      </c>
      <c r="G13" s="5" t="s">
        <v>21</v>
      </c>
      <c r="H13" s="5" t="s">
        <v>56</v>
      </c>
      <c r="I13" s="5" t="s">
        <v>60</v>
      </c>
      <c r="J13" s="5" t="s">
        <v>9</v>
      </c>
      <c r="K13" s="5" t="s">
        <v>21</v>
      </c>
      <c r="L13" s="5" t="s">
        <v>11</v>
      </c>
      <c r="M13" s="12"/>
      <c r="N13" s="5">
        <f t="shared" si="0"/>
        <v>0</v>
      </c>
      <c r="O13" s="5">
        <f t="shared" si="1"/>
        <v>1</v>
      </c>
      <c r="P13" s="6">
        <f t="shared" si="2"/>
        <v>0</v>
      </c>
      <c r="Q13" s="6">
        <f t="shared" si="3"/>
        <v>0</v>
      </c>
      <c r="R13" s="6">
        <f t="shared" si="4"/>
        <v>2</v>
      </c>
      <c r="S13" s="23">
        <f t="shared" si="5"/>
        <v>1</v>
      </c>
      <c r="T13" s="23">
        <f t="shared" si="6"/>
        <v>2</v>
      </c>
      <c r="U13" s="23">
        <f t="shared" si="7"/>
        <v>1</v>
      </c>
      <c r="V13" s="23">
        <f t="shared" si="8"/>
        <v>0</v>
      </c>
    </row>
    <row r="14" spans="1:22" s="2" customFormat="1" ht="39.950000000000003" customHeight="1" thickBot="1" x14ac:dyDescent="0.25">
      <c r="A14" s="1" t="s">
        <v>0</v>
      </c>
      <c r="B14" s="1" t="s">
        <v>17</v>
      </c>
      <c r="C14" s="1" t="s">
        <v>2</v>
      </c>
      <c r="D14" s="1" t="s">
        <v>3</v>
      </c>
      <c r="E14" s="1" t="s">
        <v>71</v>
      </c>
      <c r="F14" s="1" t="s">
        <v>5</v>
      </c>
      <c r="G14" s="1" t="s">
        <v>13</v>
      </c>
      <c r="H14" s="1" t="s">
        <v>52</v>
      </c>
      <c r="I14" s="1" t="s">
        <v>55</v>
      </c>
      <c r="J14" s="1" t="s">
        <v>16</v>
      </c>
      <c r="K14" s="1" t="s">
        <v>13</v>
      </c>
      <c r="L14" s="1" t="s">
        <v>11</v>
      </c>
      <c r="M14" s="10"/>
      <c r="N14" s="1">
        <f t="shared" si="0"/>
        <v>0</v>
      </c>
      <c r="O14" s="1">
        <f t="shared" si="1"/>
        <v>1</v>
      </c>
      <c r="P14" s="2">
        <f t="shared" si="2"/>
        <v>0</v>
      </c>
      <c r="Q14" s="2">
        <f t="shared" si="3"/>
        <v>0</v>
      </c>
      <c r="R14" s="2">
        <f t="shared" si="4"/>
        <v>2</v>
      </c>
      <c r="S14" s="21">
        <f t="shared" si="5"/>
        <v>3</v>
      </c>
      <c r="T14" s="21">
        <f t="shared" si="6"/>
        <v>1</v>
      </c>
      <c r="U14" s="21">
        <f t="shared" si="7"/>
        <v>3</v>
      </c>
      <c r="V14" s="21">
        <f t="shared" si="8"/>
        <v>0</v>
      </c>
    </row>
    <row r="15" spans="1:22" s="6" customFormat="1" ht="39.950000000000003" customHeight="1" thickBot="1" x14ac:dyDescent="0.25">
      <c r="A15" s="5" t="s">
        <v>0</v>
      </c>
      <c r="B15" s="5" t="s">
        <v>1</v>
      </c>
      <c r="C15" s="5" t="s">
        <v>2</v>
      </c>
      <c r="D15" s="5" t="s">
        <v>3</v>
      </c>
      <c r="E15" s="5" t="s">
        <v>28</v>
      </c>
      <c r="F15" s="5" t="s">
        <v>5</v>
      </c>
      <c r="G15" s="5" t="s">
        <v>13</v>
      </c>
      <c r="H15" s="5" t="s">
        <v>14</v>
      </c>
      <c r="I15" s="5" t="s">
        <v>7</v>
      </c>
      <c r="J15" s="5" t="s">
        <v>36</v>
      </c>
      <c r="K15" s="5" t="s">
        <v>13</v>
      </c>
      <c r="L15" s="5" t="s">
        <v>11</v>
      </c>
      <c r="M15" s="12"/>
      <c r="N15" s="5">
        <f t="shared" si="0"/>
        <v>0</v>
      </c>
      <c r="O15" s="5">
        <f t="shared" si="1"/>
        <v>0</v>
      </c>
      <c r="P15" s="6">
        <f t="shared" si="2"/>
        <v>0</v>
      </c>
      <c r="Q15" s="6">
        <f t="shared" si="3"/>
        <v>0</v>
      </c>
      <c r="R15" s="6">
        <f t="shared" si="4"/>
        <v>2</v>
      </c>
      <c r="S15" s="23">
        <f t="shared" si="5"/>
        <v>3</v>
      </c>
      <c r="T15" s="23">
        <f t="shared" si="6"/>
        <v>0</v>
      </c>
      <c r="U15" s="23">
        <f t="shared" si="7"/>
        <v>3</v>
      </c>
      <c r="V15" s="23">
        <f t="shared" si="8"/>
        <v>0</v>
      </c>
    </row>
    <row r="16" spans="1:22" s="2" customFormat="1" ht="39.950000000000003" customHeight="1" thickBot="1" x14ac:dyDescent="0.25">
      <c r="A16" s="1" t="s">
        <v>0</v>
      </c>
      <c r="B16" s="1" t="s">
        <v>17</v>
      </c>
      <c r="C16" s="1" t="s">
        <v>44</v>
      </c>
      <c r="D16" s="1" t="s">
        <v>3</v>
      </c>
      <c r="E16" s="1" t="s">
        <v>38</v>
      </c>
      <c r="F16" s="1" t="s">
        <v>5</v>
      </c>
      <c r="G16" s="1">
        <v>0</v>
      </c>
      <c r="H16" s="1" t="s">
        <v>72</v>
      </c>
      <c r="I16" s="1" t="s">
        <v>60</v>
      </c>
      <c r="J16" s="1" t="s">
        <v>9</v>
      </c>
      <c r="K16" s="1">
        <v>0</v>
      </c>
      <c r="L16" s="1" t="s">
        <v>11</v>
      </c>
      <c r="M16" s="10" t="s">
        <v>73</v>
      </c>
      <c r="N16" s="1">
        <f t="shared" si="0"/>
        <v>0</v>
      </c>
      <c r="O16" s="1">
        <f t="shared" si="1"/>
        <v>1</v>
      </c>
      <c r="P16" s="2">
        <f t="shared" si="2"/>
        <v>1</v>
      </c>
      <c r="Q16" s="2">
        <f t="shared" si="3"/>
        <v>0</v>
      </c>
      <c r="R16" s="2">
        <f t="shared" si="4"/>
        <v>2</v>
      </c>
      <c r="S16" s="21" t="str">
        <f t="shared" si="5"/>
        <v>0</v>
      </c>
      <c r="T16" s="21">
        <f t="shared" si="6"/>
        <v>2</v>
      </c>
      <c r="U16" s="21" t="str">
        <f t="shared" si="7"/>
        <v>0</v>
      </c>
      <c r="V16" s="21">
        <f t="shared" si="8"/>
        <v>0</v>
      </c>
    </row>
    <row r="17" spans="1:22" s="6" customFormat="1" ht="39.950000000000003" customHeight="1" thickBot="1" x14ac:dyDescent="0.25">
      <c r="A17" s="5" t="s">
        <v>0</v>
      </c>
      <c r="B17" s="5" t="s">
        <v>1</v>
      </c>
      <c r="C17" s="5" t="s">
        <v>44</v>
      </c>
      <c r="D17" s="5" t="s">
        <v>3</v>
      </c>
      <c r="E17" s="5" t="s">
        <v>74</v>
      </c>
      <c r="F17" s="5" t="s">
        <v>5</v>
      </c>
      <c r="G17" s="5" t="s">
        <v>10</v>
      </c>
      <c r="H17" s="5" t="s">
        <v>34</v>
      </c>
      <c r="I17" s="5" t="s">
        <v>75</v>
      </c>
      <c r="J17" s="5" t="s">
        <v>16</v>
      </c>
      <c r="K17" s="5" t="s">
        <v>21</v>
      </c>
      <c r="L17" s="5" t="s">
        <v>11</v>
      </c>
      <c r="M17" s="12" t="s">
        <v>76</v>
      </c>
      <c r="N17" s="5">
        <f t="shared" si="0"/>
        <v>0</v>
      </c>
      <c r="O17" s="5">
        <f t="shared" si="1"/>
        <v>0</v>
      </c>
      <c r="P17" s="6">
        <f t="shared" si="2"/>
        <v>1</v>
      </c>
      <c r="Q17" s="6">
        <f t="shared" si="3"/>
        <v>0</v>
      </c>
      <c r="R17" s="6">
        <f t="shared" si="4"/>
        <v>2</v>
      </c>
      <c r="S17" s="23">
        <f t="shared" si="5"/>
        <v>2</v>
      </c>
      <c r="T17" s="23">
        <f t="shared" si="6"/>
        <v>1</v>
      </c>
      <c r="U17" s="23">
        <f t="shared" si="7"/>
        <v>1</v>
      </c>
      <c r="V17" s="23">
        <f t="shared" si="8"/>
        <v>0</v>
      </c>
    </row>
    <row r="18" spans="1:22" s="2" customFormat="1" ht="39.950000000000003" customHeight="1" thickBot="1" x14ac:dyDescent="0.25">
      <c r="A18" s="1" t="s">
        <v>0</v>
      </c>
      <c r="B18" s="1" t="s">
        <v>17</v>
      </c>
      <c r="C18" s="1" t="s">
        <v>2</v>
      </c>
      <c r="D18" s="1" t="s">
        <v>3</v>
      </c>
      <c r="E18" s="1" t="s">
        <v>77</v>
      </c>
      <c r="F18" s="1" t="s">
        <v>19</v>
      </c>
      <c r="G18" s="1" t="s">
        <v>13</v>
      </c>
      <c r="H18" s="1" t="s">
        <v>78</v>
      </c>
      <c r="I18" s="1" t="s">
        <v>75</v>
      </c>
      <c r="J18" s="1" t="s">
        <v>16</v>
      </c>
      <c r="K18" s="1" t="s">
        <v>13</v>
      </c>
      <c r="L18" s="1" t="s">
        <v>25</v>
      </c>
      <c r="M18" s="10"/>
      <c r="N18" s="1">
        <f t="shared" si="0"/>
        <v>0</v>
      </c>
      <c r="O18" s="1">
        <f t="shared" si="1"/>
        <v>1</v>
      </c>
      <c r="P18" s="2">
        <f t="shared" si="2"/>
        <v>0</v>
      </c>
      <c r="Q18" s="2">
        <f t="shared" si="3"/>
        <v>0</v>
      </c>
      <c r="R18" s="2">
        <f t="shared" si="4"/>
        <v>1</v>
      </c>
      <c r="S18" s="21">
        <f t="shared" si="5"/>
        <v>3</v>
      </c>
      <c r="T18" s="21">
        <f t="shared" si="6"/>
        <v>1</v>
      </c>
      <c r="U18" s="21">
        <f t="shared" si="7"/>
        <v>3</v>
      </c>
      <c r="V18" s="21">
        <f t="shared" si="8"/>
        <v>1</v>
      </c>
    </row>
    <row r="19" spans="1:22" s="6" customFormat="1" ht="39.950000000000003" customHeight="1" thickBot="1" x14ac:dyDescent="0.25">
      <c r="A19" s="5" t="s">
        <v>0</v>
      </c>
      <c r="B19" s="5" t="s">
        <v>1</v>
      </c>
      <c r="C19" s="5" t="s">
        <v>2</v>
      </c>
      <c r="D19" s="5" t="s">
        <v>79</v>
      </c>
      <c r="E19" s="5" t="s">
        <v>53</v>
      </c>
      <c r="F19" s="5" t="s">
        <v>19</v>
      </c>
      <c r="G19" s="5" t="s">
        <v>13</v>
      </c>
      <c r="H19" s="5" t="s">
        <v>14</v>
      </c>
      <c r="I19" s="5" t="s">
        <v>30</v>
      </c>
      <c r="J19" s="5" t="s">
        <v>9</v>
      </c>
      <c r="K19" s="5" t="s">
        <v>10</v>
      </c>
      <c r="L19" s="5" t="s">
        <v>11</v>
      </c>
      <c r="M19" s="12"/>
      <c r="N19" s="5">
        <f t="shared" si="0"/>
        <v>0</v>
      </c>
      <c r="O19" s="5">
        <f t="shared" si="1"/>
        <v>0</v>
      </c>
      <c r="P19" s="6">
        <f t="shared" si="2"/>
        <v>0</v>
      </c>
      <c r="Q19" s="6">
        <f t="shared" si="3"/>
        <v>1</v>
      </c>
      <c r="R19" s="6">
        <f t="shared" si="4"/>
        <v>1</v>
      </c>
      <c r="S19" s="23">
        <f t="shared" si="5"/>
        <v>3</v>
      </c>
      <c r="T19" s="23">
        <f t="shared" si="6"/>
        <v>2</v>
      </c>
      <c r="U19" s="23">
        <f t="shared" si="7"/>
        <v>2</v>
      </c>
      <c r="V19" s="23">
        <f t="shared" si="8"/>
        <v>0</v>
      </c>
    </row>
    <row r="20" spans="1:22" s="2" customFormat="1" ht="39.950000000000003" customHeight="1" thickBot="1" x14ac:dyDescent="0.25">
      <c r="A20" s="1" t="s">
        <v>0</v>
      </c>
      <c r="B20" s="1" t="s">
        <v>17</v>
      </c>
      <c r="C20" s="1" t="s">
        <v>2</v>
      </c>
      <c r="D20" s="1" t="s">
        <v>3</v>
      </c>
      <c r="E20" s="1" t="s">
        <v>33</v>
      </c>
      <c r="F20" s="1" t="s">
        <v>5</v>
      </c>
      <c r="G20" s="1" t="s">
        <v>21</v>
      </c>
      <c r="H20" s="1" t="s">
        <v>63</v>
      </c>
      <c r="I20" s="1" t="s">
        <v>24</v>
      </c>
      <c r="J20" s="1" t="s">
        <v>16</v>
      </c>
      <c r="K20" s="1" t="s">
        <v>21</v>
      </c>
      <c r="L20" s="1" t="s">
        <v>11</v>
      </c>
      <c r="M20" s="10"/>
      <c r="N20" s="1">
        <f t="shared" si="0"/>
        <v>0</v>
      </c>
      <c r="O20" s="1">
        <f t="shared" si="1"/>
        <v>1</v>
      </c>
      <c r="P20" s="2">
        <f t="shared" si="2"/>
        <v>0</v>
      </c>
      <c r="Q20" s="2">
        <f t="shared" si="3"/>
        <v>0</v>
      </c>
      <c r="R20" s="2">
        <f t="shared" si="4"/>
        <v>2</v>
      </c>
      <c r="S20" s="21">
        <f t="shared" si="5"/>
        <v>1</v>
      </c>
      <c r="T20" s="21">
        <f t="shared" si="6"/>
        <v>1</v>
      </c>
      <c r="U20" s="21">
        <f t="shared" si="7"/>
        <v>1</v>
      </c>
      <c r="V20" s="21">
        <f t="shared" si="8"/>
        <v>0</v>
      </c>
    </row>
    <row r="21" spans="1:22" s="6" customFormat="1" ht="39.950000000000003" customHeight="1" thickBot="1" x14ac:dyDescent="0.25">
      <c r="A21" s="5" t="s">
        <v>0</v>
      </c>
      <c r="B21" s="5" t="s">
        <v>1</v>
      </c>
      <c r="C21" s="5" t="s">
        <v>2</v>
      </c>
      <c r="D21" s="5" t="s">
        <v>3</v>
      </c>
      <c r="E21" s="5" t="s">
        <v>51</v>
      </c>
      <c r="F21" s="5" t="s">
        <v>5</v>
      </c>
      <c r="G21" s="5" t="s">
        <v>10</v>
      </c>
      <c r="H21" s="5" t="s">
        <v>80</v>
      </c>
      <c r="I21" s="5" t="s">
        <v>30</v>
      </c>
      <c r="J21" s="5" t="s">
        <v>16</v>
      </c>
      <c r="K21" s="5" t="s">
        <v>10</v>
      </c>
      <c r="L21" s="5" t="s">
        <v>25</v>
      </c>
      <c r="M21" s="12"/>
      <c r="N21" s="5">
        <f t="shared" si="0"/>
        <v>0</v>
      </c>
      <c r="O21" s="5">
        <f t="shared" si="1"/>
        <v>0</v>
      </c>
      <c r="P21" s="6">
        <f t="shared" si="2"/>
        <v>0</v>
      </c>
      <c r="Q21" s="6">
        <f t="shared" si="3"/>
        <v>0</v>
      </c>
      <c r="R21" s="6">
        <f t="shared" si="4"/>
        <v>2</v>
      </c>
      <c r="S21" s="23">
        <f t="shared" si="5"/>
        <v>2</v>
      </c>
      <c r="T21" s="23">
        <f t="shared" si="6"/>
        <v>1</v>
      </c>
      <c r="U21" s="23">
        <f t="shared" si="7"/>
        <v>2</v>
      </c>
      <c r="V21" s="23">
        <f t="shared" si="8"/>
        <v>1</v>
      </c>
    </row>
    <row r="22" spans="1:22" s="2" customFormat="1" ht="39.950000000000003" customHeight="1" thickBot="1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67</v>
      </c>
      <c r="F22" s="1" t="s">
        <v>5</v>
      </c>
      <c r="G22" s="1" t="s">
        <v>21</v>
      </c>
      <c r="H22" s="1" t="s">
        <v>81</v>
      </c>
      <c r="I22" s="1" t="s">
        <v>24</v>
      </c>
      <c r="J22" s="1" t="s">
        <v>9</v>
      </c>
      <c r="K22" s="1" t="s">
        <v>21</v>
      </c>
      <c r="L22" s="1" t="s">
        <v>25</v>
      </c>
      <c r="M22" s="10" t="s">
        <v>82</v>
      </c>
      <c r="N22" s="1">
        <f t="shared" si="0"/>
        <v>0</v>
      </c>
      <c r="O22" s="1">
        <f t="shared" si="1"/>
        <v>0</v>
      </c>
      <c r="P22" s="2">
        <f t="shared" si="2"/>
        <v>0</v>
      </c>
      <c r="Q22" s="2">
        <f t="shared" si="3"/>
        <v>0</v>
      </c>
      <c r="R22" s="2">
        <f t="shared" si="4"/>
        <v>2</v>
      </c>
      <c r="S22" s="21">
        <f t="shared" si="5"/>
        <v>1</v>
      </c>
      <c r="T22" s="21">
        <f t="shared" si="6"/>
        <v>2</v>
      </c>
      <c r="U22" s="21">
        <f t="shared" si="7"/>
        <v>1</v>
      </c>
      <c r="V22" s="21">
        <f t="shared" si="8"/>
        <v>1</v>
      </c>
    </row>
    <row r="23" spans="1:22" s="6" customFormat="1" ht="39.950000000000003" customHeight="1" thickBot="1" x14ac:dyDescent="0.25">
      <c r="A23" s="5" t="s">
        <v>0</v>
      </c>
      <c r="B23" s="5" t="s">
        <v>1</v>
      </c>
      <c r="C23" s="5" t="s">
        <v>2</v>
      </c>
      <c r="D23" s="5" t="s">
        <v>3</v>
      </c>
      <c r="E23" s="5" t="s">
        <v>83</v>
      </c>
      <c r="F23" s="5" t="s">
        <v>19</v>
      </c>
      <c r="G23" s="5" t="s">
        <v>10</v>
      </c>
      <c r="H23" s="5" t="s">
        <v>84</v>
      </c>
      <c r="I23" s="5" t="s">
        <v>60</v>
      </c>
      <c r="J23" s="5" t="s">
        <v>9</v>
      </c>
      <c r="K23" s="5" t="s">
        <v>10</v>
      </c>
      <c r="L23" s="5" t="s">
        <v>25</v>
      </c>
      <c r="M23" s="12"/>
      <c r="N23" s="5">
        <f t="shared" si="0"/>
        <v>0</v>
      </c>
      <c r="O23" s="5">
        <f t="shared" si="1"/>
        <v>0</v>
      </c>
      <c r="P23" s="6">
        <f t="shared" si="2"/>
        <v>0</v>
      </c>
      <c r="Q23" s="6">
        <f t="shared" si="3"/>
        <v>0</v>
      </c>
      <c r="R23" s="6">
        <f t="shared" si="4"/>
        <v>1</v>
      </c>
      <c r="S23" s="23">
        <f t="shared" si="5"/>
        <v>2</v>
      </c>
      <c r="T23" s="23">
        <f t="shared" si="6"/>
        <v>2</v>
      </c>
      <c r="U23" s="23">
        <f t="shared" si="7"/>
        <v>2</v>
      </c>
      <c r="V23" s="23">
        <f t="shared" si="8"/>
        <v>1</v>
      </c>
    </row>
    <row r="24" spans="1:22" s="2" customFormat="1" ht="39.950000000000003" customHeight="1" thickBot="1" x14ac:dyDescent="0.25">
      <c r="A24" s="1" t="s">
        <v>0</v>
      </c>
      <c r="B24" s="1" t="s">
        <v>85</v>
      </c>
      <c r="C24" s="1" t="s">
        <v>2</v>
      </c>
      <c r="D24" s="1" t="s">
        <v>3</v>
      </c>
      <c r="E24" s="1" t="s">
        <v>86</v>
      </c>
      <c r="F24" s="1" t="s">
        <v>5</v>
      </c>
      <c r="G24" s="1">
        <v>0</v>
      </c>
      <c r="H24" s="1" t="s">
        <v>14</v>
      </c>
      <c r="I24" s="1" t="s">
        <v>15</v>
      </c>
      <c r="J24" s="1" t="s">
        <v>9</v>
      </c>
      <c r="K24" s="1">
        <v>0</v>
      </c>
      <c r="L24" s="1" t="s">
        <v>25</v>
      </c>
      <c r="M24" s="10"/>
      <c r="N24" s="1">
        <f t="shared" si="0"/>
        <v>0</v>
      </c>
      <c r="O24" s="1" t="str">
        <f t="shared" si="1"/>
        <v>2</v>
      </c>
      <c r="P24" s="2">
        <f t="shared" si="2"/>
        <v>0</v>
      </c>
      <c r="Q24" s="2">
        <f t="shared" si="3"/>
        <v>0</v>
      </c>
      <c r="R24" s="2">
        <f t="shared" si="4"/>
        <v>2</v>
      </c>
      <c r="S24" s="21" t="str">
        <f t="shared" si="5"/>
        <v>0</v>
      </c>
      <c r="T24" s="21">
        <f t="shared" si="6"/>
        <v>2</v>
      </c>
      <c r="U24" s="21" t="str">
        <f t="shared" si="7"/>
        <v>0</v>
      </c>
      <c r="V24" s="21">
        <f t="shared" si="8"/>
        <v>1</v>
      </c>
    </row>
    <row r="25" spans="1:22" s="6" customFormat="1" ht="39.950000000000003" customHeight="1" thickBot="1" x14ac:dyDescent="0.25">
      <c r="A25" s="5" t="s">
        <v>0</v>
      </c>
      <c r="B25" s="5" t="s">
        <v>1</v>
      </c>
      <c r="C25" s="5" t="s">
        <v>2</v>
      </c>
      <c r="D25" s="5" t="s">
        <v>3</v>
      </c>
      <c r="E25" s="5" t="s">
        <v>87</v>
      </c>
      <c r="F25" s="5" t="s">
        <v>5</v>
      </c>
      <c r="G25" s="5">
        <v>0</v>
      </c>
      <c r="H25" s="5" t="s">
        <v>78</v>
      </c>
      <c r="I25" s="5" t="s">
        <v>60</v>
      </c>
      <c r="J25" s="5" t="s">
        <v>9</v>
      </c>
      <c r="K25" s="5" t="s">
        <v>21</v>
      </c>
      <c r="L25" s="5" t="s">
        <v>25</v>
      </c>
      <c r="M25" s="12"/>
      <c r="N25" s="5">
        <f t="shared" si="0"/>
        <v>0</v>
      </c>
      <c r="O25" s="5">
        <f t="shared" si="1"/>
        <v>0</v>
      </c>
      <c r="P25" s="6">
        <f t="shared" si="2"/>
        <v>0</v>
      </c>
      <c r="Q25" s="6">
        <f t="shared" si="3"/>
        <v>0</v>
      </c>
      <c r="R25" s="6">
        <f t="shared" si="4"/>
        <v>2</v>
      </c>
      <c r="S25" s="23" t="str">
        <f t="shared" si="5"/>
        <v>0</v>
      </c>
      <c r="T25" s="23">
        <f t="shared" si="6"/>
        <v>2</v>
      </c>
      <c r="U25" s="23">
        <f t="shared" si="7"/>
        <v>1</v>
      </c>
      <c r="V25" s="23">
        <f t="shared" si="8"/>
        <v>1</v>
      </c>
    </row>
    <row r="26" spans="1:22" s="2" customFormat="1" ht="39.950000000000003" customHeight="1" thickBot="1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88</v>
      </c>
      <c r="F26" s="1" t="s">
        <v>5</v>
      </c>
      <c r="G26" s="1" t="s">
        <v>10</v>
      </c>
      <c r="H26" s="1" t="s">
        <v>52</v>
      </c>
      <c r="I26" s="1" t="s">
        <v>89</v>
      </c>
      <c r="J26" s="1" t="s">
        <v>16</v>
      </c>
      <c r="K26" s="1" t="s">
        <v>10</v>
      </c>
      <c r="L26" s="1" t="s">
        <v>25</v>
      </c>
      <c r="M26" s="10"/>
      <c r="N26" s="1">
        <f t="shared" si="0"/>
        <v>0</v>
      </c>
      <c r="O26" s="1">
        <f t="shared" si="1"/>
        <v>0</v>
      </c>
      <c r="P26" s="2">
        <f t="shared" si="2"/>
        <v>0</v>
      </c>
      <c r="Q26" s="2">
        <f t="shared" si="3"/>
        <v>0</v>
      </c>
      <c r="R26" s="2">
        <f t="shared" si="4"/>
        <v>2</v>
      </c>
      <c r="S26" s="21">
        <f t="shared" si="5"/>
        <v>2</v>
      </c>
      <c r="T26" s="21">
        <f t="shared" si="6"/>
        <v>1</v>
      </c>
      <c r="U26" s="21">
        <f t="shared" si="7"/>
        <v>2</v>
      </c>
      <c r="V26" s="21">
        <f t="shared" si="8"/>
        <v>1</v>
      </c>
    </row>
    <row r="27" spans="1:22" s="6" customFormat="1" ht="39.950000000000003" customHeight="1" thickBot="1" x14ac:dyDescent="0.25">
      <c r="A27" s="5" t="s">
        <v>0</v>
      </c>
      <c r="B27" s="5" t="s">
        <v>17</v>
      </c>
      <c r="C27" s="5" t="s">
        <v>2</v>
      </c>
      <c r="D27" s="5" t="s">
        <v>3</v>
      </c>
      <c r="E27" s="5" t="s">
        <v>66</v>
      </c>
      <c r="F27" s="5" t="s">
        <v>5</v>
      </c>
      <c r="G27" s="5" t="s">
        <v>21</v>
      </c>
      <c r="H27" s="5" t="s">
        <v>90</v>
      </c>
      <c r="I27" s="5" t="s">
        <v>40</v>
      </c>
      <c r="J27" s="5" t="s">
        <v>9</v>
      </c>
      <c r="K27" s="5" t="s">
        <v>10</v>
      </c>
      <c r="L27" s="5" t="s">
        <v>25</v>
      </c>
      <c r="M27" s="12" t="s">
        <v>91</v>
      </c>
      <c r="N27" s="5">
        <f t="shared" si="0"/>
        <v>0</v>
      </c>
      <c r="O27" s="5">
        <f t="shared" si="1"/>
        <v>1</v>
      </c>
      <c r="P27" s="6">
        <f t="shared" si="2"/>
        <v>0</v>
      </c>
      <c r="Q27" s="6">
        <f t="shared" si="3"/>
        <v>0</v>
      </c>
      <c r="R27" s="6">
        <f t="shared" si="4"/>
        <v>2</v>
      </c>
      <c r="S27" s="23">
        <f t="shared" si="5"/>
        <v>1</v>
      </c>
      <c r="T27" s="23">
        <f t="shared" si="6"/>
        <v>2</v>
      </c>
      <c r="U27" s="23">
        <f t="shared" si="7"/>
        <v>2</v>
      </c>
      <c r="V27" s="23">
        <f t="shared" si="8"/>
        <v>1</v>
      </c>
    </row>
    <row r="28" spans="1:22" s="2" customFormat="1" ht="39.950000000000003" customHeight="1" thickBot="1" x14ac:dyDescent="0.25">
      <c r="A28" s="1" t="s">
        <v>0</v>
      </c>
      <c r="B28" s="1" t="s">
        <v>17</v>
      </c>
      <c r="C28" s="1" t="s">
        <v>2</v>
      </c>
      <c r="D28" s="1" t="s">
        <v>3</v>
      </c>
      <c r="E28" s="1" t="s">
        <v>88</v>
      </c>
      <c r="F28" s="1" t="s">
        <v>19</v>
      </c>
      <c r="G28" s="1" t="s">
        <v>21</v>
      </c>
      <c r="H28" s="1" t="s">
        <v>80</v>
      </c>
      <c r="I28" s="1" t="s">
        <v>65</v>
      </c>
      <c r="J28" s="1" t="s">
        <v>36</v>
      </c>
      <c r="K28" s="1" t="s">
        <v>21</v>
      </c>
      <c r="L28" s="1" t="s">
        <v>11</v>
      </c>
      <c r="M28" s="10"/>
      <c r="N28" s="1">
        <f t="shared" si="0"/>
        <v>0</v>
      </c>
      <c r="O28" s="1">
        <f t="shared" si="1"/>
        <v>1</v>
      </c>
      <c r="P28" s="2">
        <f t="shared" si="2"/>
        <v>0</v>
      </c>
      <c r="Q28" s="2">
        <f t="shared" si="3"/>
        <v>0</v>
      </c>
      <c r="R28" s="2">
        <f t="shared" si="4"/>
        <v>1</v>
      </c>
      <c r="S28" s="21">
        <f t="shared" si="5"/>
        <v>1</v>
      </c>
      <c r="T28" s="21">
        <f t="shared" si="6"/>
        <v>0</v>
      </c>
      <c r="U28" s="21">
        <f t="shared" si="7"/>
        <v>1</v>
      </c>
      <c r="V28" s="21">
        <f t="shared" si="8"/>
        <v>0</v>
      </c>
    </row>
    <row r="29" spans="1:22" s="6" customFormat="1" ht="39.950000000000003" customHeight="1" thickBot="1" x14ac:dyDescent="0.25">
      <c r="A29" s="5" t="s">
        <v>0</v>
      </c>
      <c r="B29" s="3" t="s">
        <v>17</v>
      </c>
      <c r="C29" s="5" t="s">
        <v>44</v>
      </c>
      <c r="D29" s="5" t="s">
        <v>3</v>
      </c>
      <c r="E29" s="5" t="s">
        <v>38</v>
      </c>
      <c r="F29" s="5" t="s">
        <v>5</v>
      </c>
      <c r="G29" s="5">
        <v>0</v>
      </c>
      <c r="H29" s="5" t="s">
        <v>52</v>
      </c>
      <c r="I29" s="5" t="s">
        <v>92</v>
      </c>
      <c r="J29" s="5" t="s">
        <v>9</v>
      </c>
      <c r="K29" s="5">
        <v>0</v>
      </c>
      <c r="L29" s="5" t="s">
        <v>11</v>
      </c>
      <c r="M29" s="12"/>
      <c r="N29" s="5">
        <f t="shared" si="0"/>
        <v>0</v>
      </c>
      <c r="O29" s="5">
        <f t="shared" si="1"/>
        <v>1</v>
      </c>
      <c r="P29" s="6">
        <f t="shared" si="2"/>
        <v>1</v>
      </c>
      <c r="Q29" s="6">
        <f t="shared" si="3"/>
        <v>0</v>
      </c>
      <c r="R29" s="6">
        <f t="shared" si="4"/>
        <v>2</v>
      </c>
      <c r="S29" s="23" t="str">
        <f t="shared" si="5"/>
        <v>0</v>
      </c>
      <c r="T29" s="23">
        <f t="shared" si="6"/>
        <v>2</v>
      </c>
      <c r="U29" s="23" t="str">
        <f t="shared" si="7"/>
        <v>0</v>
      </c>
      <c r="V29" s="23">
        <f t="shared" si="8"/>
        <v>0</v>
      </c>
    </row>
    <row r="30" spans="1:22" s="2" customFormat="1" ht="39.950000000000003" customHeight="1" thickBot="1" x14ac:dyDescent="0.25">
      <c r="A30" s="1" t="s">
        <v>57</v>
      </c>
      <c r="B30" s="1" t="s">
        <v>1</v>
      </c>
      <c r="C30" s="1" t="s">
        <v>44</v>
      </c>
      <c r="D30" s="1" t="s">
        <v>45</v>
      </c>
      <c r="E30" s="1" t="s">
        <v>62</v>
      </c>
      <c r="F30" s="1" t="s">
        <v>19</v>
      </c>
      <c r="G30" s="1" t="s">
        <v>10</v>
      </c>
      <c r="H30" s="1" t="s">
        <v>93</v>
      </c>
      <c r="I30" s="1" t="s">
        <v>40</v>
      </c>
      <c r="J30" s="1" t="s">
        <v>9</v>
      </c>
      <c r="K30" s="1" t="s">
        <v>10</v>
      </c>
      <c r="L30" s="1" t="s">
        <v>11</v>
      </c>
      <c r="M30" s="10" t="s">
        <v>94</v>
      </c>
      <c r="N30" s="1">
        <f t="shared" si="0"/>
        <v>1</v>
      </c>
      <c r="O30" s="1">
        <f t="shared" si="1"/>
        <v>0</v>
      </c>
      <c r="P30" s="2">
        <f t="shared" si="2"/>
        <v>1</v>
      </c>
      <c r="Q30" s="2">
        <f t="shared" si="3"/>
        <v>2</v>
      </c>
      <c r="R30" s="2">
        <f t="shared" si="4"/>
        <v>1</v>
      </c>
      <c r="S30" s="21">
        <f t="shared" si="5"/>
        <v>2</v>
      </c>
      <c r="T30" s="21">
        <f t="shared" si="6"/>
        <v>2</v>
      </c>
      <c r="U30" s="21">
        <f t="shared" si="7"/>
        <v>2</v>
      </c>
      <c r="V30" s="21">
        <f t="shared" si="8"/>
        <v>0</v>
      </c>
    </row>
    <row r="31" spans="1:22" s="4" customFormat="1" ht="39.950000000000003" customHeight="1" thickBot="1" x14ac:dyDescent="0.25">
      <c r="A31" s="3" t="s">
        <v>0</v>
      </c>
      <c r="B31" s="3" t="s">
        <v>1</v>
      </c>
      <c r="C31" s="3" t="s">
        <v>2</v>
      </c>
      <c r="D31" s="3" t="s">
        <v>3</v>
      </c>
      <c r="E31" s="3"/>
      <c r="F31" s="3" t="s">
        <v>5</v>
      </c>
      <c r="G31" s="3" t="s">
        <v>13</v>
      </c>
      <c r="H31" s="3" t="s">
        <v>14</v>
      </c>
      <c r="I31" s="3" t="s">
        <v>60</v>
      </c>
      <c r="J31" s="3" t="s">
        <v>9</v>
      </c>
      <c r="K31" s="3" t="s">
        <v>13</v>
      </c>
      <c r="L31" s="3" t="s">
        <v>25</v>
      </c>
      <c r="M31" s="11"/>
      <c r="N31" s="5">
        <f t="shared" si="0"/>
        <v>0</v>
      </c>
      <c r="O31" s="5">
        <f t="shared" si="1"/>
        <v>0</v>
      </c>
      <c r="P31" s="4">
        <f t="shared" si="2"/>
        <v>0</v>
      </c>
      <c r="Q31" s="4">
        <f t="shared" si="3"/>
        <v>0</v>
      </c>
      <c r="R31" s="4">
        <f t="shared" si="4"/>
        <v>2</v>
      </c>
      <c r="S31" s="22">
        <f t="shared" si="5"/>
        <v>3</v>
      </c>
      <c r="T31" s="22">
        <f t="shared" si="6"/>
        <v>2</v>
      </c>
      <c r="U31" s="22">
        <f t="shared" si="7"/>
        <v>3</v>
      </c>
      <c r="V31" s="22">
        <f t="shared" si="8"/>
        <v>1</v>
      </c>
    </row>
    <row r="32" spans="1:22" s="2" customFormat="1" ht="39.950000000000003" customHeight="1" thickBot="1" x14ac:dyDescent="0.25">
      <c r="A32" s="1" t="s">
        <v>0</v>
      </c>
      <c r="B32" s="1" t="s">
        <v>1</v>
      </c>
      <c r="C32" s="1" t="s">
        <v>2</v>
      </c>
      <c r="D32" s="1" t="s">
        <v>79</v>
      </c>
      <c r="E32" s="1" t="s">
        <v>54</v>
      </c>
      <c r="F32" s="1" t="s">
        <v>5</v>
      </c>
      <c r="G32" s="1" t="s">
        <v>10</v>
      </c>
      <c r="H32" s="1" t="s">
        <v>59</v>
      </c>
      <c r="I32" s="1" t="s">
        <v>50</v>
      </c>
      <c r="J32" s="1" t="s">
        <v>16</v>
      </c>
      <c r="K32" s="1" t="s">
        <v>10</v>
      </c>
      <c r="L32" s="1" t="s">
        <v>25</v>
      </c>
      <c r="M32" s="10"/>
      <c r="N32" s="1">
        <f t="shared" si="0"/>
        <v>0</v>
      </c>
      <c r="O32" s="1">
        <f t="shared" si="1"/>
        <v>0</v>
      </c>
      <c r="P32" s="2">
        <f t="shared" si="2"/>
        <v>0</v>
      </c>
      <c r="Q32" s="2">
        <f t="shared" si="3"/>
        <v>1</v>
      </c>
      <c r="R32" s="2">
        <f t="shared" si="4"/>
        <v>2</v>
      </c>
      <c r="S32" s="21">
        <f t="shared" si="5"/>
        <v>2</v>
      </c>
      <c r="T32" s="21">
        <f t="shared" si="6"/>
        <v>1</v>
      </c>
      <c r="U32" s="21">
        <f t="shared" si="7"/>
        <v>2</v>
      </c>
      <c r="V32" s="21">
        <f t="shared" si="8"/>
        <v>1</v>
      </c>
    </row>
    <row r="33" spans="1:22" s="4" customFormat="1" ht="39.950000000000003" customHeight="1" thickBot="1" x14ac:dyDescent="0.25">
      <c r="A33" s="3" t="s">
        <v>0</v>
      </c>
      <c r="B33" s="3" t="s">
        <v>17</v>
      </c>
      <c r="C33" s="3" t="s">
        <v>2</v>
      </c>
      <c r="D33" s="3" t="s">
        <v>3</v>
      </c>
      <c r="E33" s="3" t="s">
        <v>95</v>
      </c>
      <c r="F33" s="3" t="s">
        <v>5</v>
      </c>
      <c r="G33" s="3" t="s">
        <v>10</v>
      </c>
      <c r="H33" s="3" t="s">
        <v>32</v>
      </c>
      <c r="I33" s="3" t="s">
        <v>60</v>
      </c>
      <c r="J33" s="3" t="s">
        <v>9</v>
      </c>
      <c r="K33" s="3" t="s">
        <v>10</v>
      </c>
      <c r="L33" s="3" t="s">
        <v>11</v>
      </c>
      <c r="M33" s="11"/>
      <c r="N33" s="5">
        <f t="shared" si="0"/>
        <v>0</v>
      </c>
      <c r="O33" s="5">
        <f t="shared" si="1"/>
        <v>1</v>
      </c>
      <c r="P33" s="4">
        <f t="shared" si="2"/>
        <v>0</v>
      </c>
      <c r="Q33" s="4">
        <f t="shared" si="3"/>
        <v>0</v>
      </c>
      <c r="R33" s="4">
        <f t="shared" si="4"/>
        <v>2</v>
      </c>
      <c r="S33" s="22">
        <f t="shared" si="5"/>
        <v>2</v>
      </c>
      <c r="T33" s="22">
        <f t="shared" si="6"/>
        <v>2</v>
      </c>
      <c r="U33" s="22">
        <f t="shared" si="7"/>
        <v>2</v>
      </c>
      <c r="V33" s="22">
        <f t="shared" si="8"/>
        <v>0</v>
      </c>
    </row>
    <row r="34" spans="1:22" s="2" customFormat="1" ht="39.950000000000003" customHeight="1" thickBot="1" x14ac:dyDescent="0.25">
      <c r="A34" s="1" t="s">
        <v>0</v>
      </c>
      <c r="B34" s="1" t="s">
        <v>17</v>
      </c>
      <c r="C34" s="1" t="s">
        <v>2</v>
      </c>
      <c r="D34" s="1" t="s">
        <v>3</v>
      </c>
      <c r="E34" s="1" t="s">
        <v>96</v>
      </c>
      <c r="F34" s="1" t="s">
        <v>5</v>
      </c>
      <c r="G34" s="1" t="s">
        <v>10</v>
      </c>
      <c r="H34" s="1" t="s">
        <v>61</v>
      </c>
      <c r="I34" s="1" t="s">
        <v>60</v>
      </c>
      <c r="J34" s="1" t="s">
        <v>16</v>
      </c>
      <c r="K34" s="1" t="s">
        <v>10</v>
      </c>
      <c r="L34" s="1" t="s">
        <v>11</v>
      </c>
      <c r="M34" s="10"/>
      <c r="N34" s="1">
        <f t="shared" ref="N34:N51" si="9">IF(A34="20-30", 0, IF(A34="31-40", 1, IF(A34="41-50", 2, IF(A34="51-60", 3, "Invalid Range"))))</f>
        <v>0</v>
      </c>
      <c r="O34" s="1">
        <f t="shared" ref="O34:O51" si="10">IF(B34="male", 0, IF(B34="female", 1, "2"))</f>
        <v>1</v>
      </c>
      <c r="P34" s="2">
        <f t="shared" ref="P34:P51" si="11">IF(C34="Do not own a car, but planning to purchase in future", 0, IF(C34="Own a car", 1, IF(C34="Own more than one car", 2, "Invalid Option")))</f>
        <v>0</v>
      </c>
      <c r="Q34" s="2">
        <f t="shared" ref="Q34:Q51" si="12">IF(D34="Single", 0, IF(D34="Married with no children", 1, IF(D34="Married with children", 2, "Invalid Option")))</f>
        <v>0</v>
      </c>
      <c r="R34" s="2">
        <f t="shared" ref="R34:R51" si="13">IF(F34="Not likely", 0, IF(F34="Likely", 1, IF(F34="Very likely", 2, "Invalid Option")))</f>
        <v>2</v>
      </c>
      <c r="S34" s="21">
        <f t="shared" ref="S34:S51" si="14">IF(G34="0", 0, IF(OR(G34="100-500", G34="under 500"), 1, IF(G34="500-1000", 2, IF(G34="over 1000", 3, "0"))))</f>
        <v>2</v>
      </c>
      <c r="T34" s="21">
        <f t="shared" ref="T34:T51" si="15">IF(J34="No", 0, IF(J34="Yes", 1, IF(J34="Only with professional help", 2, "Invalid Option")))</f>
        <v>1</v>
      </c>
      <c r="U34" s="21">
        <f t="shared" ref="U34:U51" si="16">IF(K34="0", 0, IF(OR(K34="under 500", K34="under 500"), 1, IF(K34="500-1000", 2, IF(K34="over 1000", 3, "0"))))</f>
        <v>2</v>
      </c>
      <c r="V34" s="21">
        <f t="shared" ref="V34:V51" si="17">IF(L34="No, I would need a designer to model my sketch", 0, IF(L34="Yes, I can design on my own", 1, "Invalid Option"))</f>
        <v>0</v>
      </c>
    </row>
    <row r="35" spans="1:22" s="6" customFormat="1" ht="39.950000000000003" customHeight="1" thickBot="1" x14ac:dyDescent="0.25">
      <c r="A35" s="5" t="s">
        <v>0</v>
      </c>
      <c r="B35" s="5" t="s">
        <v>1</v>
      </c>
      <c r="C35" s="5" t="s">
        <v>2</v>
      </c>
      <c r="D35" s="5" t="s">
        <v>3</v>
      </c>
      <c r="E35" s="5" t="s">
        <v>38</v>
      </c>
      <c r="F35" s="5" t="s">
        <v>5</v>
      </c>
      <c r="G35" s="5" t="s">
        <v>10</v>
      </c>
      <c r="H35" s="5" t="s">
        <v>27</v>
      </c>
      <c r="I35" s="5" t="s">
        <v>55</v>
      </c>
      <c r="J35" s="5" t="s">
        <v>9</v>
      </c>
      <c r="K35" s="5" t="s">
        <v>10</v>
      </c>
      <c r="L35" s="5" t="s">
        <v>11</v>
      </c>
      <c r="M35" s="12" t="s">
        <v>97</v>
      </c>
      <c r="N35" s="5">
        <f t="shared" si="9"/>
        <v>0</v>
      </c>
      <c r="O35" s="5">
        <f t="shared" si="10"/>
        <v>0</v>
      </c>
      <c r="P35" s="6">
        <f t="shared" si="11"/>
        <v>0</v>
      </c>
      <c r="Q35" s="6">
        <f t="shared" si="12"/>
        <v>0</v>
      </c>
      <c r="R35" s="6">
        <f t="shared" si="13"/>
        <v>2</v>
      </c>
      <c r="S35" s="23">
        <f t="shared" si="14"/>
        <v>2</v>
      </c>
      <c r="T35" s="23">
        <f t="shared" si="15"/>
        <v>2</v>
      </c>
      <c r="U35" s="23">
        <f t="shared" si="16"/>
        <v>2</v>
      </c>
      <c r="V35" s="23">
        <f t="shared" si="17"/>
        <v>0</v>
      </c>
    </row>
    <row r="36" spans="1:22" s="2" customFormat="1" ht="39.950000000000003" customHeight="1" thickBot="1" x14ac:dyDescent="0.25">
      <c r="A36" s="1" t="s">
        <v>0</v>
      </c>
      <c r="B36" s="1" t="s">
        <v>1</v>
      </c>
      <c r="C36" s="1" t="s">
        <v>2</v>
      </c>
      <c r="D36" s="1" t="s">
        <v>3</v>
      </c>
      <c r="E36" s="1" t="s">
        <v>26</v>
      </c>
      <c r="F36" s="1" t="s">
        <v>19</v>
      </c>
      <c r="G36" s="1" t="s">
        <v>13</v>
      </c>
      <c r="H36" s="1" t="s">
        <v>80</v>
      </c>
      <c r="I36" s="1" t="s">
        <v>60</v>
      </c>
      <c r="J36" s="1" t="s">
        <v>16</v>
      </c>
      <c r="K36" s="1" t="s">
        <v>13</v>
      </c>
      <c r="L36" s="1" t="s">
        <v>25</v>
      </c>
      <c r="M36" s="10" t="s">
        <v>98</v>
      </c>
      <c r="N36" s="1">
        <f t="shared" si="9"/>
        <v>0</v>
      </c>
      <c r="O36" s="1">
        <f t="shared" si="10"/>
        <v>0</v>
      </c>
      <c r="P36" s="2">
        <f t="shared" si="11"/>
        <v>0</v>
      </c>
      <c r="Q36" s="2">
        <f t="shared" si="12"/>
        <v>0</v>
      </c>
      <c r="R36" s="2">
        <f t="shared" si="13"/>
        <v>1</v>
      </c>
      <c r="S36" s="21">
        <f t="shared" si="14"/>
        <v>3</v>
      </c>
      <c r="T36" s="21">
        <f t="shared" si="15"/>
        <v>1</v>
      </c>
      <c r="U36" s="21">
        <f t="shared" si="16"/>
        <v>3</v>
      </c>
      <c r="V36" s="21">
        <f t="shared" si="17"/>
        <v>1</v>
      </c>
    </row>
    <row r="37" spans="1:22" s="6" customFormat="1" ht="39.950000000000003" customHeight="1" thickBot="1" x14ac:dyDescent="0.25">
      <c r="A37" s="5" t="s">
        <v>69</v>
      </c>
      <c r="B37" s="5" t="s">
        <v>17</v>
      </c>
      <c r="C37" s="5" t="s">
        <v>44</v>
      </c>
      <c r="D37" s="5" t="s">
        <v>79</v>
      </c>
      <c r="E37" s="5" t="s">
        <v>26</v>
      </c>
      <c r="F37" s="5" t="s">
        <v>5</v>
      </c>
      <c r="G37" s="5" t="s">
        <v>13</v>
      </c>
      <c r="H37" s="5" t="s">
        <v>27</v>
      </c>
      <c r="I37" s="5" t="s">
        <v>15</v>
      </c>
      <c r="J37" s="5" t="s">
        <v>36</v>
      </c>
      <c r="K37" s="5" t="s">
        <v>13</v>
      </c>
      <c r="L37" s="5" t="s">
        <v>11</v>
      </c>
      <c r="M37" s="12" t="s">
        <v>99</v>
      </c>
      <c r="N37" s="5">
        <f t="shared" si="9"/>
        <v>2</v>
      </c>
      <c r="O37" s="5">
        <f t="shared" si="10"/>
        <v>1</v>
      </c>
      <c r="P37" s="6">
        <f t="shared" si="11"/>
        <v>1</v>
      </c>
      <c r="Q37" s="6">
        <f t="shared" si="12"/>
        <v>1</v>
      </c>
      <c r="R37" s="6">
        <f t="shared" si="13"/>
        <v>2</v>
      </c>
      <c r="S37" s="23">
        <f t="shared" si="14"/>
        <v>3</v>
      </c>
      <c r="T37" s="23">
        <f t="shared" si="15"/>
        <v>0</v>
      </c>
      <c r="U37" s="23">
        <f t="shared" si="16"/>
        <v>3</v>
      </c>
      <c r="V37" s="23">
        <f t="shared" si="17"/>
        <v>0</v>
      </c>
    </row>
    <row r="38" spans="1:22" s="2" customFormat="1" ht="39.950000000000003" customHeight="1" thickBot="1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100</v>
      </c>
      <c r="F38" s="1" t="s">
        <v>58</v>
      </c>
      <c r="G38" s="1" t="s">
        <v>10</v>
      </c>
      <c r="H38" s="1" t="s">
        <v>32</v>
      </c>
      <c r="I38" s="1" t="s">
        <v>60</v>
      </c>
      <c r="J38" s="1" t="s">
        <v>9</v>
      </c>
      <c r="K38" s="1" t="s">
        <v>10</v>
      </c>
      <c r="L38" s="1" t="s">
        <v>11</v>
      </c>
      <c r="M38" s="10"/>
      <c r="N38" s="1">
        <f t="shared" si="9"/>
        <v>0</v>
      </c>
      <c r="O38" s="1">
        <f t="shared" si="10"/>
        <v>0</v>
      </c>
      <c r="P38" s="2">
        <f t="shared" si="11"/>
        <v>0</v>
      </c>
      <c r="Q38" s="2">
        <f t="shared" si="12"/>
        <v>0</v>
      </c>
      <c r="R38" s="2">
        <f t="shared" si="13"/>
        <v>0</v>
      </c>
      <c r="S38" s="21">
        <f t="shared" si="14"/>
        <v>2</v>
      </c>
      <c r="T38" s="21">
        <f t="shared" si="15"/>
        <v>2</v>
      </c>
      <c r="U38" s="21">
        <f t="shared" si="16"/>
        <v>2</v>
      </c>
      <c r="V38" s="21">
        <f t="shared" si="17"/>
        <v>0</v>
      </c>
    </row>
    <row r="39" spans="1:22" s="6" customFormat="1" ht="39.950000000000003" customHeight="1" thickBot="1" x14ac:dyDescent="0.25">
      <c r="A39" s="5" t="s">
        <v>69</v>
      </c>
      <c r="B39" s="5" t="s">
        <v>1</v>
      </c>
      <c r="C39" s="5" t="s">
        <v>44</v>
      </c>
      <c r="D39" s="5" t="s">
        <v>79</v>
      </c>
      <c r="E39" s="5" t="s">
        <v>101</v>
      </c>
      <c r="F39" s="5" t="s">
        <v>19</v>
      </c>
      <c r="G39" s="5" t="s">
        <v>21</v>
      </c>
      <c r="H39" s="5" t="s">
        <v>34</v>
      </c>
      <c r="I39" s="5" t="s">
        <v>24</v>
      </c>
      <c r="J39" s="5" t="s">
        <v>9</v>
      </c>
      <c r="K39" s="5" t="s">
        <v>21</v>
      </c>
      <c r="L39" s="5" t="s">
        <v>25</v>
      </c>
      <c r="M39" s="12" t="s">
        <v>102</v>
      </c>
      <c r="N39" s="5">
        <f t="shared" si="9"/>
        <v>2</v>
      </c>
      <c r="O39" s="5">
        <f t="shared" si="10"/>
        <v>0</v>
      </c>
      <c r="P39" s="6">
        <f t="shared" si="11"/>
        <v>1</v>
      </c>
      <c r="Q39" s="6">
        <f t="shared" si="12"/>
        <v>1</v>
      </c>
      <c r="R39" s="6">
        <f t="shared" si="13"/>
        <v>1</v>
      </c>
      <c r="S39" s="23">
        <f t="shared" si="14"/>
        <v>1</v>
      </c>
      <c r="T39" s="23">
        <f t="shared" si="15"/>
        <v>2</v>
      </c>
      <c r="U39" s="23">
        <f t="shared" si="16"/>
        <v>1</v>
      </c>
      <c r="V39" s="23">
        <f t="shared" si="17"/>
        <v>1</v>
      </c>
    </row>
    <row r="40" spans="1:22" s="2" customFormat="1" ht="39.950000000000003" customHeight="1" thickBot="1" x14ac:dyDescent="0.25">
      <c r="A40" s="1" t="s">
        <v>0</v>
      </c>
      <c r="B40" s="1" t="s">
        <v>1</v>
      </c>
      <c r="C40" s="1" t="s">
        <v>2</v>
      </c>
      <c r="D40" s="1" t="s">
        <v>3</v>
      </c>
      <c r="E40" s="1" t="s">
        <v>103</v>
      </c>
      <c r="F40" s="1" t="s">
        <v>5</v>
      </c>
      <c r="G40" s="1" t="s">
        <v>13</v>
      </c>
      <c r="H40" s="1" t="s">
        <v>14</v>
      </c>
      <c r="I40" s="1" t="s">
        <v>15</v>
      </c>
      <c r="J40" s="1" t="s">
        <v>9</v>
      </c>
      <c r="K40" s="1" t="s">
        <v>13</v>
      </c>
      <c r="L40" s="1" t="s">
        <v>25</v>
      </c>
      <c r="M40" s="10"/>
      <c r="N40" s="1">
        <f t="shared" si="9"/>
        <v>0</v>
      </c>
      <c r="O40" s="1">
        <f t="shared" si="10"/>
        <v>0</v>
      </c>
      <c r="P40" s="2">
        <f t="shared" si="11"/>
        <v>0</v>
      </c>
      <c r="Q40" s="2">
        <f t="shared" si="12"/>
        <v>0</v>
      </c>
      <c r="R40" s="2">
        <f t="shared" si="13"/>
        <v>2</v>
      </c>
      <c r="S40" s="21">
        <f t="shared" si="14"/>
        <v>3</v>
      </c>
      <c r="T40" s="21">
        <f t="shared" si="15"/>
        <v>2</v>
      </c>
      <c r="U40" s="21">
        <f t="shared" si="16"/>
        <v>3</v>
      </c>
      <c r="V40" s="21">
        <f t="shared" si="17"/>
        <v>1</v>
      </c>
    </row>
    <row r="41" spans="1:22" s="6" customFormat="1" ht="39.950000000000003" customHeight="1" thickBot="1" x14ac:dyDescent="0.25">
      <c r="A41" s="5" t="s">
        <v>0</v>
      </c>
      <c r="B41" s="5" t="s">
        <v>1</v>
      </c>
      <c r="C41" s="5" t="s">
        <v>2</v>
      </c>
      <c r="D41" s="5" t="s">
        <v>3</v>
      </c>
      <c r="E41" s="5" t="s">
        <v>104</v>
      </c>
      <c r="F41" s="5" t="s">
        <v>5</v>
      </c>
      <c r="G41" s="5" t="s">
        <v>10</v>
      </c>
      <c r="H41" s="5" t="s">
        <v>59</v>
      </c>
      <c r="I41" s="5" t="s">
        <v>64</v>
      </c>
      <c r="J41" s="5" t="s">
        <v>16</v>
      </c>
      <c r="K41" s="5" t="s">
        <v>10</v>
      </c>
      <c r="L41" s="5" t="s">
        <v>11</v>
      </c>
      <c r="M41" s="12"/>
      <c r="N41" s="5">
        <f t="shared" si="9"/>
        <v>0</v>
      </c>
      <c r="O41" s="5">
        <f t="shared" si="10"/>
        <v>0</v>
      </c>
      <c r="P41" s="6">
        <f t="shared" si="11"/>
        <v>0</v>
      </c>
      <c r="Q41" s="6">
        <f t="shared" si="12"/>
        <v>0</v>
      </c>
      <c r="R41" s="6">
        <f t="shared" si="13"/>
        <v>2</v>
      </c>
      <c r="S41" s="23">
        <f t="shared" si="14"/>
        <v>2</v>
      </c>
      <c r="T41" s="23">
        <f t="shared" si="15"/>
        <v>1</v>
      </c>
      <c r="U41" s="23">
        <f t="shared" si="16"/>
        <v>2</v>
      </c>
      <c r="V41" s="23">
        <f t="shared" si="17"/>
        <v>0</v>
      </c>
    </row>
    <row r="42" spans="1:22" s="2" customFormat="1" ht="39.950000000000003" customHeight="1" thickBot="1" x14ac:dyDescent="0.25">
      <c r="A42" s="1" t="s">
        <v>43</v>
      </c>
      <c r="B42" s="1" t="s">
        <v>1</v>
      </c>
      <c r="C42" s="1" t="s">
        <v>44</v>
      </c>
      <c r="D42" s="1" t="s">
        <v>45</v>
      </c>
      <c r="E42" s="1" t="s">
        <v>105</v>
      </c>
      <c r="F42" s="1" t="s">
        <v>19</v>
      </c>
      <c r="G42" s="1" t="s">
        <v>10</v>
      </c>
      <c r="H42" s="1" t="s">
        <v>68</v>
      </c>
      <c r="I42" s="1" t="s">
        <v>24</v>
      </c>
      <c r="J42" s="1" t="s">
        <v>16</v>
      </c>
      <c r="K42" s="1" t="s">
        <v>21</v>
      </c>
      <c r="L42" s="1" t="s">
        <v>11</v>
      </c>
      <c r="M42" s="10"/>
      <c r="N42" s="1">
        <f t="shared" si="9"/>
        <v>3</v>
      </c>
      <c r="O42" s="1">
        <f t="shared" si="10"/>
        <v>0</v>
      </c>
      <c r="P42" s="2">
        <f t="shared" si="11"/>
        <v>1</v>
      </c>
      <c r="Q42" s="2">
        <f t="shared" si="12"/>
        <v>2</v>
      </c>
      <c r="R42" s="2">
        <f t="shared" si="13"/>
        <v>1</v>
      </c>
      <c r="S42" s="21">
        <f t="shared" si="14"/>
        <v>2</v>
      </c>
      <c r="T42" s="21">
        <f t="shared" si="15"/>
        <v>1</v>
      </c>
      <c r="U42" s="21">
        <f t="shared" si="16"/>
        <v>1</v>
      </c>
      <c r="V42" s="21">
        <f t="shared" si="17"/>
        <v>0</v>
      </c>
    </row>
    <row r="43" spans="1:22" s="6" customFormat="1" ht="39.950000000000003" customHeight="1" thickBot="1" x14ac:dyDescent="0.25">
      <c r="A43" s="5" t="s">
        <v>57</v>
      </c>
      <c r="B43" s="5" t="s">
        <v>1</v>
      </c>
      <c r="C43" s="5" t="s">
        <v>44</v>
      </c>
      <c r="D43" s="5" t="s">
        <v>79</v>
      </c>
      <c r="E43" s="5" t="s">
        <v>106</v>
      </c>
      <c r="F43" s="5" t="s">
        <v>19</v>
      </c>
      <c r="G43" s="5" t="s">
        <v>10</v>
      </c>
      <c r="H43" s="5" t="s">
        <v>80</v>
      </c>
      <c r="I43" s="5" t="s">
        <v>107</v>
      </c>
      <c r="J43" s="5" t="s">
        <v>9</v>
      </c>
      <c r="K43" s="5" t="s">
        <v>10</v>
      </c>
      <c r="L43" s="5" t="s">
        <v>11</v>
      </c>
      <c r="M43" s="12" t="s">
        <v>108</v>
      </c>
      <c r="N43" s="5">
        <f t="shared" si="9"/>
        <v>1</v>
      </c>
      <c r="O43" s="5">
        <f t="shared" si="10"/>
        <v>0</v>
      </c>
      <c r="P43" s="6">
        <f t="shared" si="11"/>
        <v>1</v>
      </c>
      <c r="Q43" s="6">
        <f t="shared" si="12"/>
        <v>1</v>
      </c>
      <c r="R43" s="6">
        <f t="shared" si="13"/>
        <v>1</v>
      </c>
      <c r="S43" s="23">
        <f t="shared" si="14"/>
        <v>2</v>
      </c>
      <c r="T43" s="23">
        <f t="shared" si="15"/>
        <v>2</v>
      </c>
      <c r="U43" s="23">
        <f t="shared" si="16"/>
        <v>2</v>
      </c>
      <c r="V43" s="23">
        <f t="shared" si="17"/>
        <v>0</v>
      </c>
    </row>
    <row r="44" spans="1:22" s="2" customFormat="1" ht="39.950000000000003" customHeight="1" thickBot="1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28</v>
      </c>
      <c r="F44" s="1" t="s">
        <v>5</v>
      </c>
      <c r="G44" s="1" t="s">
        <v>21</v>
      </c>
      <c r="H44" s="1" t="s">
        <v>109</v>
      </c>
      <c r="I44" s="1" t="s">
        <v>30</v>
      </c>
      <c r="J44" s="1" t="s">
        <v>16</v>
      </c>
      <c r="K44" s="1">
        <v>0</v>
      </c>
      <c r="L44" s="1" t="s">
        <v>11</v>
      </c>
      <c r="M44" s="10" t="s">
        <v>110</v>
      </c>
      <c r="N44" s="1">
        <f t="shared" si="9"/>
        <v>0</v>
      </c>
      <c r="O44" s="1">
        <f t="shared" si="10"/>
        <v>0</v>
      </c>
      <c r="P44" s="2">
        <f t="shared" si="11"/>
        <v>0</v>
      </c>
      <c r="Q44" s="2">
        <f t="shared" si="12"/>
        <v>0</v>
      </c>
      <c r="R44" s="2">
        <f t="shared" si="13"/>
        <v>2</v>
      </c>
      <c r="S44" s="21">
        <f t="shared" si="14"/>
        <v>1</v>
      </c>
      <c r="T44" s="21">
        <f t="shared" si="15"/>
        <v>1</v>
      </c>
      <c r="U44" s="21" t="str">
        <f t="shared" si="16"/>
        <v>0</v>
      </c>
      <c r="V44" s="21">
        <f t="shared" si="17"/>
        <v>0</v>
      </c>
    </row>
    <row r="45" spans="1:22" s="6" customFormat="1" ht="39.950000000000003" customHeight="1" thickBot="1" x14ac:dyDescent="0.25">
      <c r="A45" s="5" t="s">
        <v>0</v>
      </c>
      <c r="B45" s="5" t="s">
        <v>17</v>
      </c>
      <c r="C45" s="5" t="s">
        <v>44</v>
      </c>
      <c r="D45" s="5" t="s">
        <v>45</v>
      </c>
      <c r="E45" s="5" t="s">
        <v>100</v>
      </c>
      <c r="F45" s="5" t="s">
        <v>5</v>
      </c>
      <c r="G45" s="5" t="s">
        <v>21</v>
      </c>
      <c r="H45" s="5" t="s">
        <v>80</v>
      </c>
      <c r="I45" s="5" t="s">
        <v>7</v>
      </c>
      <c r="J45" s="5" t="s">
        <v>36</v>
      </c>
      <c r="K45" s="5" t="s">
        <v>21</v>
      </c>
      <c r="L45" s="5" t="s">
        <v>11</v>
      </c>
      <c r="M45" s="12"/>
      <c r="N45" s="5">
        <f t="shared" si="9"/>
        <v>0</v>
      </c>
      <c r="O45" s="5">
        <f t="shared" si="10"/>
        <v>1</v>
      </c>
      <c r="P45" s="6">
        <f t="shared" si="11"/>
        <v>1</v>
      </c>
      <c r="Q45" s="6">
        <f t="shared" si="12"/>
        <v>2</v>
      </c>
      <c r="R45" s="6">
        <f t="shared" si="13"/>
        <v>2</v>
      </c>
      <c r="S45" s="23">
        <f t="shared" si="14"/>
        <v>1</v>
      </c>
      <c r="T45" s="23">
        <f t="shared" si="15"/>
        <v>0</v>
      </c>
      <c r="U45" s="23">
        <f t="shared" si="16"/>
        <v>1</v>
      </c>
      <c r="V45" s="23">
        <f t="shared" si="17"/>
        <v>0</v>
      </c>
    </row>
    <row r="46" spans="1:22" s="2" customFormat="1" ht="39.950000000000003" customHeight="1" thickBot="1" x14ac:dyDescent="0.25">
      <c r="A46" s="1" t="s">
        <v>0</v>
      </c>
      <c r="B46" s="1" t="s">
        <v>17</v>
      </c>
      <c r="C46" s="1" t="s">
        <v>2</v>
      </c>
      <c r="D46" s="1" t="s">
        <v>3</v>
      </c>
      <c r="E46" s="1" t="s">
        <v>111</v>
      </c>
      <c r="F46" s="1" t="s">
        <v>5</v>
      </c>
      <c r="G46" s="1" t="s">
        <v>10</v>
      </c>
      <c r="H46" s="1" t="s">
        <v>14</v>
      </c>
      <c r="I46" s="1" t="s">
        <v>75</v>
      </c>
      <c r="J46" s="1" t="s">
        <v>9</v>
      </c>
      <c r="K46" s="1" t="s">
        <v>21</v>
      </c>
      <c r="L46" s="1" t="s">
        <v>25</v>
      </c>
      <c r="M46" s="10" t="s">
        <v>112</v>
      </c>
      <c r="N46" s="1">
        <f t="shared" si="9"/>
        <v>0</v>
      </c>
      <c r="O46" s="1">
        <f t="shared" si="10"/>
        <v>1</v>
      </c>
      <c r="P46" s="2">
        <f t="shared" si="11"/>
        <v>0</v>
      </c>
      <c r="Q46" s="2">
        <f t="shared" si="12"/>
        <v>0</v>
      </c>
      <c r="R46" s="2">
        <f t="shared" si="13"/>
        <v>2</v>
      </c>
      <c r="S46" s="21">
        <f t="shared" si="14"/>
        <v>2</v>
      </c>
      <c r="T46" s="21">
        <f t="shared" si="15"/>
        <v>2</v>
      </c>
      <c r="U46" s="21">
        <f t="shared" si="16"/>
        <v>1</v>
      </c>
      <c r="V46" s="21">
        <f t="shared" si="17"/>
        <v>1</v>
      </c>
    </row>
    <row r="47" spans="1:22" s="6" customFormat="1" ht="39.950000000000003" customHeight="1" thickBot="1" x14ac:dyDescent="0.25">
      <c r="A47" s="5" t="s">
        <v>0</v>
      </c>
      <c r="B47" s="5" t="s">
        <v>1</v>
      </c>
      <c r="C47" s="5" t="s">
        <v>2</v>
      </c>
      <c r="D47" s="5" t="s">
        <v>3</v>
      </c>
      <c r="E47" s="5" t="s">
        <v>113</v>
      </c>
      <c r="F47" s="5" t="s">
        <v>5</v>
      </c>
      <c r="G47" s="5" t="s">
        <v>13</v>
      </c>
      <c r="H47" s="5" t="s">
        <v>32</v>
      </c>
      <c r="I47" s="5" t="s">
        <v>24</v>
      </c>
      <c r="J47" s="5" t="s">
        <v>16</v>
      </c>
      <c r="K47" s="5" t="s">
        <v>10</v>
      </c>
      <c r="L47" s="5" t="s">
        <v>11</v>
      </c>
      <c r="M47" s="12"/>
      <c r="N47" s="5">
        <f t="shared" si="9"/>
        <v>0</v>
      </c>
      <c r="O47" s="5">
        <f t="shared" si="10"/>
        <v>0</v>
      </c>
      <c r="P47" s="6">
        <f t="shared" si="11"/>
        <v>0</v>
      </c>
      <c r="Q47" s="6">
        <f t="shared" si="12"/>
        <v>0</v>
      </c>
      <c r="R47" s="6">
        <f t="shared" si="13"/>
        <v>2</v>
      </c>
      <c r="S47" s="23">
        <f t="shared" si="14"/>
        <v>3</v>
      </c>
      <c r="T47" s="23">
        <f t="shared" si="15"/>
        <v>1</v>
      </c>
      <c r="U47" s="23">
        <f t="shared" si="16"/>
        <v>2</v>
      </c>
      <c r="V47" s="23">
        <f t="shared" si="17"/>
        <v>0</v>
      </c>
    </row>
    <row r="48" spans="1:22" s="2" customFormat="1" ht="39.950000000000003" customHeight="1" thickBot="1" x14ac:dyDescent="0.25">
      <c r="A48" s="1" t="s">
        <v>0</v>
      </c>
      <c r="B48" s="1" t="s">
        <v>17</v>
      </c>
      <c r="C48" s="1" t="s">
        <v>2</v>
      </c>
      <c r="D48" s="1" t="s">
        <v>45</v>
      </c>
      <c r="E48" s="1" t="s">
        <v>114</v>
      </c>
      <c r="F48" s="1" t="s">
        <v>5</v>
      </c>
      <c r="G48" s="1">
        <v>0</v>
      </c>
      <c r="H48" s="1" t="s">
        <v>61</v>
      </c>
      <c r="I48" s="1" t="s">
        <v>12</v>
      </c>
      <c r="J48" s="1" t="s">
        <v>9</v>
      </c>
      <c r="K48" s="1" t="s">
        <v>10</v>
      </c>
      <c r="L48" s="1" t="s">
        <v>11</v>
      </c>
      <c r="M48" s="10"/>
      <c r="N48" s="1">
        <f t="shared" si="9"/>
        <v>0</v>
      </c>
      <c r="O48" s="1">
        <f t="shared" si="10"/>
        <v>1</v>
      </c>
      <c r="P48" s="2">
        <f t="shared" si="11"/>
        <v>0</v>
      </c>
      <c r="Q48" s="2">
        <f t="shared" si="12"/>
        <v>2</v>
      </c>
      <c r="R48" s="2">
        <f t="shared" si="13"/>
        <v>2</v>
      </c>
      <c r="S48" s="21" t="str">
        <f t="shared" si="14"/>
        <v>0</v>
      </c>
      <c r="T48" s="21">
        <f t="shared" si="15"/>
        <v>2</v>
      </c>
      <c r="U48" s="21">
        <f t="shared" si="16"/>
        <v>2</v>
      </c>
      <c r="V48" s="21">
        <f t="shared" si="17"/>
        <v>0</v>
      </c>
    </row>
    <row r="49" spans="1:22" s="6" customFormat="1" ht="39.950000000000003" customHeight="1" thickBot="1" x14ac:dyDescent="0.25">
      <c r="A49" s="5" t="s">
        <v>57</v>
      </c>
      <c r="B49" s="5" t="s">
        <v>1</v>
      </c>
      <c r="C49" s="5" t="s">
        <v>2</v>
      </c>
      <c r="D49" s="5" t="s">
        <v>79</v>
      </c>
      <c r="E49" s="5" t="s">
        <v>38</v>
      </c>
      <c r="F49" s="5" t="s">
        <v>5</v>
      </c>
      <c r="G49" s="5" t="s">
        <v>10</v>
      </c>
      <c r="H49" s="5" t="s">
        <v>14</v>
      </c>
      <c r="I49" s="5" t="s">
        <v>60</v>
      </c>
      <c r="J49" s="5" t="s">
        <v>16</v>
      </c>
      <c r="K49" s="5" t="s">
        <v>10</v>
      </c>
      <c r="L49" s="5" t="s">
        <v>25</v>
      </c>
      <c r="M49" s="12" t="s">
        <v>115</v>
      </c>
      <c r="N49" s="5">
        <f t="shared" si="9"/>
        <v>1</v>
      </c>
      <c r="O49" s="5">
        <f t="shared" si="10"/>
        <v>0</v>
      </c>
      <c r="P49" s="6">
        <f t="shared" si="11"/>
        <v>0</v>
      </c>
      <c r="Q49" s="6">
        <f t="shared" si="12"/>
        <v>1</v>
      </c>
      <c r="R49" s="6">
        <f t="shared" si="13"/>
        <v>2</v>
      </c>
      <c r="S49" s="23">
        <f t="shared" si="14"/>
        <v>2</v>
      </c>
      <c r="T49" s="23">
        <f t="shared" si="15"/>
        <v>1</v>
      </c>
      <c r="U49" s="23">
        <f t="shared" si="16"/>
        <v>2</v>
      </c>
      <c r="V49" s="23">
        <f t="shared" si="17"/>
        <v>1</v>
      </c>
    </row>
    <row r="50" spans="1:22" s="8" customFormat="1" ht="39.950000000000003" customHeight="1" thickBot="1" x14ac:dyDescent="0.25">
      <c r="A50" s="7" t="s">
        <v>57</v>
      </c>
      <c r="B50" s="7" t="s">
        <v>1</v>
      </c>
      <c r="C50" s="7" t="s">
        <v>44</v>
      </c>
      <c r="D50" s="7" t="s">
        <v>45</v>
      </c>
      <c r="E50" s="7" t="s">
        <v>116</v>
      </c>
      <c r="F50" s="7" t="s">
        <v>5</v>
      </c>
      <c r="G50" s="7" t="s">
        <v>13</v>
      </c>
      <c r="H50" s="7" t="s">
        <v>39</v>
      </c>
      <c r="I50" s="7" t="s">
        <v>60</v>
      </c>
      <c r="J50" s="7" t="s">
        <v>16</v>
      </c>
      <c r="K50" s="7" t="s">
        <v>10</v>
      </c>
      <c r="L50" s="7" t="s">
        <v>25</v>
      </c>
      <c r="M50" s="13"/>
      <c r="N50" s="1">
        <f t="shared" si="9"/>
        <v>1</v>
      </c>
      <c r="O50" s="1">
        <f t="shared" si="10"/>
        <v>0</v>
      </c>
      <c r="P50" s="8">
        <f t="shared" si="11"/>
        <v>1</v>
      </c>
      <c r="Q50" s="8">
        <f t="shared" si="12"/>
        <v>2</v>
      </c>
      <c r="R50" s="8">
        <f t="shared" si="13"/>
        <v>2</v>
      </c>
      <c r="S50" s="24">
        <f t="shared" si="14"/>
        <v>3</v>
      </c>
      <c r="T50" s="24">
        <f t="shared" si="15"/>
        <v>1</v>
      </c>
      <c r="U50" s="24">
        <f t="shared" si="16"/>
        <v>2</v>
      </c>
      <c r="V50" s="24">
        <f t="shared" si="17"/>
        <v>1</v>
      </c>
    </row>
    <row r="51" spans="1:22" s="9" customFormat="1" ht="26.25" thickBot="1" x14ac:dyDescent="0.25">
      <c r="A51" s="14" t="s">
        <v>0</v>
      </c>
      <c r="B51" s="14" t="s">
        <v>1</v>
      </c>
      <c r="C51" s="14" t="s">
        <v>2</v>
      </c>
      <c r="D51" s="14" t="s">
        <v>3</v>
      </c>
      <c r="E51" s="14" t="s">
        <v>96</v>
      </c>
      <c r="F51" s="14" t="s">
        <v>19</v>
      </c>
      <c r="G51" s="14" t="s">
        <v>10</v>
      </c>
      <c r="H51" s="14" t="s">
        <v>52</v>
      </c>
      <c r="I51" s="14" t="s">
        <v>15</v>
      </c>
      <c r="J51" s="14" t="s">
        <v>16</v>
      </c>
      <c r="K51" s="14" t="s">
        <v>13</v>
      </c>
      <c r="L51" s="14" t="s">
        <v>11</v>
      </c>
      <c r="M51" s="15" t="s">
        <v>117</v>
      </c>
      <c r="N51" s="20">
        <f t="shared" si="9"/>
        <v>0</v>
      </c>
      <c r="O51" s="20">
        <f t="shared" si="10"/>
        <v>0</v>
      </c>
      <c r="P51" s="4">
        <f t="shared" si="11"/>
        <v>0</v>
      </c>
      <c r="Q51" s="4">
        <f t="shared" si="12"/>
        <v>0</v>
      </c>
      <c r="R51" s="4">
        <f t="shared" si="13"/>
        <v>1</v>
      </c>
      <c r="S51" s="22">
        <f t="shared" si="14"/>
        <v>2</v>
      </c>
      <c r="T51" s="22">
        <f t="shared" si="15"/>
        <v>1</v>
      </c>
      <c r="U51" s="22">
        <f t="shared" si="16"/>
        <v>3</v>
      </c>
      <c r="V51" s="22">
        <f t="shared" si="17"/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preference in 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eunseo han</dc:creator>
  <cp:lastModifiedBy>#LEE YUAN YEH DERRICK#</cp:lastModifiedBy>
  <dcterms:created xsi:type="dcterms:W3CDTF">2021-10-12T06:34:06Z</dcterms:created>
  <dcterms:modified xsi:type="dcterms:W3CDTF">2024-02-06T02:44:13Z</dcterms:modified>
</cp:coreProperties>
</file>