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émy\PycharmProjects\Bourassa-Genetique\Résultats\"/>
    </mc:Choice>
  </mc:AlternateContent>
  <xr:revisionPtr revIDLastSave="0" documentId="12_ncr:500000_{DD1735FB-7DD5-4BC4-B8AB-B069BF8CC6DF}" xr6:coauthVersionLast="31" xr6:coauthVersionMax="31" xr10:uidLastSave="{00000000-0000-0000-0000-000000000000}"/>
  <bookViews>
    <workbookView xWindow="0" yWindow="0" windowWidth="20490" windowHeight="7380" firstSheet="1" activeTab="4" xr2:uid="{00000000-000D-0000-FFFF-FFFF00000000}"/>
  </bookViews>
  <sheets>
    <sheet name="Individu - Iteration" sheetId="5" r:id="rId1"/>
    <sheet name="Pareto Ind.-Iter." sheetId="6" r:id="rId2"/>
    <sheet name="Croi.-Mut.-Elitisme-Tournoi" sheetId="7" r:id="rId3"/>
    <sheet name="Dock-Truck-Cmd" sheetId="8" r:id="rId4"/>
    <sheet name="Realiste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  <c r="B6" i="10"/>
  <c r="AR14" i="8" l="1"/>
  <c r="AR13" i="8"/>
  <c r="AT9" i="8"/>
  <c r="AT8" i="8"/>
  <c r="AR9" i="8"/>
  <c r="AR8" i="8"/>
  <c r="AT4" i="8"/>
  <c r="AT3" i="8"/>
  <c r="AR4" i="8"/>
  <c r="AR3" i="8"/>
  <c r="AR7" i="8"/>
  <c r="M32" i="8" l="1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L32" i="8"/>
  <c r="L30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L28" i="8"/>
  <c r="L26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L24" i="8"/>
  <c r="L22" i="8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J58" i="7"/>
  <c r="J57" i="7"/>
  <c r="J56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J54" i="7"/>
  <c r="J52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J50" i="7"/>
  <c r="J49" i="7"/>
  <c r="J48" i="7"/>
  <c r="AQ43" i="7" l="1"/>
  <c r="AQ42" i="7"/>
  <c r="AR39" i="7"/>
  <c r="AR38" i="7"/>
  <c r="G20" i="6"/>
  <c r="AP39" i="7"/>
  <c r="AO39" i="7"/>
  <c r="AP38" i="7"/>
  <c r="AO38" i="7"/>
  <c r="AR16" i="7" l="1"/>
  <c r="AR15" i="7"/>
  <c r="AR12" i="7"/>
  <c r="AR11" i="7"/>
  <c r="AP15" i="7"/>
  <c r="AP16" i="7"/>
  <c r="AP12" i="7"/>
  <c r="AP11" i="7"/>
  <c r="AR14" i="7"/>
  <c r="AR13" i="7"/>
  <c r="AP14" i="7"/>
  <c r="AP13" i="7"/>
  <c r="AQ16" i="7"/>
  <c r="AQ15" i="7"/>
  <c r="AQ12" i="7"/>
  <c r="AQ11" i="7"/>
  <c r="C31" i="7"/>
  <c r="C30" i="7"/>
  <c r="C29" i="7"/>
  <c r="C28" i="7"/>
  <c r="C27" i="7"/>
  <c r="C26" i="7"/>
  <c r="C25" i="7"/>
  <c r="C24" i="7"/>
  <c r="C23" i="7"/>
  <c r="C22" i="7"/>
  <c r="C21" i="7"/>
  <c r="C20" i="7"/>
  <c r="AO34" i="7" l="1"/>
  <c r="AP34" i="7"/>
  <c r="AO35" i="7"/>
  <c r="AP35" i="7"/>
  <c r="AM41" i="7" l="1"/>
  <c r="AM42" i="7"/>
  <c r="AM46" i="7"/>
  <c r="AM45" i="7"/>
  <c r="AF41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G41" i="7"/>
  <c r="AH41" i="7"/>
  <c r="AI41" i="7"/>
  <c r="AJ41" i="7"/>
  <c r="AK41" i="7"/>
  <c r="AL41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R6" i="7"/>
  <c r="AR5" i="7"/>
  <c r="AQ6" i="7"/>
  <c r="AQ5" i="7"/>
  <c r="AP4" i="7"/>
  <c r="AP3" i="7"/>
  <c r="AQ4" i="7"/>
  <c r="AQ3" i="7"/>
  <c r="K45" i="7"/>
  <c r="L45" i="7"/>
  <c r="M45" i="7"/>
  <c r="N45" i="7"/>
  <c r="O45" i="7"/>
  <c r="P45" i="7"/>
  <c r="Q45" i="7"/>
  <c r="R45" i="7"/>
  <c r="K46" i="7"/>
  <c r="L46" i="7"/>
  <c r="M46" i="7"/>
  <c r="N46" i="7"/>
  <c r="O46" i="7"/>
  <c r="P46" i="7"/>
  <c r="Q46" i="7"/>
  <c r="R46" i="7"/>
  <c r="J46" i="7"/>
  <c r="J45" i="7"/>
  <c r="K41" i="7"/>
  <c r="L41" i="7"/>
  <c r="M41" i="7"/>
  <c r="N41" i="7"/>
  <c r="O41" i="7"/>
  <c r="P41" i="7"/>
  <c r="Q41" i="7"/>
  <c r="R41" i="7"/>
  <c r="K42" i="7"/>
  <c r="L42" i="7"/>
  <c r="M42" i="7"/>
  <c r="N42" i="7"/>
  <c r="O42" i="7"/>
  <c r="P42" i="7"/>
  <c r="Q42" i="7"/>
  <c r="R42" i="7"/>
  <c r="J42" i="7"/>
  <c r="J4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2" i="7"/>
  <c r="C33" i="7"/>
  <c r="C34" i="7"/>
  <c r="C35" i="7"/>
  <c r="C36" i="7"/>
  <c r="C37" i="7"/>
  <c r="C2" i="7"/>
  <c r="L48" i="5" l="1"/>
  <c r="M48" i="5"/>
  <c r="N48" i="5"/>
  <c r="O48" i="5"/>
  <c r="P48" i="5"/>
  <c r="Q48" i="5"/>
  <c r="R48" i="5"/>
  <c r="S48" i="5"/>
  <c r="T48" i="5"/>
  <c r="K48" i="5"/>
  <c r="K74" i="5" l="1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K77" i="5"/>
  <c r="K76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K73" i="5"/>
  <c r="K72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K60" i="5"/>
  <c r="K59" i="5"/>
  <c r="K58" i="5"/>
  <c r="K57" i="5"/>
  <c r="L46" i="5"/>
  <c r="M46" i="5"/>
  <c r="N46" i="5"/>
  <c r="O46" i="5"/>
  <c r="P46" i="5"/>
  <c r="Q46" i="5"/>
  <c r="R46" i="5"/>
  <c r="S46" i="5"/>
  <c r="T46" i="5"/>
  <c r="L47" i="5"/>
  <c r="M47" i="5"/>
  <c r="N47" i="5"/>
  <c r="O47" i="5"/>
  <c r="P47" i="5"/>
  <c r="Q47" i="5"/>
  <c r="R47" i="5"/>
  <c r="S47" i="5"/>
  <c r="T47" i="5"/>
  <c r="K47" i="5"/>
  <c r="K46" i="5"/>
  <c r="L45" i="5"/>
  <c r="M45" i="5"/>
  <c r="N45" i="5"/>
  <c r="O45" i="5"/>
  <c r="P45" i="5"/>
  <c r="Q45" i="5"/>
  <c r="R45" i="5"/>
  <c r="S45" i="5"/>
  <c r="T45" i="5"/>
  <c r="K45" i="5"/>
  <c r="F5" i="6"/>
  <c r="F4" i="6"/>
  <c r="E9" i="6"/>
  <c r="E8" i="6"/>
  <c r="E7" i="6"/>
  <c r="E6" i="6"/>
  <c r="E5" i="6"/>
  <c r="E4" i="6"/>
  <c r="D5" i="6"/>
  <c r="D4" i="6"/>
  <c r="C11" i="6"/>
  <c r="C10" i="6"/>
  <c r="D7" i="6"/>
  <c r="D6" i="6"/>
  <c r="D11" i="6"/>
  <c r="D10" i="6"/>
  <c r="D9" i="6"/>
  <c r="D8" i="6"/>
  <c r="C9" i="6"/>
  <c r="C8" i="6"/>
  <c r="F7" i="6"/>
  <c r="F6" i="6"/>
  <c r="C7" i="6"/>
  <c r="C6" i="6"/>
  <c r="C5" i="6"/>
  <c r="C4" i="6"/>
  <c r="C34" i="5"/>
  <c r="C33" i="5"/>
  <c r="C32" i="5"/>
  <c r="C25" i="5"/>
  <c r="C24" i="5"/>
  <c r="C23" i="5"/>
  <c r="C22" i="5"/>
  <c r="C21" i="5"/>
  <c r="C20" i="5"/>
  <c r="C40" i="5"/>
  <c r="C39" i="5"/>
  <c r="C38" i="5"/>
  <c r="C10" i="5"/>
  <c r="C9" i="5"/>
  <c r="C8" i="5"/>
  <c r="C17" i="5"/>
  <c r="C18" i="5"/>
  <c r="C19" i="5"/>
  <c r="C11" i="5"/>
  <c r="C12" i="5"/>
  <c r="C13" i="5"/>
  <c r="C5" i="5"/>
  <c r="C6" i="5"/>
  <c r="C7" i="5"/>
  <c r="C2" i="5"/>
  <c r="C3" i="5"/>
  <c r="C4" i="5"/>
  <c r="C29" i="5"/>
  <c r="C30" i="5"/>
  <c r="C31" i="5"/>
  <c r="C14" i="5"/>
  <c r="C15" i="5"/>
  <c r="C16" i="5"/>
  <c r="C26" i="5"/>
  <c r="C27" i="5"/>
  <c r="C28" i="5"/>
  <c r="C35" i="5"/>
  <c r="C36" i="5"/>
  <c r="C37" i="5"/>
</calcChain>
</file>

<file path=xl/sharedStrings.xml><?xml version="1.0" encoding="utf-8"?>
<sst xmlns="http://schemas.openxmlformats.org/spreadsheetml/2006/main" count="88" uniqueCount="46">
  <si>
    <t>Scénario</t>
  </si>
  <si>
    <t>Portes</t>
  </si>
  <si>
    <t>nb enf</t>
  </si>
  <si>
    <t>prob. Mut</t>
  </si>
  <si>
    <t>wheel</t>
  </si>
  <si>
    <t>tournoi</t>
  </si>
  <si>
    <t>FV</t>
  </si>
  <si>
    <t>temps</t>
  </si>
  <si>
    <t>meilleur indv. Iter</t>
  </si>
  <si>
    <t>Iter.</t>
  </si>
  <si>
    <t>prob crs</t>
  </si>
  <si>
    <t>ind. Total</t>
  </si>
  <si>
    <t>Nombre d'enfants</t>
  </si>
  <si>
    <t>Nombre d'iterations</t>
  </si>
  <si>
    <t>Temps</t>
  </si>
  <si>
    <t>Performance</t>
  </si>
  <si>
    <t>100 enf.</t>
  </si>
  <si>
    <t>Proba cross-over</t>
  </si>
  <si>
    <t>Proba mutation</t>
  </si>
  <si>
    <t>Probabilité</t>
  </si>
  <si>
    <t>Croisement</t>
  </si>
  <si>
    <t>Mutation</t>
  </si>
  <si>
    <t>Élitisme</t>
  </si>
  <si>
    <t>Tournoi</t>
  </si>
  <si>
    <t>Cmd</t>
  </si>
  <si>
    <t>Dock</t>
  </si>
  <si>
    <t>Truck</t>
  </si>
  <si>
    <t>pas possible car tournoi en deuxème et prend le meilleur des trois… donc jamais LE dernier</t>
  </si>
  <si>
    <t>Fait avec 50% -1 pour les deux</t>
  </si>
  <si>
    <t>tps cpu</t>
  </si>
  <si>
    <t>10% wheel</t>
  </si>
  <si>
    <t>30% wheel</t>
  </si>
  <si>
    <t>50% wheel</t>
  </si>
  <si>
    <t>Commandes</t>
  </si>
  <si>
    <t>&gt; 4h</t>
  </si>
  <si>
    <t>10-20-50</t>
  </si>
  <si>
    <t>20-20-50</t>
  </si>
  <si>
    <t>10-40-50</t>
  </si>
  <si>
    <t>10-20-25</t>
  </si>
  <si>
    <t>10-20-100</t>
  </si>
  <si>
    <r>
      <rPr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-20-50</t>
    </r>
  </si>
  <si>
    <t>Remorques</t>
  </si>
  <si>
    <t>portes</t>
  </si>
  <si>
    <t>remorques</t>
  </si>
  <si>
    <t>commandes</t>
  </si>
  <si>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180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</si>
</sst>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6">
    <xf numFmtId="0" fontId="0" fillId="0" borderId="0" xfId="0"/>
    <xf numFmtId="0" fontId="0" fillId="0" borderId="2" xfId="0" applyBorder="1"/>
    <xf numFmtId="0" fontId="0" fillId="3" borderId="0" xfId="0" applyFill="1"/>
    <xf numFmtId="0" fontId="0" fillId="3" borderId="2" xfId="0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4" borderId="0" xfId="0" applyFill="1"/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0" fontId="0" fillId="0" borderId="2" xfId="0" applyFill="1" applyBorder="1"/>
    <xf numFmtId="0" fontId="0" fillId="4" borderId="0" xfId="0" applyFill="1" applyBorder="1"/>
    <xf numFmtId="0" fontId="0" fillId="4" borderId="2" xfId="0" applyFill="1" applyBorder="1"/>
    <xf numFmtId="164" fontId="1" fillId="0" borderId="2" xfId="0" applyNumberFormat="1" applyFont="1" applyBorder="1" applyAlignment="1">
      <alignment horizontal="center" wrapText="1"/>
    </xf>
    <xf numFmtId="164" fontId="0" fillId="0" borderId="0" xfId="0" applyNumberFormat="1"/>
    <xf numFmtId="164" fontId="1" fillId="3" borderId="2" xfId="0" applyNumberFormat="1" applyFont="1" applyFill="1" applyBorder="1" applyAlignment="1">
      <alignment horizontal="center" wrapText="1"/>
    </xf>
    <xf numFmtId="164" fontId="0" fillId="3" borderId="0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2" fillId="3" borderId="2" xfId="0" applyNumberFormat="1" applyFont="1" applyFill="1" applyBorder="1"/>
    <xf numFmtId="2" fontId="0" fillId="0" borderId="0" xfId="0" applyNumberFormat="1"/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2" fillId="0" borderId="2" xfId="0" applyFont="1" applyFill="1" applyBorder="1"/>
    <xf numFmtId="0" fontId="2" fillId="3" borderId="2" xfId="0" applyFont="1" applyFill="1" applyBorder="1"/>
    <xf numFmtId="164" fontId="0" fillId="0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2" fillId="4" borderId="2" xfId="0" applyFont="1" applyFill="1" applyBorder="1"/>
    <xf numFmtId="46" fontId="0" fillId="0" borderId="0" xfId="0" applyNumberFormat="1"/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2" fontId="0" fillId="5" borderId="3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21" fontId="0" fillId="0" borderId="0" xfId="0" applyNumberFormat="1"/>
    <xf numFmtId="1" fontId="0" fillId="0" borderId="13" xfId="0" applyNumberFormat="1" applyFill="1" applyBorder="1"/>
    <xf numFmtId="1" fontId="0" fillId="0" borderId="16" xfId="0" applyNumberFormat="1" applyFill="1" applyBorder="1"/>
    <xf numFmtId="1" fontId="0" fillId="0" borderId="18" xfId="0" applyNumberFormat="1" applyFill="1" applyBorder="1"/>
    <xf numFmtId="0" fontId="0" fillId="8" borderId="0" xfId="0" applyFill="1"/>
    <xf numFmtId="0" fontId="0" fillId="8" borderId="2" xfId="0" applyFill="1" applyBorder="1"/>
    <xf numFmtId="164" fontId="0" fillId="7" borderId="2" xfId="0" applyNumberFormat="1" applyFill="1" applyBorder="1"/>
    <xf numFmtId="164" fontId="0" fillId="4" borderId="0" xfId="0" applyNumberForma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13" xfId="0" applyNumberFormat="1" applyBorder="1"/>
    <xf numFmtId="9" fontId="0" fillId="0" borderId="3" xfId="0" applyNumberFormat="1" applyBorder="1" applyAlignment="1">
      <alignment horizontal="center" vertical="center"/>
    </xf>
    <xf numFmtId="0" fontId="0" fillId="0" borderId="11" xfId="0" applyBorder="1"/>
    <xf numFmtId="2" fontId="0" fillId="8" borderId="4" xfId="0" applyNumberFormat="1" applyFill="1" applyBorder="1" applyAlignment="1">
      <alignment horizontal="center"/>
    </xf>
    <xf numFmtId="46" fontId="0" fillId="8" borderId="5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10" xfId="0" applyBorder="1"/>
    <xf numFmtId="0" fontId="0" fillId="7" borderId="10" xfId="0" applyFill="1" applyBorder="1"/>
    <xf numFmtId="0" fontId="0" fillId="7" borderId="11" xfId="0" applyFill="1" applyBorder="1"/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1" xfId="0" applyFill="1" applyBorder="1"/>
    <xf numFmtId="164" fontId="0" fillId="4" borderId="12" xfId="0" applyNumberFormat="1" applyFill="1" applyBorder="1"/>
    <xf numFmtId="164" fontId="1" fillId="4" borderId="2" xfId="0" applyNumberFormat="1" applyFon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2" xfId="0" applyNumberFormat="1" applyFill="1" applyBorder="1"/>
    <xf numFmtId="0" fontId="0" fillId="3" borderId="0" xfId="0" applyFill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0" xfId="0" applyFill="1" applyBorder="1"/>
    <xf numFmtId="9" fontId="0" fillId="0" borderId="3" xfId="0" applyNumberFormat="1" applyBorder="1" applyAlignment="1">
      <alignment horizontal="center"/>
    </xf>
    <xf numFmtId="0" fontId="0" fillId="8" borderId="3" xfId="0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8" borderId="5" xfId="0" applyNumberFormat="1" applyFill="1" applyBorder="1" applyAlignment="1">
      <alignment horizontal="center"/>
    </xf>
    <xf numFmtId="9" fontId="0" fillId="0" borderId="0" xfId="1" applyFont="1" applyBorder="1"/>
    <xf numFmtId="164" fontId="0" fillId="7" borderId="0" xfId="0" applyNumberFormat="1" applyFill="1"/>
    <xf numFmtId="164" fontId="0" fillId="0" borderId="2" xfId="0" applyNumberFormat="1" applyBorder="1"/>
    <xf numFmtId="2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2" borderId="0" xfId="0" applyFill="1" applyBorder="1"/>
    <xf numFmtId="0" fontId="0" fillId="2" borderId="10" xfId="0" applyFill="1" applyBorder="1"/>
    <xf numFmtId="0" fontId="0" fillId="2" borderId="0" xfId="0" applyFill="1"/>
    <xf numFmtId="0" fontId="0" fillId="2" borderId="2" xfId="0" applyFill="1" applyBorder="1"/>
    <xf numFmtId="0" fontId="0" fillId="2" borderId="11" xfId="0" applyFill="1" applyBorder="1"/>
    <xf numFmtId="0" fontId="5" fillId="9" borderId="21" xfId="0" applyFont="1" applyFill="1" applyBorder="1"/>
    <xf numFmtId="0" fontId="1" fillId="0" borderId="21" xfId="0" applyFont="1" applyBorder="1"/>
    <xf numFmtId="0" fontId="1" fillId="0" borderId="24" xfId="0" applyFont="1" applyBorder="1"/>
    <xf numFmtId="0" fontId="5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2" fontId="0" fillId="0" borderId="23" xfId="0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/>
    <xf numFmtId="167" fontId="0" fillId="0" borderId="0" xfId="0" applyNumberFormat="1"/>
    <xf numFmtId="1" fontId="0" fillId="0" borderId="0" xfId="0" applyNumberFormat="1"/>
    <xf numFmtId="164" fontId="0" fillId="4" borderId="0" xfId="0" applyNumberFormat="1" applyFill="1" applyBorder="1"/>
    <xf numFmtId="0" fontId="0" fillId="4" borderId="10" xfId="0" applyNumberForma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urcentage" xfId="1" builtinId="5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avec 10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enf.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Iteration'!$K$45:$T$45</c:f>
              <c:numCache>
                <c:formatCode>General</c:formatCode>
                <c:ptCount val="10"/>
                <c:pt idx="0" formatCode="0">
                  <c:v>131.66666666666666</c:v>
                </c:pt>
                <c:pt idx="1">
                  <c:v>129.66666666666666</c:v>
                </c:pt>
                <c:pt idx="2">
                  <c:v>128.66666666666666</c:v>
                </c:pt>
                <c:pt idx="3">
                  <c:v>116.66666666666667</c:v>
                </c:pt>
                <c:pt idx="4">
                  <c:v>116.66666666666667</c:v>
                </c:pt>
                <c:pt idx="5">
                  <c:v>116.66666666666667</c:v>
                </c:pt>
                <c:pt idx="6">
                  <c:v>116.66666666666667</c:v>
                </c:pt>
                <c:pt idx="7">
                  <c:v>116.66666666666667</c:v>
                </c:pt>
                <c:pt idx="8">
                  <c:v>115</c:v>
                </c:pt>
                <c:pt idx="9">
                  <c:v>103.33333333333333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CBF-9FDB-C739787920DE}"/>
            </c:ext>
          </c:extLst>
        </c:ser>
        <c:ser>
          <c:idx val="1"/>
          <c:order val="1"/>
          <c:tx>
            <c:v>30 enf.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Iteration'!$K$46:$T$46</c:f>
              <c:numCache>
                <c:formatCode>General</c:formatCode>
                <c:ptCount val="10"/>
                <c:pt idx="0" formatCode="0">
                  <c:v>124.33333333333333</c:v>
                </c:pt>
                <c:pt idx="1">
                  <c:v>108</c:v>
                </c:pt>
                <c:pt idx="2">
                  <c:v>103.66666666666667</c:v>
                </c:pt>
                <c:pt idx="3">
                  <c:v>103.66666666666667</c:v>
                </c:pt>
                <c:pt idx="4">
                  <c:v>94</c:v>
                </c:pt>
                <c:pt idx="5">
                  <c:v>94</c:v>
                </c:pt>
                <c:pt idx="6">
                  <c:v>93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CBF-9FDB-C739787920DE}"/>
            </c:ext>
          </c:extLst>
        </c:ser>
        <c:ser>
          <c:idx val="2"/>
          <c:order val="2"/>
          <c:tx>
            <c:v>50 enf.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Iteration'!$K$47:$T$47</c:f>
              <c:numCache>
                <c:formatCode>General</c:formatCode>
                <c:ptCount val="10"/>
                <c:pt idx="0" formatCode="0">
                  <c:v>124</c:v>
                </c:pt>
                <c:pt idx="1">
                  <c:v>124</c:v>
                </c:pt>
                <c:pt idx="2">
                  <c:v>120.33333333333333</c:v>
                </c:pt>
                <c:pt idx="3">
                  <c:v>95.333333333333329</c:v>
                </c:pt>
                <c:pt idx="4">
                  <c:v>95.333333333333329</c:v>
                </c:pt>
                <c:pt idx="5">
                  <c:v>95.333333333333329</c:v>
                </c:pt>
                <c:pt idx="6">
                  <c:v>87.333333333333329</c:v>
                </c:pt>
                <c:pt idx="7">
                  <c:v>87.333333333333329</c:v>
                </c:pt>
                <c:pt idx="8">
                  <c:v>76.333333333333329</c:v>
                </c:pt>
                <c:pt idx="9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CBF-9FDB-C739787920DE}"/>
            </c:ext>
          </c:extLst>
        </c:ser>
        <c:ser>
          <c:idx val="3"/>
          <c:order val="3"/>
          <c:tx>
            <c:v>100 enf.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Iteration'!$K$48:$T$48</c:f>
              <c:numCache>
                <c:formatCode>General</c:formatCode>
                <c:ptCount val="10"/>
                <c:pt idx="0" formatCode="0">
                  <c:v>114.66666666666667</c:v>
                </c:pt>
                <c:pt idx="1">
                  <c:v>96</c:v>
                </c:pt>
                <c:pt idx="2">
                  <c:v>91.666666666666671</c:v>
                </c:pt>
                <c:pt idx="3">
                  <c:v>79.333333333333329</c:v>
                </c:pt>
                <c:pt idx="4">
                  <c:v>74.333333333333329</c:v>
                </c:pt>
                <c:pt idx="5">
                  <c:v>73</c:v>
                </c:pt>
                <c:pt idx="6">
                  <c:v>72.333333333333329</c:v>
                </c:pt>
                <c:pt idx="7">
                  <c:v>72.333333333333329</c:v>
                </c:pt>
                <c:pt idx="8">
                  <c:v>72.333333333333329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F-4CBF-9FDB-C7397879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20592"/>
        <c:axId val="542317536"/>
      </c:lineChart>
      <c:catAx>
        <c:axId val="42062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317536"/>
        <c:crosses val="autoZero"/>
        <c:auto val="1"/>
        <c:lblAlgn val="ctr"/>
        <c:lblOffset val="100"/>
        <c:noMultiLvlLbl val="0"/>
      </c:catAx>
      <c:valAx>
        <c:axId val="5423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6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Front de Pareto : élitisme - tournoi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'Croi.-Mut.-Elitisme-Tournoi'!$AP$21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'Croi.-Mut.-Elitisme-Tournoi'!$AO$22:$AO$30</c:f>
              <c:numCache>
                <c:formatCode>[$-F400]h:mm:ss\ AM/PM</c:formatCode>
                <c:ptCount val="9"/>
                <c:pt idx="0">
                  <c:v>6.051677854938272E-2</c:v>
                </c:pt>
                <c:pt idx="1">
                  <c:v>5.4178499228395065E-2</c:v>
                </c:pt>
                <c:pt idx="2">
                  <c:v>5.6940057870370368E-2</c:v>
                </c:pt>
                <c:pt idx="3">
                  <c:v>5.6235563271604942E-2</c:v>
                </c:pt>
                <c:pt idx="4">
                  <c:v>5.3367947530864206E-2</c:v>
                </c:pt>
                <c:pt idx="5">
                  <c:v>5.6143229166666662E-2</c:v>
                </c:pt>
                <c:pt idx="6">
                  <c:v>5.6744934413580243E-2</c:v>
                </c:pt>
                <c:pt idx="7">
                  <c:v>5.940505787037037E-2</c:v>
                </c:pt>
                <c:pt idx="8">
                  <c:v>6.1966446759259254E-2</c:v>
                </c:pt>
              </c:numCache>
            </c:numRef>
          </c:xVal>
          <c:yVal>
            <c:numRef>
              <c:f>'Croi.-Mut.-Elitisme-Tournoi'!$AP$22:$AP$30</c:f>
              <c:numCache>
                <c:formatCode>0</c:formatCode>
                <c:ptCount val="9"/>
                <c:pt idx="0">
                  <c:v>62.333333333333336</c:v>
                </c:pt>
                <c:pt idx="1">
                  <c:v>61.333333333333336</c:v>
                </c:pt>
                <c:pt idx="3">
                  <c:v>59</c:v>
                </c:pt>
                <c:pt idx="5">
                  <c:v>59</c:v>
                </c:pt>
                <c:pt idx="6">
                  <c:v>63.333333333333336</c:v>
                </c:pt>
                <c:pt idx="7">
                  <c:v>57</c:v>
                </c:pt>
                <c:pt idx="8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6-4BCC-9191-3B4B6B11DE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'Croi.-Mut.-Elitisme-Tournoi'!$AO$22:$AO$30</c:f>
              <c:numCache>
                <c:formatCode>[$-F400]h:mm:ss\ AM/PM</c:formatCode>
                <c:ptCount val="9"/>
                <c:pt idx="0">
                  <c:v>6.051677854938272E-2</c:v>
                </c:pt>
                <c:pt idx="1">
                  <c:v>5.4178499228395065E-2</c:v>
                </c:pt>
                <c:pt idx="2">
                  <c:v>5.6940057870370368E-2</c:v>
                </c:pt>
                <c:pt idx="3">
                  <c:v>5.6235563271604942E-2</c:v>
                </c:pt>
                <c:pt idx="4">
                  <c:v>5.3367947530864206E-2</c:v>
                </c:pt>
                <c:pt idx="5">
                  <c:v>5.6143229166666662E-2</c:v>
                </c:pt>
                <c:pt idx="6">
                  <c:v>5.6744934413580243E-2</c:v>
                </c:pt>
                <c:pt idx="7">
                  <c:v>5.940505787037037E-2</c:v>
                </c:pt>
                <c:pt idx="8">
                  <c:v>6.1966446759259254E-2</c:v>
                </c:pt>
              </c:numCache>
            </c:numRef>
          </c:xVal>
          <c:yVal>
            <c:numRef>
              <c:f>'Croi.-Mut.-Elitisme-Tournoi'!$AQ$22:$AQ$30</c:f>
              <c:numCache>
                <c:formatCode>0</c:formatCode>
                <c:ptCount val="9"/>
                <c:pt idx="2">
                  <c:v>56</c:v>
                </c:pt>
                <c:pt idx="4">
                  <c:v>62.333333333333336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C-4578-971D-F50067EB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06144"/>
        <c:axId val="538957904"/>
      </c:scatterChart>
      <c:valAx>
        <c:axId val="538806144"/>
        <c:scaling>
          <c:orientation val="minMax"/>
          <c:max val="6.2500000000000014E-2"/>
          <c:min val="5.208330000000001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57904"/>
        <c:crosses val="autoZero"/>
        <c:crossBetween val="midCat"/>
        <c:majorUnit val="2.0833300000000004E-3"/>
      </c:valAx>
      <c:valAx>
        <c:axId val="538957904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8061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la sélection (50% élitisme)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10% mut.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'Croi.-Mut.-Elitisme-Tournoi'!$J$56:$AM$56</c:f>
              <c:numCache>
                <c:formatCode>General</c:formatCode>
                <c:ptCount val="30"/>
                <c:pt idx="0">
                  <c:v>114</c:v>
                </c:pt>
                <c:pt idx="1">
                  <c:v>105.33333333333333</c:v>
                </c:pt>
                <c:pt idx="2">
                  <c:v>95.666666666666671</c:v>
                </c:pt>
                <c:pt idx="3">
                  <c:v>95.666666666666671</c:v>
                </c:pt>
                <c:pt idx="4">
                  <c:v>95.666666666666671</c:v>
                </c:pt>
                <c:pt idx="5">
                  <c:v>92.333333333333329</c:v>
                </c:pt>
                <c:pt idx="6">
                  <c:v>92.333333333333329</c:v>
                </c:pt>
                <c:pt idx="7">
                  <c:v>92.333333333333329</c:v>
                </c:pt>
                <c:pt idx="8">
                  <c:v>92.333333333333329</c:v>
                </c:pt>
                <c:pt idx="9">
                  <c:v>87.666666666666671</c:v>
                </c:pt>
                <c:pt idx="10">
                  <c:v>87.666666666666671</c:v>
                </c:pt>
                <c:pt idx="11">
                  <c:v>87.666666666666671</c:v>
                </c:pt>
                <c:pt idx="12">
                  <c:v>84.666666666666671</c:v>
                </c:pt>
                <c:pt idx="13">
                  <c:v>84</c:v>
                </c:pt>
                <c:pt idx="14">
                  <c:v>84</c:v>
                </c:pt>
                <c:pt idx="15">
                  <c:v>77.666666666666671</c:v>
                </c:pt>
                <c:pt idx="16">
                  <c:v>76.666666666666671</c:v>
                </c:pt>
                <c:pt idx="17">
                  <c:v>76.666666666666671</c:v>
                </c:pt>
                <c:pt idx="18">
                  <c:v>73</c:v>
                </c:pt>
                <c:pt idx="19">
                  <c:v>65.333333333333329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63.333333333333336</c:v>
                </c:pt>
                <c:pt idx="25">
                  <c:v>63.333333333333336</c:v>
                </c:pt>
                <c:pt idx="26">
                  <c:v>63.333333333333336</c:v>
                </c:pt>
                <c:pt idx="27">
                  <c:v>63.333333333333336</c:v>
                </c:pt>
                <c:pt idx="28">
                  <c:v>63.333333333333336</c:v>
                </c:pt>
                <c:pt idx="29">
                  <c:v>63.333333333333336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BB7-9E37-B9C7C28E5AAA}"/>
            </c:ext>
          </c:extLst>
        </c:ser>
        <c:ser>
          <c:idx val="1"/>
          <c:order val="1"/>
          <c:tx>
            <c:v>30% mut.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'Croi.-Mut.-Elitisme-Tournoi'!$J$57:$AM$57</c:f>
              <c:numCache>
                <c:formatCode>General</c:formatCode>
                <c:ptCount val="30"/>
                <c:pt idx="0">
                  <c:v>111.66666666666667</c:v>
                </c:pt>
                <c:pt idx="1">
                  <c:v>93.333333333333329</c:v>
                </c:pt>
                <c:pt idx="2">
                  <c:v>93</c:v>
                </c:pt>
                <c:pt idx="3">
                  <c:v>85.333333333333329</c:v>
                </c:pt>
                <c:pt idx="4">
                  <c:v>84</c:v>
                </c:pt>
                <c:pt idx="5">
                  <c:v>84</c:v>
                </c:pt>
                <c:pt idx="6">
                  <c:v>82.333333333333329</c:v>
                </c:pt>
                <c:pt idx="7">
                  <c:v>76.666666666666671</c:v>
                </c:pt>
                <c:pt idx="8">
                  <c:v>76.666666666666671</c:v>
                </c:pt>
                <c:pt idx="9">
                  <c:v>76.666666666666671</c:v>
                </c:pt>
                <c:pt idx="10">
                  <c:v>76.666666666666671</c:v>
                </c:pt>
                <c:pt idx="11">
                  <c:v>76.666666666666671</c:v>
                </c:pt>
                <c:pt idx="12">
                  <c:v>76.666666666666671</c:v>
                </c:pt>
                <c:pt idx="13">
                  <c:v>76.666666666666671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74</c:v>
                </c:pt>
                <c:pt idx="18">
                  <c:v>66.333333333333329</c:v>
                </c:pt>
                <c:pt idx="19">
                  <c:v>66.333333333333329</c:v>
                </c:pt>
                <c:pt idx="20">
                  <c:v>66.333333333333329</c:v>
                </c:pt>
                <c:pt idx="21">
                  <c:v>64.666666666666671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1-4BB7-9E37-B9C7C28E5AAA}"/>
            </c:ext>
          </c:extLst>
        </c:ser>
        <c:ser>
          <c:idx val="2"/>
          <c:order val="2"/>
          <c:tx>
            <c:v>50% mut.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'Croi.-Mut.-Elitisme-Tournoi'!$J$58:$AM$58</c:f>
              <c:numCache>
                <c:formatCode>General</c:formatCode>
                <c:ptCount val="30"/>
                <c:pt idx="0">
                  <c:v>109</c:v>
                </c:pt>
                <c:pt idx="1">
                  <c:v>107.33333333333333</c:v>
                </c:pt>
                <c:pt idx="2">
                  <c:v>107.33333333333333</c:v>
                </c:pt>
                <c:pt idx="3">
                  <c:v>106.66666666666667</c:v>
                </c:pt>
                <c:pt idx="4">
                  <c:v>106.66666666666667</c:v>
                </c:pt>
                <c:pt idx="5">
                  <c:v>102.66666666666667</c:v>
                </c:pt>
                <c:pt idx="6">
                  <c:v>95.333333333333329</c:v>
                </c:pt>
                <c:pt idx="7">
                  <c:v>93.333333333333329</c:v>
                </c:pt>
                <c:pt idx="8">
                  <c:v>87.666666666666671</c:v>
                </c:pt>
                <c:pt idx="9">
                  <c:v>87.666666666666671</c:v>
                </c:pt>
                <c:pt idx="10">
                  <c:v>87.666666666666671</c:v>
                </c:pt>
                <c:pt idx="11">
                  <c:v>87.666666666666671</c:v>
                </c:pt>
                <c:pt idx="12">
                  <c:v>82.666666666666671</c:v>
                </c:pt>
                <c:pt idx="13">
                  <c:v>82.666666666666671</c:v>
                </c:pt>
                <c:pt idx="14">
                  <c:v>75.666666666666671</c:v>
                </c:pt>
                <c:pt idx="15">
                  <c:v>73.666666666666671</c:v>
                </c:pt>
                <c:pt idx="16">
                  <c:v>73.666666666666671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70.666666666666671</c:v>
                </c:pt>
                <c:pt idx="21">
                  <c:v>70.666666666666671</c:v>
                </c:pt>
                <c:pt idx="22">
                  <c:v>70.666666666666671</c:v>
                </c:pt>
                <c:pt idx="23">
                  <c:v>70.666666666666671</c:v>
                </c:pt>
                <c:pt idx="24">
                  <c:v>70.666666666666671</c:v>
                </c:pt>
                <c:pt idx="25">
                  <c:v>70.666666666666671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1-4BB7-9E37-B9C7C28E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52848"/>
        <c:axId val="487155856"/>
      </c:lineChart>
      <c:catAx>
        <c:axId val="4573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155856"/>
        <c:crosses val="autoZero"/>
        <c:auto val="1"/>
        <c:lblAlgn val="ctr"/>
        <c:lblOffset val="100"/>
        <c:noMultiLvlLbl val="0"/>
      </c:catAx>
      <c:valAx>
        <c:axId val="48715585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3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le nombre de portes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portes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'Dock-Truck-Cmd'!$L$22:$AO$22</c:f>
              <c:numCache>
                <c:formatCode>General</c:formatCode>
                <c:ptCount val="30"/>
                <c:pt idx="0">
                  <c:v>134.66666666666666</c:v>
                </c:pt>
                <c:pt idx="1">
                  <c:v>134.66666666666666</c:v>
                </c:pt>
                <c:pt idx="2">
                  <c:v>134.66666666666666</c:v>
                </c:pt>
                <c:pt idx="3">
                  <c:v>133.66666666666666</c:v>
                </c:pt>
                <c:pt idx="4">
                  <c:v>129</c:v>
                </c:pt>
                <c:pt idx="5">
                  <c:v>128</c:v>
                </c:pt>
                <c:pt idx="6">
                  <c:v>128</c:v>
                </c:pt>
                <c:pt idx="7">
                  <c:v>127</c:v>
                </c:pt>
                <c:pt idx="8">
                  <c:v>125.66666666666667</c:v>
                </c:pt>
                <c:pt idx="9">
                  <c:v>124.66666666666667</c:v>
                </c:pt>
                <c:pt idx="10">
                  <c:v>124.33333333333333</c:v>
                </c:pt>
                <c:pt idx="11">
                  <c:v>123.33333333333333</c:v>
                </c:pt>
                <c:pt idx="12">
                  <c:v>123.33333333333333</c:v>
                </c:pt>
                <c:pt idx="13">
                  <c:v>121</c:v>
                </c:pt>
                <c:pt idx="14">
                  <c:v>120.66666666666667</c:v>
                </c:pt>
                <c:pt idx="15">
                  <c:v>120.66666666666667</c:v>
                </c:pt>
                <c:pt idx="16">
                  <c:v>120.66666666666667</c:v>
                </c:pt>
                <c:pt idx="17">
                  <c:v>120</c:v>
                </c:pt>
                <c:pt idx="18">
                  <c:v>119.33333333333333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118.66666666666667</c:v>
                </c:pt>
                <c:pt idx="25">
                  <c:v>118.33333333333333</c:v>
                </c:pt>
                <c:pt idx="26">
                  <c:v>118.33333333333333</c:v>
                </c:pt>
                <c:pt idx="27">
                  <c:v>118</c:v>
                </c:pt>
                <c:pt idx="28">
                  <c:v>117.66666666666667</c:v>
                </c:pt>
                <c:pt idx="29">
                  <c:v>117.66666666666667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4FFD-A795-86E0541F6BFD}"/>
            </c:ext>
          </c:extLst>
        </c:ser>
        <c:ser>
          <c:idx val="1"/>
          <c:order val="1"/>
          <c:tx>
            <c:v>10 portes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'Dock-Truck-Cmd'!$L$23:$AO$23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4FFD-A795-86E0541F6BFD}"/>
            </c:ext>
          </c:extLst>
        </c:ser>
        <c:ser>
          <c:idx val="2"/>
          <c:order val="2"/>
          <c:tx>
            <c:v>20 portes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'Dock-Truck-Cmd'!$L$24:$AO$24</c:f>
              <c:numCache>
                <c:formatCode>General</c:formatCode>
                <c:ptCount val="30"/>
                <c:pt idx="0">
                  <c:v>18</c:v>
                </c:pt>
                <c:pt idx="1">
                  <c:v>17.333333333333332</c:v>
                </c:pt>
                <c:pt idx="2">
                  <c:v>17</c:v>
                </c:pt>
                <c:pt idx="3">
                  <c:v>17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16.333333333333332</c:v>
                </c:pt>
                <c:pt idx="9">
                  <c:v>16.333333333333332</c:v>
                </c:pt>
                <c:pt idx="10">
                  <c:v>16.333333333333332</c:v>
                </c:pt>
                <c:pt idx="11">
                  <c:v>16.333333333333332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15.666666666666666</c:v>
                </c:pt>
                <c:pt idx="16">
                  <c:v>15.666666666666666</c:v>
                </c:pt>
                <c:pt idx="17">
                  <c:v>15.666666666666666</c:v>
                </c:pt>
                <c:pt idx="18">
                  <c:v>15.333333333333334</c:v>
                </c:pt>
                <c:pt idx="19">
                  <c:v>15.333333333333334</c:v>
                </c:pt>
                <c:pt idx="20">
                  <c:v>15.333333333333334</c:v>
                </c:pt>
                <c:pt idx="21">
                  <c:v>15.333333333333334</c:v>
                </c:pt>
                <c:pt idx="22">
                  <c:v>15.333333333333334</c:v>
                </c:pt>
                <c:pt idx="23">
                  <c:v>15.333333333333334</c:v>
                </c:pt>
                <c:pt idx="24">
                  <c:v>15.333333333333334</c:v>
                </c:pt>
                <c:pt idx="25">
                  <c:v>15.333333333333334</c:v>
                </c:pt>
                <c:pt idx="26">
                  <c:v>15.333333333333334</c:v>
                </c:pt>
                <c:pt idx="27">
                  <c:v>15.333333333333334</c:v>
                </c:pt>
                <c:pt idx="28">
                  <c:v>15.333333333333334</c:v>
                </c:pt>
                <c:pt idx="29">
                  <c:v>15.333333333333334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B-4FFD-A795-86E0541F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24752"/>
        <c:axId val="464929584"/>
      </c:lineChart>
      <c:catAx>
        <c:axId val="46172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929584"/>
        <c:crosses val="autoZero"/>
        <c:auto val="1"/>
        <c:lblAlgn val="ctr"/>
        <c:lblOffset val="100"/>
        <c:noMultiLvlLbl val="0"/>
      </c:catAx>
      <c:valAx>
        <c:axId val="464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le nombre de camions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camions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'Dock-Truck-Cmd'!$L$26:$AO$26</c:f>
              <c:numCache>
                <c:formatCode>General</c:formatCode>
                <c:ptCount val="30"/>
                <c:pt idx="0">
                  <c:v>13.333333333333334</c:v>
                </c:pt>
                <c:pt idx="1">
                  <c:v>13.333333333333334</c:v>
                </c:pt>
                <c:pt idx="2">
                  <c:v>13.333333333333334</c:v>
                </c:pt>
                <c:pt idx="3">
                  <c:v>13</c:v>
                </c:pt>
                <c:pt idx="4">
                  <c:v>12.666666666666666</c:v>
                </c:pt>
                <c:pt idx="5">
                  <c:v>12.666666666666666</c:v>
                </c:pt>
                <c:pt idx="6">
                  <c:v>12.666666666666666</c:v>
                </c:pt>
                <c:pt idx="7">
                  <c:v>12.666666666666666</c:v>
                </c:pt>
                <c:pt idx="8">
                  <c:v>12.666666666666666</c:v>
                </c:pt>
                <c:pt idx="9">
                  <c:v>12.666666666666666</c:v>
                </c:pt>
                <c:pt idx="10">
                  <c:v>12.666666666666666</c:v>
                </c:pt>
                <c:pt idx="11">
                  <c:v>12.666666666666666</c:v>
                </c:pt>
                <c:pt idx="12">
                  <c:v>12.666666666666666</c:v>
                </c:pt>
                <c:pt idx="13">
                  <c:v>12.666666666666666</c:v>
                </c:pt>
                <c:pt idx="14">
                  <c:v>12.666666666666666</c:v>
                </c:pt>
                <c:pt idx="15">
                  <c:v>12.666666666666666</c:v>
                </c:pt>
                <c:pt idx="16">
                  <c:v>12.666666666666666</c:v>
                </c:pt>
                <c:pt idx="17">
                  <c:v>12.666666666666666</c:v>
                </c:pt>
                <c:pt idx="18">
                  <c:v>12.333333333333334</c:v>
                </c:pt>
                <c:pt idx="19">
                  <c:v>12.333333333333334</c:v>
                </c:pt>
                <c:pt idx="20">
                  <c:v>12.333333333333334</c:v>
                </c:pt>
                <c:pt idx="21">
                  <c:v>12.333333333333334</c:v>
                </c:pt>
                <c:pt idx="22">
                  <c:v>12.333333333333334</c:v>
                </c:pt>
                <c:pt idx="23">
                  <c:v>12.333333333333334</c:v>
                </c:pt>
                <c:pt idx="24">
                  <c:v>12.333333333333334</c:v>
                </c:pt>
                <c:pt idx="25">
                  <c:v>12.333333333333334</c:v>
                </c:pt>
                <c:pt idx="26">
                  <c:v>12.333333333333334</c:v>
                </c:pt>
                <c:pt idx="27">
                  <c:v>12.333333333333334</c:v>
                </c:pt>
                <c:pt idx="28">
                  <c:v>12.333333333333334</c:v>
                </c:pt>
                <c:pt idx="29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B65-902B-782E3576F668}"/>
            </c:ext>
          </c:extLst>
        </c:ser>
        <c:ser>
          <c:idx val="1"/>
          <c:order val="1"/>
          <c:tx>
            <c:v>20 camions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'Dock-Truck-Cmd'!$L$27:$AO$27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B65-902B-782E3576F668}"/>
            </c:ext>
          </c:extLst>
        </c:ser>
        <c:ser>
          <c:idx val="2"/>
          <c:order val="2"/>
          <c:tx>
            <c:v>40 camions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'Dock-Truck-Cmd'!$L$28:$AO$28</c:f>
              <c:numCache>
                <c:formatCode>General</c:formatCode>
                <c:ptCount val="30"/>
                <c:pt idx="0">
                  <c:v>203</c:v>
                </c:pt>
                <c:pt idx="1">
                  <c:v>199</c:v>
                </c:pt>
                <c:pt idx="2">
                  <c:v>185</c:v>
                </c:pt>
                <c:pt idx="3">
                  <c:v>183.33333333333334</c:v>
                </c:pt>
                <c:pt idx="4">
                  <c:v>178.66666666666666</c:v>
                </c:pt>
                <c:pt idx="5">
                  <c:v>171</c:v>
                </c:pt>
                <c:pt idx="6">
                  <c:v>168.33333333333334</c:v>
                </c:pt>
                <c:pt idx="7">
                  <c:v>167</c:v>
                </c:pt>
                <c:pt idx="8">
                  <c:v>161.66666666666666</c:v>
                </c:pt>
                <c:pt idx="9">
                  <c:v>161.66666666666666</c:v>
                </c:pt>
                <c:pt idx="10">
                  <c:v>160.66666666666666</c:v>
                </c:pt>
                <c:pt idx="11">
                  <c:v>156.66666666666666</c:v>
                </c:pt>
                <c:pt idx="12">
                  <c:v>156.66666666666666</c:v>
                </c:pt>
                <c:pt idx="13">
                  <c:v>154.66666666666666</c:v>
                </c:pt>
                <c:pt idx="14">
                  <c:v>153</c:v>
                </c:pt>
                <c:pt idx="15">
                  <c:v>152</c:v>
                </c:pt>
                <c:pt idx="16">
                  <c:v>151.66666666666666</c:v>
                </c:pt>
                <c:pt idx="17">
                  <c:v>151</c:v>
                </c:pt>
                <c:pt idx="18">
                  <c:v>151</c:v>
                </c:pt>
                <c:pt idx="19">
                  <c:v>149.66666666666666</c:v>
                </c:pt>
                <c:pt idx="20">
                  <c:v>149.66666666666666</c:v>
                </c:pt>
                <c:pt idx="21">
                  <c:v>149.66666666666666</c:v>
                </c:pt>
                <c:pt idx="22">
                  <c:v>149</c:v>
                </c:pt>
                <c:pt idx="23">
                  <c:v>149</c:v>
                </c:pt>
                <c:pt idx="24">
                  <c:v>146</c:v>
                </c:pt>
                <c:pt idx="25">
                  <c:v>146</c:v>
                </c:pt>
                <c:pt idx="26">
                  <c:v>144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0-4B65-902B-782E3576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12720"/>
        <c:axId val="465076080"/>
      </c:lineChart>
      <c:catAx>
        <c:axId val="4677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076080"/>
        <c:crosses val="autoZero"/>
        <c:auto val="1"/>
        <c:lblAlgn val="ctr"/>
        <c:lblOffset val="100"/>
        <c:noMultiLvlLbl val="0"/>
      </c:catAx>
      <c:valAx>
        <c:axId val="465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7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le nombre de commandes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 commandes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'Dock-Truck-Cmd'!$L$30:$AO$30</c:f>
              <c:numCache>
                <c:formatCode>General</c:formatCode>
                <c:ptCount val="30"/>
                <c:pt idx="0">
                  <c:v>60.333333333333336</c:v>
                </c:pt>
                <c:pt idx="1">
                  <c:v>48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41.333333333333336</c:v>
                </c:pt>
                <c:pt idx="9">
                  <c:v>39.666666666666664</c:v>
                </c:pt>
                <c:pt idx="10">
                  <c:v>39.666666666666664</c:v>
                </c:pt>
                <c:pt idx="11">
                  <c:v>39.666666666666664</c:v>
                </c:pt>
                <c:pt idx="12">
                  <c:v>39.666666666666664</c:v>
                </c:pt>
                <c:pt idx="13">
                  <c:v>39.666666666666664</c:v>
                </c:pt>
                <c:pt idx="14">
                  <c:v>39.333333333333336</c:v>
                </c:pt>
                <c:pt idx="15">
                  <c:v>36.333333333333336</c:v>
                </c:pt>
                <c:pt idx="16">
                  <c:v>34.666666666666664</c:v>
                </c:pt>
                <c:pt idx="17">
                  <c:v>34.666666666666664</c:v>
                </c:pt>
                <c:pt idx="18">
                  <c:v>34.666666666666664</c:v>
                </c:pt>
                <c:pt idx="19">
                  <c:v>34.666666666666664</c:v>
                </c:pt>
                <c:pt idx="20">
                  <c:v>34.666666666666664</c:v>
                </c:pt>
                <c:pt idx="21">
                  <c:v>34.666666666666664</c:v>
                </c:pt>
                <c:pt idx="22">
                  <c:v>34.666666666666664</c:v>
                </c:pt>
                <c:pt idx="23">
                  <c:v>34.666666666666664</c:v>
                </c:pt>
                <c:pt idx="24">
                  <c:v>34.666666666666664</c:v>
                </c:pt>
                <c:pt idx="25">
                  <c:v>34.666666666666664</c:v>
                </c:pt>
                <c:pt idx="26">
                  <c:v>34.333333333333336</c:v>
                </c:pt>
                <c:pt idx="27">
                  <c:v>34.333333333333336</c:v>
                </c:pt>
                <c:pt idx="28">
                  <c:v>34.333333333333336</c:v>
                </c:pt>
                <c:pt idx="29">
                  <c:v>34.333333333333336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4606-955C-6162AA190103}"/>
            </c:ext>
          </c:extLst>
        </c:ser>
        <c:ser>
          <c:idx val="1"/>
          <c:order val="1"/>
          <c:tx>
            <c:v>50 commandes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'Dock-Truck-Cmd'!$L$31:$AO$31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D-4606-955C-6162AA19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21888"/>
        <c:axId val="390363616"/>
      </c:lineChart>
      <c:catAx>
        <c:axId val="4656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363616"/>
        <c:crosses val="autoZero"/>
        <c:auto val="1"/>
        <c:lblAlgn val="ctr"/>
        <c:lblOffset val="100"/>
        <c:noMultiLvlLbl val="0"/>
      </c:catAx>
      <c:valAx>
        <c:axId val="3903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à 25% de la taille réelle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Realiste!$D$2:$AG$2</c:f>
              <c:numCache>
                <c:formatCode>0</c:formatCode>
                <c:ptCount val="30"/>
                <c:pt idx="0">
                  <c:v>504.0333</c:v>
                </c:pt>
                <c:pt idx="1">
                  <c:v>504.0333</c:v>
                </c:pt>
                <c:pt idx="2">
                  <c:v>504.0333</c:v>
                </c:pt>
                <c:pt idx="3">
                  <c:v>501.6542</c:v>
                </c:pt>
                <c:pt idx="4">
                  <c:v>492.89170000000001</c:v>
                </c:pt>
                <c:pt idx="5">
                  <c:v>492.89170000000001</c:v>
                </c:pt>
                <c:pt idx="6">
                  <c:v>485.85840000000002</c:v>
                </c:pt>
                <c:pt idx="7">
                  <c:v>465.95</c:v>
                </c:pt>
                <c:pt idx="8">
                  <c:v>465.95</c:v>
                </c:pt>
                <c:pt idx="9">
                  <c:v>465.95</c:v>
                </c:pt>
                <c:pt idx="10">
                  <c:v>465.95</c:v>
                </c:pt>
                <c:pt idx="11">
                  <c:v>459.16669999999999</c:v>
                </c:pt>
                <c:pt idx="12">
                  <c:v>459.16669999999999</c:v>
                </c:pt>
                <c:pt idx="13">
                  <c:v>459.16669999999999</c:v>
                </c:pt>
                <c:pt idx="14">
                  <c:v>450.25830000000002</c:v>
                </c:pt>
                <c:pt idx="15">
                  <c:v>448.55419999999998</c:v>
                </c:pt>
                <c:pt idx="16">
                  <c:v>448.43329999999997</c:v>
                </c:pt>
                <c:pt idx="17">
                  <c:v>445.92079999999999</c:v>
                </c:pt>
                <c:pt idx="18">
                  <c:v>443.55419999999998</c:v>
                </c:pt>
                <c:pt idx="19">
                  <c:v>443.55419999999998</c:v>
                </c:pt>
                <c:pt idx="20">
                  <c:v>437.74579999999997</c:v>
                </c:pt>
                <c:pt idx="21">
                  <c:v>424.22500000000002</c:v>
                </c:pt>
                <c:pt idx="22">
                  <c:v>424.22500000000002</c:v>
                </c:pt>
                <c:pt idx="23">
                  <c:v>424.22500000000002</c:v>
                </c:pt>
                <c:pt idx="24">
                  <c:v>420.9</c:v>
                </c:pt>
                <c:pt idx="25">
                  <c:v>420.9</c:v>
                </c:pt>
                <c:pt idx="26">
                  <c:v>420.9</c:v>
                </c:pt>
                <c:pt idx="27">
                  <c:v>420.9</c:v>
                </c:pt>
                <c:pt idx="28">
                  <c:v>411.38330000000002</c:v>
                </c:pt>
                <c:pt idx="29">
                  <c:v>411.38330000000002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1-486A-9383-B76B0325623E}"/>
            </c:ext>
          </c:extLst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Realiste!$D$3:$AG$3</c:f>
              <c:numCache>
                <c:formatCode>0</c:formatCode>
                <c:ptCount val="30"/>
                <c:pt idx="0">
                  <c:v>507.83330000000001</c:v>
                </c:pt>
                <c:pt idx="1">
                  <c:v>507.83330000000001</c:v>
                </c:pt>
                <c:pt idx="2">
                  <c:v>504.62920000000003</c:v>
                </c:pt>
                <c:pt idx="3">
                  <c:v>480.91660000000002</c:v>
                </c:pt>
                <c:pt idx="4">
                  <c:v>480.91660000000002</c:v>
                </c:pt>
                <c:pt idx="5">
                  <c:v>480.91660000000002</c:v>
                </c:pt>
                <c:pt idx="6">
                  <c:v>480.91660000000002</c:v>
                </c:pt>
                <c:pt idx="7">
                  <c:v>480.91660000000002</c:v>
                </c:pt>
                <c:pt idx="8">
                  <c:v>480.91660000000002</c:v>
                </c:pt>
                <c:pt idx="9">
                  <c:v>480.91660000000002</c:v>
                </c:pt>
                <c:pt idx="10">
                  <c:v>476.85</c:v>
                </c:pt>
                <c:pt idx="11">
                  <c:v>469.9083</c:v>
                </c:pt>
                <c:pt idx="12">
                  <c:v>469.9083</c:v>
                </c:pt>
                <c:pt idx="13">
                  <c:v>466.79169999999999</c:v>
                </c:pt>
                <c:pt idx="14">
                  <c:v>466.79169999999999</c:v>
                </c:pt>
                <c:pt idx="15">
                  <c:v>466.79169999999999</c:v>
                </c:pt>
                <c:pt idx="16">
                  <c:v>466.79169999999999</c:v>
                </c:pt>
                <c:pt idx="17">
                  <c:v>466.79169999999999</c:v>
                </c:pt>
                <c:pt idx="18">
                  <c:v>466.79169999999999</c:v>
                </c:pt>
                <c:pt idx="19">
                  <c:v>466.79169999999999</c:v>
                </c:pt>
                <c:pt idx="20">
                  <c:v>466.79169999999999</c:v>
                </c:pt>
                <c:pt idx="21">
                  <c:v>466.79169999999999</c:v>
                </c:pt>
                <c:pt idx="22">
                  <c:v>466.79169999999999</c:v>
                </c:pt>
                <c:pt idx="23">
                  <c:v>466.79169999999999</c:v>
                </c:pt>
                <c:pt idx="24">
                  <c:v>466.79169999999999</c:v>
                </c:pt>
                <c:pt idx="25">
                  <c:v>466.79169999999999</c:v>
                </c:pt>
                <c:pt idx="26">
                  <c:v>466.79169999999999</c:v>
                </c:pt>
                <c:pt idx="27">
                  <c:v>466.79169999999999</c:v>
                </c:pt>
                <c:pt idx="28">
                  <c:v>466.79169999999999</c:v>
                </c:pt>
                <c:pt idx="29">
                  <c:v>466.79169999999999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1-486A-9383-B76B0325623E}"/>
            </c:ext>
          </c:extLst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Realiste!$D$4:$AG$4</c:f>
              <c:numCache>
                <c:formatCode>0</c:formatCode>
                <c:ptCount val="30"/>
                <c:pt idx="0">
                  <c:v>529.17920000000004</c:v>
                </c:pt>
                <c:pt idx="1">
                  <c:v>527.41669999999999</c:v>
                </c:pt>
                <c:pt idx="2">
                  <c:v>460.41669999999999</c:v>
                </c:pt>
                <c:pt idx="3">
                  <c:v>459.57920000000001</c:v>
                </c:pt>
                <c:pt idx="4">
                  <c:v>459.57920000000001</c:v>
                </c:pt>
                <c:pt idx="5">
                  <c:v>459.57920000000001</c:v>
                </c:pt>
                <c:pt idx="6">
                  <c:v>446.25420000000003</c:v>
                </c:pt>
                <c:pt idx="7">
                  <c:v>446.25420000000003</c:v>
                </c:pt>
                <c:pt idx="8">
                  <c:v>446.25420000000003</c:v>
                </c:pt>
                <c:pt idx="9">
                  <c:v>446.25420000000003</c:v>
                </c:pt>
                <c:pt idx="10">
                  <c:v>446.25420000000003</c:v>
                </c:pt>
                <c:pt idx="11">
                  <c:v>446.25420000000003</c:v>
                </c:pt>
                <c:pt idx="12">
                  <c:v>435.57920000000001</c:v>
                </c:pt>
                <c:pt idx="13">
                  <c:v>435.57920000000001</c:v>
                </c:pt>
                <c:pt idx="14">
                  <c:v>435.57920000000001</c:v>
                </c:pt>
                <c:pt idx="15">
                  <c:v>435.57920000000001</c:v>
                </c:pt>
                <c:pt idx="16">
                  <c:v>435.57920000000001</c:v>
                </c:pt>
                <c:pt idx="17">
                  <c:v>435.57920000000001</c:v>
                </c:pt>
                <c:pt idx="18">
                  <c:v>435.57920000000001</c:v>
                </c:pt>
                <c:pt idx="19">
                  <c:v>435.57920000000001</c:v>
                </c:pt>
                <c:pt idx="20">
                  <c:v>426.71249999999998</c:v>
                </c:pt>
                <c:pt idx="21">
                  <c:v>426.71249999999998</c:v>
                </c:pt>
                <c:pt idx="22">
                  <c:v>426.71249999999998</c:v>
                </c:pt>
                <c:pt idx="23">
                  <c:v>426.71249999999998</c:v>
                </c:pt>
                <c:pt idx="24">
                  <c:v>426.71249999999998</c:v>
                </c:pt>
                <c:pt idx="25">
                  <c:v>426.71249999999998</c:v>
                </c:pt>
                <c:pt idx="26">
                  <c:v>426.71249999999998</c:v>
                </c:pt>
                <c:pt idx="27">
                  <c:v>415.11669999999998</c:v>
                </c:pt>
                <c:pt idx="28">
                  <c:v>415.11669999999998</c:v>
                </c:pt>
                <c:pt idx="29">
                  <c:v>415.11669999999998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1-486A-9383-B76B0325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54752"/>
        <c:axId val="447362848"/>
      </c:lineChart>
      <c:catAx>
        <c:axId val="44335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362848"/>
        <c:crosses val="autoZero"/>
        <c:auto val="1"/>
        <c:lblAlgn val="ctr"/>
        <c:lblOffset val="100"/>
        <c:noMultiLvlLbl val="0"/>
      </c:catAx>
      <c:valAx>
        <c:axId val="44736284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avec 30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enf.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Iteration'!$K$57:$AN$57</c:f>
              <c:numCache>
                <c:formatCode>General</c:formatCode>
                <c:ptCount val="30"/>
                <c:pt idx="0">
                  <c:v>146</c:v>
                </c:pt>
                <c:pt idx="1">
                  <c:v>129.66666666666666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125.66666666666667</c:v>
                </c:pt>
                <c:pt idx="6">
                  <c:v>123.66666666666667</c:v>
                </c:pt>
                <c:pt idx="7">
                  <c:v>123.66666666666667</c:v>
                </c:pt>
                <c:pt idx="8">
                  <c:v>123.66666666666667</c:v>
                </c:pt>
                <c:pt idx="9">
                  <c:v>118.66666666666667</c:v>
                </c:pt>
                <c:pt idx="10">
                  <c:v>118.66666666666667</c:v>
                </c:pt>
                <c:pt idx="11">
                  <c:v>118.66666666666667</c:v>
                </c:pt>
                <c:pt idx="12">
                  <c:v>118.33333333333333</c:v>
                </c:pt>
                <c:pt idx="13">
                  <c:v>117.66666666666667</c:v>
                </c:pt>
                <c:pt idx="14">
                  <c:v>117.66666666666667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114.66666666666667</c:v>
                </c:pt>
                <c:pt idx="23">
                  <c:v>109.33333333333333</c:v>
                </c:pt>
                <c:pt idx="24">
                  <c:v>108.33333333333333</c:v>
                </c:pt>
                <c:pt idx="25">
                  <c:v>108.33333333333333</c:v>
                </c:pt>
                <c:pt idx="26">
                  <c:v>108.33333333333333</c:v>
                </c:pt>
                <c:pt idx="27">
                  <c:v>108</c:v>
                </c:pt>
                <c:pt idx="28">
                  <c:v>108</c:v>
                </c:pt>
                <c:pt idx="2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0E8-83BD-BE78AFB4553D}"/>
            </c:ext>
          </c:extLst>
        </c:ser>
        <c:ser>
          <c:idx val="1"/>
          <c:order val="1"/>
          <c:tx>
            <c:v>30 enf.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Iteration'!$K$58:$AN$58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D-40E8-83BD-BE78AFB4553D}"/>
            </c:ext>
          </c:extLst>
        </c:ser>
        <c:ser>
          <c:idx val="2"/>
          <c:order val="2"/>
          <c:tx>
            <c:v>50 enf.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Iteration'!$K$59:$AN$59</c:f>
              <c:numCache>
                <c:formatCode>General</c:formatCode>
                <c:ptCount val="30"/>
                <c:pt idx="0">
                  <c:v>85.333333333333329</c:v>
                </c:pt>
                <c:pt idx="1">
                  <c:v>79</c:v>
                </c:pt>
                <c:pt idx="2">
                  <c:v>75</c:v>
                </c:pt>
                <c:pt idx="3">
                  <c:v>75</c:v>
                </c:pt>
                <c:pt idx="4">
                  <c:v>70.333333333333329</c:v>
                </c:pt>
                <c:pt idx="5">
                  <c:v>70.333333333333329</c:v>
                </c:pt>
                <c:pt idx="6">
                  <c:v>70.333333333333329</c:v>
                </c:pt>
                <c:pt idx="7">
                  <c:v>70.333333333333329</c:v>
                </c:pt>
                <c:pt idx="8">
                  <c:v>68.666666666666671</c:v>
                </c:pt>
                <c:pt idx="9">
                  <c:v>67.333333333333329</c:v>
                </c:pt>
                <c:pt idx="10">
                  <c:v>67.333333333333329</c:v>
                </c:pt>
                <c:pt idx="11">
                  <c:v>67.333333333333329</c:v>
                </c:pt>
                <c:pt idx="12">
                  <c:v>65.333333333333329</c:v>
                </c:pt>
                <c:pt idx="13">
                  <c:v>65.333333333333329</c:v>
                </c:pt>
                <c:pt idx="14">
                  <c:v>65.333333333333329</c:v>
                </c:pt>
                <c:pt idx="15">
                  <c:v>61.666666666666664</c:v>
                </c:pt>
                <c:pt idx="16">
                  <c:v>61.666666666666664</c:v>
                </c:pt>
                <c:pt idx="17">
                  <c:v>59.333333333333336</c:v>
                </c:pt>
                <c:pt idx="18">
                  <c:v>59.333333333333336</c:v>
                </c:pt>
                <c:pt idx="19">
                  <c:v>59.333333333333336</c:v>
                </c:pt>
                <c:pt idx="20">
                  <c:v>59.333333333333336</c:v>
                </c:pt>
                <c:pt idx="21">
                  <c:v>59.333333333333336</c:v>
                </c:pt>
                <c:pt idx="22">
                  <c:v>57.666666666666664</c:v>
                </c:pt>
                <c:pt idx="23">
                  <c:v>57.666666666666664</c:v>
                </c:pt>
                <c:pt idx="24">
                  <c:v>57.666666666666664</c:v>
                </c:pt>
                <c:pt idx="25">
                  <c:v>57.666666666666664</c:v>
                </c:pt>
                <c:pt idx="26">
                  <c:v>57.333333333333336</c:v>
                </c:pt>
                <c:pt idx="27">
                  <c:v>50.666666666666664</c:v>
                </c:pt>
                <c:pt idx="28">
                  <c:v>50.666666666666664</c:v>
                </c:pt>
                <c:pt idx="29">
                  <c:v>50.666666666666664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D-40E8-83BD-BE78AFB4553D}"/>
            </c:ext>
          </c:extLst>
        </c:ser>
        <c:ser>
          <c:idx val="3"/>
          <c:order val="3"/>
          <c:tx>
            <c:v>100 enf.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Iteration'!$K$60:$AN$60</c:f>
              <c:numCache>
                <c:formatCode>General</c:formatCode>
                <c:ptCount val="30"/>
                <c:pt idx="0">
                  <c:v>106</c:v>
                </c:pt>
                <c:pt idx="1">
                  <c:v>101.33333333333333</c:v>
                </c:pt>
                <c:pt idx="2">
                  <c:v>98.333333333333329</c:v>
                </c:pt>
                <c:pt idx="3">
                  <c:v>82</c:v>
                </c:pt>
                <c:pt idx="4">
                  <c:v>81.333333333333329</c:v>
                </c:pt>
                <c:pt idx="5">
                  <c:v>80.666666666666671</c:v>
                </c:pt>
                <c:pt idx="6">
                  <c:v>70</c:v>
                </c:pt>
                <c:pt idx="7">
                  <c:v>70</c:v>
                </c:pt>
                <c:pt idx="8">
                  <c:v>62.666666666666664</c:v>
                </c:pt>
                <c:pt idx="9">
                  <c:v>62.666666666666664</c:v>
                </c:pt>
                <c:pt idx="10">
                  <c:v>62.666666666666664</c:v>
                </c:pt>
                <c:pt idx="11">
                  <c:v>60.666666666666664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58.666666666666664</c:v>
                </c:pt>
                <c:pt idx="16">
                  <c:v>58.666666666666664</c:v>
                </c:pt>
                <c:pt idx="17">
                  <c:v>58.666666666666664</c:v>
                </c:pt>
                <c:pt idx="18">
                  <c:v>57.666666666666664</c:v>
                </c:pt>
                <c:pt idx="19">
                  <c:v>57.666666666666664</c:v>
                </c:pt>
                <c:pt idx="20">
                  <c:v>55</c:v>
                </c:pt>
                <c:pt idx="21">
                  <c:v>53.666666666666664</c:v>
                </c:pt>
                <c:pt idx="22">
                  <c:v>51.666666666666664</c:v>
                </c:pt>
                <c:pt idx="23">
                  <c:v>51.666666666666664</c:v>
                </c:pt>
                <c:pt idx="24">
                  <c:v>51.666666666666664</c:v>
                </c:pt>
                <c:pt idx="25">
                  <c:v>51.666666666666664</c:v>
                </c:pt>
                <c:pt idx="26">
                  <c:v>51.666666666666664</c:v>
                </c:pt>
                <c:pt idx="27">
                  <c:v>51.666666666666664</c:v>
                </c:pt>
                <c:pt idx="28">
                  <c:v>51.666666666666664</c:v>
                </c:pt>
                <c:pt idx="29">
                  <c:v>51.666666666666664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D-40E8-83BD-BE78AFB4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84656"/>
        <c:axId val="419422576"/>
      </c:lineChart>
      <c:catAx>
        <c:axId val="4288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22576"/>
        <c:crosses val="autoZero"/>
        <c:auto val="1"/>
        <c:lblAlgn val="ctr"/>
        <c:lblOffset val="100"/>
        <c:noMultiLvlLbl val="0"/>
      </c:catAx>
      <c:valAx>
        <c:axId val="4194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avec</a:t>
            </a:r>
            <a:r>
              <a:rPr lang="fr-FR" baseline="0"/>
              <a:t> 100 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enf.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Iteration'!$K$76:$DF$76</c:f>
              <c:numCache>
                <c:formatCode>General</c:formatCode>
                <c:ptCount val="100"/>
                <c:pt idx="0">
                  <c:v>137.33333333333334</c:v>
                </c:pt>
                <c:pt idx="1">
                  <c:v>130</c:v>
                </c:pt>
                <c:pt idx="2">
                  <c:v>130</c:v>
                </c:pt>
                <c:pt idx="3">
                  <c:v>122.33333333333333</c:v>
                </c:pt>
                <c:pt idx="4">
                  <c:v>122.33333333333333</c:v>
                </c:pt>
                <c:pt idx="5">
                  <c:v>117.33333333333333</c:v>
                </c:pt>
                <c:pt idx="6">
                  <c:v>117.33333333333333</c:v>
                </c:pt>
                <c:pt idx="7">
                  <c:v>112</c:v>
                </c:pt>
                <c:pt idx="8">
                  <c:v>92.666666666666671</c:v>
                </c:pt>
                <c:pt idx="9">
                  <c:v>92.666666666666671</c:v>
                </c:pt>
                <c:pt idx="10">
                  <c:v>92.666666666666671</c:v>
                </c:pt>
                <c:pt idx="11">
                  <c:v>92.666666666666671</c:v>
                </c:pt>
                <c:pt idx="12">
                  <c:v>91.666666666666671</c:v>
                </c:pt>
                <c:pt idx="13">
                  <c:v>91.666666666666671</c:v>
                </c:pt>
                <c:pt idx="14">
                  <c:v>91.666666666666671</c:v>
                </c:pt>
                <c:pt idx="15">
                  <c:v>91.666666666666671</c:v>
                </c:pt>
                <c:pt idx="16">
                  <c:v>87.333333333333329</c:v>
                </c:pt>
                <c:pt idx="17">
                  <c:v>82.333333333333329</c:v>
                </c:pt>
                <c:pt idx="18">
                  <c:v>82.333333333333329</c:v>
                </c:pt>
                <c:pt idx="19">
                  <c:v>82.333333333333329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76.333333333333329</c:v>
                </c:pt>
                <c:pt idx="43">
                  <c:v>76.333333333333329</c:v>
                </c:pt>
                <c:pt idx="44">
                  <c:v>76.333333333333329</c:v>
                </c:pt>
                <c:pt idx="45">
                  <c:v>76.333333333333329</c:v>
                </c:pt>
                <c:pt idx="46">
                  <c:v>76.333333333333329</c:v>
                </c:pt>
                <c:pt idx="47">
                  <c:v>76.333333333333329</c:v>
                </c:pt>
                <c:pt idx="48">
                  <c:v>76.333333333333329</c:v>
                </c:pt>
                <c:pt idx="49">
                  <c:v>73.666666666666671</c:v>
                </c:pt>
                <c:pt idx="50">
                  <c:v>73.666666666666671</c:v>
                </c:pt>
                <c:pt idx="51">
                  <c:v>73.666666666666671</c:v>
                </c:pt>
                <c:pt idx="52">
                  <c:v>73.666666666666671</c:v>
                </c:pt>
                <c:pt idx="53">
                  <c:v>73.666666666666671</c:v>
                </c:pt>
                <c:pt idx="54">
                  <c:v>73.666666666666671</c:v>
                </c:pt>
                <c:pt idx="55">
                  <c:v>73.666666666666671</c:v>
                </c:pt>
                <c:pt idx="56">
                  <c:v>73.666666666666671</c:v>
                </c:pt>
                <c:pt idx="57">
                  <c:v>73.666666666666671</c:v>
                </c:pt>
                <c:pt idx="58">
                  <c:v>73.666666666666671</c:v>
                </c:pt>
                <c:pt idx="59">
                  <c:v>73.666666666666671</c:v>
                </c:pt>
                <c:pt idx="60">
                  <c:v>73.666666666666671</c:v>
                </c:pt>
                <c:pt idx="61">
                  <c:v>73.666666666666671</c:v>
                </c:pt>
                <c:pt idx="62">
                  <c:v>73.666666666666671</c:v>
                </c:pt>
                <c:pt idx="63">
                  <c:v>73.666666666666671</c:v>
                </c:pt>
                <c:pt idx="64">
                  <c:v>73.666666666666671</c:v>
                </c:pt>
                <c:pt idx="65">
                  <c:v>73.666666666666671</c:v>
                </c:pt>
                <c:pt idx="66">
                  <c:v>73.666666666666671</c:v>
                </c:pt>
                <c:pt idx="67">
                  <c:v>73.666666666666671</c:v>
                </c:pt>
                <c:pt idx="68">
                  <c:v>73.666666666666671</c:v>
                </c:pt>
                <c:pt idx="69">
                  <c:v>73.666666666666671</c:v>
                </c:pt>
                <c:pt idx="70">
                  <c:v>73.666666666666671</c:v>
                </c:pt>
                <c:pt idx="71">
                  <c:v>73.666666666666671</c:v>
                </c:pt>
                <c:pt idx="72">
                  <c:v>73.666666666666671</c:v>
                </c:pt>
                <c:pt idx="73">
                  <c:v>73.666666666666671</c:v>
                </c:pt>
                <c:pt idx="74">
                  <c:v>73.666666666666671</c:v>
                </c:pt>
                <c:pt idx="75">
                  <c:v>73.666666666666671</c:v>
                </c:pt>
                <c:pt idx="76">
                  <c:v>73.666666666666671</c:v>
                </c:pt>
                <c:pt idx="77">
                  <c:v>73.666666666666671</c:v>
                </c:pt>
                <c:pt idx="78">
                  <c:v>73.666666666666671</c:v>
                </c:pt>
                <c:pt idx="79">
                  <c:v>73.666666666666671</c:v>
                </c:pt>
                <c:pt idx="80">
                  <c:v>73.666666666666671</c:v>
                </c:pt>
                <c:pt idx="81">
                  <c:v>73.666666666666671</c:v>
                </c:pt>
                <c:pt idx="82">
                  <c:v>73.666666666666671</c:v>
                </c:pt>
                <c:pt idx="83">
                  <c:v>73.666666666666671</c:v>
                </c:pt>
                <c:pt idx="84">
                  <c:v>73.666666666666671</c:v>
                </c:pt>
                <c:pt idx="85">
                  <c:v>73.666666666666671</c:v>
                </c:pt>
                <c:pt idx="86">
                  <c:v>73.666666666666671</c:v>
                </c:pt>
                <c:pt idx="87">
                  <c:v>73.666666666666671</c:v>
                </c:pt>
                <c:pt idx="88">
                  <c:v>73.666666666666671</c:v>
                </c:pt>
                <c:pt idx="89">
                  <c:v>73.666666666666671</c:v>
                </c:pt>
                <c:pt idx="90">
                  <c:v>73.666666666666671</c:v>
                </c:pt>
                <c:pt idx="91">
                  <c:v>73.666666666666671</c:v>
                </c:pt>
                <c:pt idx="92">
                  <c:v>73.666666666666671</c:v>
                </c:pt>
                <c:pt idx="93">
                  <c:v>73.666666666666671</c:v>
                </c:pt>
                <c:pt idx="94">
                  <c:v>73.666666666666671</c:v>
                </c:pt>
                <c:pt idx="95">
                  <c:v>73.666666666666671</c:v>
                </c:pt>
                <c:pt idx="96">
                  <c:v>73.666666666666671</c:v>
                </c:pt>
                <c:pt idx="97">
                  <c:v>73.666666666666671</c:v>
                </c:pt>
                <c:pt idx="98">
                  <c:v>73.666666666666671</c:v>
                </c:pt>
                <c:pt idx="99">
                  <c:v>73.666666666666671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B-4EAE-A6E9-ADC4AB9C9DB3}"/>
            </c:ext>
          </c:extLst>
        </c:ser>
        <c:ser>
          <c:idx val="1"/>
          <c:order val="1"/>
          <c:tx>
            <c:v>30 enf.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Iteration'!$K$77:$DF$77</c:f>
              <c:numCache>
                <c:formatCode>General</c:formatCode>
                <c:ptCount val="100"/>
                <c:pt idx="0">
                  <c:v>142.33333333333334</c:v>
                </c:pt>
                <c:pt idx="1">
                  <c:v>109</c:v>
                </c:pt>
                <c:pt idx="2">
                  <c:v>108</c:v>
                </c:pt>
                <c:pt idx="3">
                  <c:v>103</c:v>
                </c:pt>
                <c:pt idx="4">
                  <c:v>92.666666666666671</c:v>
                </c:pt>
                <c:pt idx="5">
                  <c:v>83.666666666666671</c:v>
                </c:pt>
                <c:pt idx="6">
                  <c:v>74.333333333333329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62.666666666666664</c:v>
                </c:pt>
                <c:pt idx="55">
                  <c:v>62.666666666666664</c:v>
                </c:pt>
                <c:pt idx="56">
                  <c:v>62.666666666666664</c:v>
                </c:pt>
                <c:pt idx="57">
                  <c:v>60.666666666666664</c:v>
                </c:pt>
                <c:pt idx="58">
                  <c:v>60.666666666666664</c:v>
                </c:pt>
                <c:pt idx="59">
                  <c:v>60.666666666666664</c:v>
                </c:pt>
                <c:pt idx="60">
                  <c:v>60.666666666666664</c:v>
                </c:pt>
                <c:pt idx="61">
                  <c:v>60.666666666666664</c:v>
                </c:pt>
                <c:pt idx="62">
                  <c:v>60.666666666666664</c:v>
                </c:pt>
                <c:pt idx="63">
                  <c:v>60.666666666666664</c:v>
                </c:pt>
                <c:pt idx="64">
                  <c:v>60.666666666666664</c:v>
                </c:pt>
                <c:pt idx="65">
                  <c:v>60.666666666666664</c:v>
                </c:pt>
                <c:pt idx="66">
                  <c:v>60.666666666666664</c:v>
                </c:pt>
                <c:pt idx="67">
                  <c:v>60.666666666666664</c:v>
                </c:pt>
                <c:pt idx="68">
                  <c:v>60.666666666666664</c:v>
                </c:pt>
                <c:pt idx="69">
                  <c:v>60.666666666666664</c:v>
                </c:pt>
                <c:pt idx="70">
                  <c:v>60.666666666666664</c:v>
                </c:pt>
                <c:pt idx="71">
                  <c:v>60.666666666666664</c:v>
                </c:pt>
                <c:pt idx="72">
                  <c:v>60.666666666666664</c:v>
                </c:pt>
                <c:pt idx="73">
                  <c:v>60.666666666666664</c:v>
                </c:pt>
                <c:pt idx="74">
                  <c:v>60.666666666666664</c:v>
                </c:pt>
                <c:pt idx="75">
                  <c:v>60.666666666666664</c:v>
                </c:pt>
                <c:pt idx="76">
                  <c:v>60.666666666666664</c:v>
                </c:pt>
                <c:pt idx="77">
                  <c:v>60.666666666666664</c:v>
                </c:pt>
                <c:pt idx="78">
                  <c:v>60.666666666666664</c:v>
                </c:pt>
                <c:pt idx="79">
                  <c:v>60.666666666666664</c:v>
                </c:pt>
                <c:pt idx="80">
                  <c:v>58.666666666666664</c:v>
                </c:pt>
                <c:pt idx="81">
                  <c:v>57.333333333333336</c:v>
                </c:pt>
                <c:pt idx="82">
                  <c:v>57.333333333333336</c:v>
                </c:pt>
                <c:pt idx="83">
                  <c:v>57.333333333333336</c:v>
                </c:pt>
                <c:pt idx="84">
                  <c:v>57.333333333333336</c:v>
                </c:pt>
                <c:pt idx="85">
                  <c:v>57.333333333333336</c:v>
                </c:pt>
                <c:pt idx="86">
                  <c:v>56.666666666666664</c:v>
                </c:pt>
                <c:pt idx="87">
                  <c:v>56.666666666666664</c:v>
                </c:pt>
                <c:pt idx="88">
                  <c:v>56.666666666666664</c:v>
                </c:pt>
                <c:pt idx="89">
                  <c:v>56.666666666666664</c:v>
                </c:pt>
                <c:pt idx="90">
                  <c:v>56.666666666666664</c:v>
                </c:pt>
                <c:pt idx="91">
                  <c:v>56.666666666666664</c:v>
                </c:pt>
                <c:pt idx="92">
                  <c:v>56.666666666666664</c:v>
                </c:pt>
                <c:pt idx="93">
                  <c:v>56.666666666666664</c:v>
                </c:pt>
                <c:pt idx="94">
                  <c:v>56.666666666666664</c:v>
                </c:pt>
                <c:pt idx="95">
                  <c:v>56.666666666666664</c:v>
                </c:pt>
                <c:pt idx="96">
                  <c:v>56.666666666666664</c:v>
                </c:pt>
                <c:pt idx="97">
                  <c:v>56.666666666666664</c:v>
                </c:pt>
                <c:pt idx="98">
                  <c:v>54.666666666666664</c:v>
                </c:pt>
                <c:pt idx="99">
                  <c:v>54.666666666666664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B-4EAE-A6E9-ADC4AB9C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06976"/>
        <c:axId val="565229280"/>
      </c:lineChart>
      <c:catAx>
        <c:axId val="5603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229280"/>
        <c:crosses val="autoZero"/>
        <c:auto val="1"/>
        <c:lblAlgn val="ctr"/>
        <c:lblOffset val="100"/>
        <c:noMultiLvlLbl val="0"/>
      </c:catAx>
      <c:valAx>
        <c:axId val="5652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avec 50 itératons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enf.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Iteration'!$K$72:$BH$72</c:f>
              <c:numCache>
                <c:formatCode>General</c:formatCode>
                <c:ptCount val="50"/>
                <c:pt idx="0">
                  <c:v>128.66666666666666</c:v>
                </c:pt>
                <c:pt idx="1">
                  <c:v>119.33333333333333</c:v>
                </c:pt>
                <c:pt idx="2">
                  <c:v>119.33333333333333</c:v>
                </c:pt>
                <c:pt idx="3">
                  <c:v>118.33333333333333</c:v>
                </c:pt>
                <c:pt idx="4">
                  <c:v>118.33333333333333</c:v>
                </c:pt>
                <c:pt idx="5">
                  <c:v>118.33333333333333</c:v>
                </c:pt>
                <c:pt idx="6">
                  <c:v>118.33333333333333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110.33333333333333</c:v>
                </c:pt>
                <c:pt idx="12">
                  <c:v>103.66666666666667</c:v>
                </c:pt>
                <c:pt idx="13">
                  <c:v>103.66666666666667</c:v>
                </c:pt>
                <c:pt idx="14">
                  <c:v>103.66666666666667</c:v>
                </c:pt>
                <c:pt idx="15">
                  <c:v>103.66666666666667</c:v>
                </c:pt>
                <c:pt idx="16">
                  <c:v>88.333333333333329</c:v>
                </c:pt>
                <c:pt idx="17">
                  <c:v>88.333333333333329</c:v>
                </c:pt>
                <c:pt idx="18">
                  <c:v>88.333333333333329</c:v>
                </c:pt>
                <c:pt idx="19">
                  <c:v>88.333333333333329</c:v>
                </c:pt>
                <c:pt idx="20">
                  <c:v>88.333333333333329</c:v>
                </c:pt>
                <c:pt idx="21">
                  <c:v>88.333333333333329</c:v>
                </c:pt>
                <c:pt idx="22">
                  <c:v>88.333333333333329</c:v>
                </c:pt>
                <c:pt idx="23">
                  <c:v>88.333333333333329</c:v>
                </c:pt>
                <c:pt idx="24">
                  <c:v>88.333333333333329</c:v>
                </c:pt>
                <c:pt idx="25">
                  <c:v>88.333333333333329</c:v>
                </c:pt>
                <c:pt idx="26">
                  <c:v>87.666666666666671</c:v>
                </c:pt>
                <c:pt idx="27">
                  <c:v>87.666666666666671</c:v>
                </c:pt>
                <c:pt idx="28">
                  <c:v>87.666666666666671</c:v>
                </c:pt>
                <c:pt idx="29">
                  <c:v>84.333333333333329</c:v>
                </c:pt>
                <c:pt idx="30">
                  <c:v>84.333333333333329</c:v>
                </c:pt>
                <c:pt idx="31">
                  <c:v>84.333333333333329</c:v>
                </c:pt>
                <c:pt idx="32">
                  <c:v>84.333333333333329</c:v>
                </c:pt>
                <c:pt idx="33">
                  <c:v>84.333333333333329</c:v>
                </c:pt>
                <c:pt idx="34">
                  <c:v>84.333333333333329</c:v>
                </c:pt>
                <c:pt idx="35">
                  <c:v>84.333333333333329</c:v>
                </c:pt>
                <c:pt idx="36">
                  <c:v>84.333333333333329</c:v>
                </c:pt>
                <c:pt idx="37">
                  <c:v>84.333333333333329</c:v>
                </c:pt>
                <c:pt idx="38">
                  <c:v>84.333333333333329</c:v>
                </c:pt>
                <c:pt idx="39">
                  <c:v>84.333333333333329</c:v>
                </c:pt>
                <c:pt idx="40">
                  <c:v>84.333333333333329</c:v>
                </c:pt>
                <c:pt idx="41">
                  <c:v>84.333333333333329</c:v>
                </c:pt>
                <c:pt idx="42">
                  <c:v>84.333333333333329</c:v>
                </c:pt>
                <c:pt idx="43">
                  <c:v>84.333333333333329</c:v>
                </c:pt>
                <c:pt idx="44">
                  <c:v>84.333333333333329</c:v>
                </c:pt>
                <c:pt idx="45">
                  <c:v>84.333333333333329</c:v>
                </c:pt>
                <c:pt idx="46">
                  <c:v>84.333333333333329</c:v>
                </c:pt>
                <c:pt idx="47">
                  <c:v>83.666666666666671</c:v>
                </c:pt>
                <c:pt idx="48">
                  <c:v>83.666666666666671</c:v>
                </c:pt>
                <c:pt idx="49">
                  <c:v>78.333333333333329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8CD-9F7B-DF509F0DF2D7}"/>
            </c:ext>
          </c:extLst>
        </c:ser>
        <c:ser>
          <c:idx val="1"/>
          <c:order val="1"/>
          <c:tx>
            <c:v>30 enf.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Iteration'!$K$73:$BH$73</c:f>
              <c:numCache>
                <c:formatCode>General</c:formatCode>
                <c:ptCount val="50"/>
                <c:pt idx="0">
                  <c:v>136</c:v>
                </c:pt>
                <c:pt idx="1">
                  <c:v>132.66666666666666</c:v>
                </c:pt>
                <c:pt idx="2">
                  <c:v>113.66666666666667</c:v>
                </c:pt>
                <c:pt idx="3">
                  <c:v>108</c:v>
                </c:pt>
                <c:pt idx="4">
                  <c:v>108</c:v>
                </c:pt>
                <c:pt idx="5">
                  <c:v>104</c:v>
                </c:pt>
                <c:pt idx="6">
                  <c:v>103.66666666666667</c:v>
                </c:pt>
                <c:pt idx="7">
                  <c:v>103.66666666666667</c:v>
                </c:pt>
                <c:pt idx="8">
                  <c:v>98</c:v>
                </c:pt>
                <c:pt idx="9">
                  <c:v>85.666666666666671</c:v>
                </c:pt>
                <c:pt idx="10">
                  <c:v>84.666666666666671</c:v>
                </c:pt>
                <c:pt idx="11">
                  <c:v>84.666666666666671</c:v>
                </c:pt>
                <c:pt idx="12">
                  <c:v>84.666666666666671</c:v>
                </c:pt>
                <c:pt idx="13">
                  <c:v>84.666666666666671</c:v>
                </c:pt>
                <c:pt idx="14">
                  <c:v>83.333333333333329</c:v>
                </c:pt>
                <c:pt idx="15">
                  <c:v>83.333333333333329</c:v>
                </c:pt>
                <c:pt idx="16">
                  <c:v>80.666666666666671</c:v>
                </c:pt>
                <c:pt idx="17">
                  <c:v>77.333333333333329</c:v>
                </c:pt>
                <c:pt idx="18">
                  <c:v>77.333333333333329</c:v>
                </c:pt>
                <c:pt idx="19">
                  <c:v>77.333333333333329</c:v>
                </c:pt>
                <c:pt idx="20">
                  <c:v>77.333333333333329</c:v>
                </c:pt>
                <c:pt idx="21">
                  <c:v>76.666666666666671</c:v>
                </c:pt>
                <c:pt idx="22">
                  <c:v>76.666666666666671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61.666666666666664</c:v>
                </c:pt>
                <c:pt idx="47">
                  <c:v>61.666666666666664</c:v>
                </c:pt>
                <c:pt idx="48">
                  <c:v>61.666666666666664</c:v>
                </c:pt>
                <c:pt idx="49">
                  <c:v>61.666666666666664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8CD-9F7B-DF509F0DF2D7}"/>
            </c:ext>
          </c:extLst>
        </c:ser>
        <c:ser>
          <c:idx val="2"/>
          <c:order val="2"/>
          <c:tx>
            <c:v>50 enf.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 - Iteration'!$K$74:$BH$74</c:f>
              <c:numCache>
                <c:formatCode>General</c:formatCode>
                <c:ptCount val="50"/>
                <c:pt idx="0">
                  <c:v>106.33333333333333</c:v>
                </c:pt>
                <c:pt idx="1">
                  <c:v>105.33333333333333</c:v>
                </c:pt>
                <c:pt idx="2">
                  <c:v>105.33333333333333</c:v>
                </c:pt>
                <c:pt idx="3">
                  <c:v>97.333333333333329</c:v>
                </c:pt>
                <c:pt idx="4">
                  <c:v>94</c:v>
                </c:pt>
                <c:pt idx="5">
                  <c:v>94</c:v>
                </c:pt>
                <c:pt idx="6">
                  <c:v>91</c:v>
                </c:pt>
                <c:pt idx="7">
                  <c:v>85.333333333333329</c:v>
                </c:pt>
                <c:pt idx="8">
                  <c:v>85.333333333333329</c:v>
                </c:pt>
                <c:pt idx="9">
                  <c:v>84.333333333333329</c:v>
                </c:pt>
                <c:pt idx="10">
                  <c:v>84.333333333333329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80</c:v>
                </c:pt>
                <c:pt idx="17">
                  <c:v>69.333333333333329</c:v>
                </c:pt>
                <c:pt idx="18">
                  <c:v>69.333333333333329</c:v>
                </c:pt>
                <c:pt idx="19">
                  <c:v>69.333333333333329</c:v>
                </c:pt>
                <c:pt idx="20">
                  <c:v>69</c:v>
                </c:pt>
                <c:pt idx="21">
                  <c:v>65.666666666666671</c:v>
                </c:pt>
                <c:pt idx="22">
                  <c:v>62.333333333333336</c:v>
                </c:pt>
                <c:pt idx="23">
                  <c:v>60.333333333333336</c:v>
                </c:pt>
                <c:pt idx="24">
                  <c:v>60.333333333333336</c:v>
                </c:pt>
                <c:pt idx="25">
                  <c:v>60.333333333333336</c:v>
                </c:pt>
                <c:pt idx="26">
                  <c:v>59.333333333333336</c:v>
                </c:pt>
                <c:pt idx="27">
                  <c:v>57.333333333333336</c:v>
                </c:pt>
                <c:pt idx="28">
                  <c:v>57.333333333333336</c:v>
                </c:pt>
                <c:pt idx="29">
                  <c:v>57.333333333333336</c:v>
                </c:pt>
                <c:pt idx="30">
                  <c:v>57.333333333333336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53.666666666666664</c:v>
                </c:pt>
                <c:pt idx="42">
                  <c:v>53.666666666666664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E-48CD-9F7B-DF509F0D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99696"/>
        <c:axId val="513255072"/>
      </c:lineChart>
      <c:catAx>
        <c:axId val="4291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255072"/>
        <c:crosses val="autoZero"/>
        <c:auto val="1"/>
        <c:lblAlgn val="ctr"/>
        <c:lblOffset val="100"/>
        <c:tickMarkSkip val="10"/>
        <c:noMultiLvlLbl val="0"/>
      </c:catAx>
      <c:valAx>
        <c:axId val="513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Front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'Pareto Ind.-Iter.'!$B$15:$B$27</c:f>
              <c:numCache>
                <c:formatCode>[$-F400]h:mm:ss\ AM/PM</c:formatCode>
                <c:ptCount val="13"/>
                <c:pt idx="0">
                  <c:v>9.0271604938271591E-3</c:v>
                </c:pt>
                <c:pt idx="1">
                  <c:v>2.1385405092592593E-2</c:v>
                </c:pt>
                <c:pt idx="2">
                  <c:v>2.3371836419753086E-2</c:v>
                </c:pt>
                <c:pt idx="3" formatCode="[h]:mm:ss">
                  <c:v>3.3670736882716053E-2</c:v>
                </c:pt>
                <c:pt idx="4">
                  <c:v>4.3461033950617282E-2</c:v>
                </c:pt>
                <c:pt idx="5">
                  <c:v>5.3367947530864206E-2</c:v>
                </c:pt>
                <c:pt idx="6">
                  <c:v>7.1225173611111095E-2</c:v>
                </c:pt>
                <c:pt idx="7">
                  <c:v>9.351496913580247E-2</c:v>
                </c:pt>
                <c:pt idx="8">
                  <c:v>0.18177554012345679</c:v>
                </c:pt>
                <c:pt idx="9">
                  <c:v>0.18886018518518521</c:v>
                </c:pt>
                <c:pt idx="10">
                  <c:v>9.7129182098765435E-2</c:v>
                </c:pt>
                <c:pt idx="11" formatCode="h:mm:ss">
                  <c:v>7.9317129629629626E-2</c:v>
                </c:pt>
                <c:pt idx="12" formatCode="h:mm:ss">
                  <c:v>0.16006944444444446</c:v>
                </c:pt>
              </c:numCache>
            </c:numRef>
          </c:xVal>
          <c:yVal>
            <c:numRef>
              <c:f>'Pareto Ind.-Iter.'!$C$15:$C$27</c:f>
              <c:numCache>
                <c:formatCode>General</c:formatCode>
                <c:ptCount val="13"/>
                <c:pt idx="1">
                  <c:v>106</c:v>
                </c:pt>
                <c:pt idx="3">
                  <c:v>78.33</c:v>
                </c:pt>
                <c:pt idx="4">
                  <c:v>76.33</c:v>
                </c:pt>
                <c:pt idx="6">
                  <c:v>73.67</c:v>
                </c:pt>
                <c:pt idx="8">
                  <c:v>51.67</c:v>
                </c:pt>
                <c:pt idx="9">
                  <c:v>54.67</c:v>
                </c:pt>
                <c:pt idx="10">
                  <c:v>61.67</c:v>
                </c:pt>
                <c:pt idx="11">
                  <c:v>62</c:v>
                </c:pt>
                <c:pt idx="12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5-4565-AAC3-AB61964B31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'Pareto Ind.-Iter.'!$B$15:$B$27</c:f>
              <c:numCache>
                <c:formatCode>[$-F400]h:mm:ss\ AM/PM</c:formatCode>
                <c:ptCount val="13"/>
                <c:pt idx="0">
                  <c:v>9.0271604938271591E-3</c:v>
                </c:pt>
                <c:pt idx="1">
                  <c:v>2.1385405092592593E-2</c:v>
                </c:pt>
                <c:pt idx="2">
                  <c:v>2.3371836419753086E-2</c:v>
                </c:pt>
                <c:pt idx="3" formatCode="[h]:mm:ss">
                  <c:v>3.3670736882716053E-2</c:v>
                </c:pt>
                <c:pt idx="4">
                  <c:v>4.3461033950617282E-2</c:v>
                </c:pt>
                <c:pt idx="5">
                  <c:v>5.3367947530864206E-2</c:v>
                </c:pt>
                <c:pt idx="6">
                  <c:v>7.1225173611111095E-2</c:v>
                </c:pt>
                <c:pt idx="7">
                  <c:v>9.351496913580247E-2</c:v>
                </c:pt>
                <c:pt idx="8">
                  <c:v>0.18177554012345679</c:v>
                </c:pt>
                <c:pt idx="9">
                  <c:v>0.18886018518518521</c:v>
                </c:pt>
                <c:pt idx="10">
                  <c:v>9.7129182098765435E-2</c:v>
                </c:pt>
                <c:pt idx="11" formatCode="h:mm:ss">
                  <c:v>7.9317129629629626E-2</c:v>
                </c:pt>
                <c:pt idx="12" formatCode="h:mm:ss">
                  <c:v>0.16006944444444446</c:v>
                </c:pt>
              </c:numCache>
            </c:numRef>
          </c:xVal>
          <c:yVal>
            <c:numRef>
              <c:f>'Pareto Ind.-Iter.'!$D$15:$D$27</c:f>
              <c:numCache>
                <c:formatCode>General</c:formatCode>
                <c:ptCount val="13"/>
                <c:pt idx="0">
                  <c:v>103.3</c:v>
                </c:pt>
                <c:pt idx="2">
                  <c:v>80</c:v>
                </c:pt>
                <c:pt idx="5" formatCode="0.00">
                  <c:v>62.33</c:v>
                </c:pt>
                <c:pt idx="7">
                  <c:v>50.67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5-4565-AAC3-AB61964B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3824"/>
        <c:axId val="424917552"/>
      </c:scatterChart>
      <c:valAx>
        <c:axId val="428883824"/>
        <c:scaling>
          <c:orientation val="minMax"/>
          <c:max val="0.19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917552"/>
        <c:crosses val="autoZero"/>
        <c:crossBetween val="midCat"/>
        <c:majorUnit val="4.1666666666700013E-2"/>
      </c:valAx>
      <c:valAx>
        <c:axId val="424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</a:t>
            </a:r>
            <a:r>
              <a:rPr lang="fr-FR" baseline="0"/>
              <a:t> la probabilité de croisement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'Croi.-Mut.-Elitisme-Tournoi'!$J$40:$AM$40</c:f>
              <c:numCache>
                <c:formatCode>General</c:formatCode>
                <c:ptCount val="30"/>
                <c:pt idx="0" formatCode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3-4CD0-BA3D-EB9FAA86B18F}"/>
            </c:ext>
          </c:extLst>
        </c:ser>
        <c:ser>
          <c:idx val="1"/>
          <c:order val="1"/>
          <c:tx>
            <c:v>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'Croi.-Mut.-Elitisme-Tournoi'!$J$41:$AM$41</c:f>
              <c:numCache>
                <c:formatCode>General</c:formatCode>
                <c:ptCount val="30"/>
                <c:pt idx="0">
                  <c:v>116.66666666666667</c:v>
                </c:pt>
                <c:pt idx="1">
                  <c:v>104</c:v>
                </c:pt>
                <c:pt idx="2">
                  <c:v>104</c:v>
                </c:pt>
                <c:pt idx="3">
                  <c:v>99.333333333333329</c:v>
                </c:pt>
                <c:pt idx="4">
                  <c:v>91.666666666666671</c:v>
                </c:pt>
                <c:pt idx="5">
                  <c:v>82</c:v>
                </c:pt>
                <c:pt idx="6">
                  <c:v>74.333333333333329</c:v>
                </c:pt>
                <c:pt idx="7">
                  <c:v>74.333333333333329</c:v>
                </c:pt>
                <c:pt idx="8">
                  <c:v>74.333333333333329</c:v>
                </c:pt>
                <c:pt idx="9">
                  <c:v>68.333333333333329</c:v>
                </c:pt>
                <c:pt idx="10">
                  <c:v>68.333333333333329</c:v>
                </c:pt>
                <c:pt idx="11">
                  <c:v>68.333333333333329</c:v>
                </c:pt>
                <c:pt idx="12">
                  <c:v>68.333333333333329</c:v>
                </c:pt>
                <c:pt idx="13">
                  <c:v>68.333333333333329</c:v>
                </c:pt>
                <c:pt idx="14">
                  <c:v>68.333333333333329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67.333333333333329</c:v>
                </c:pt>
                <c:pt idx="24">
                  <c:v>67.333333333333329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3-4CD0-BA3D-EB9FAA86B18F}"/>
            </c:ext>
          </c:extLst>
        </c:ser>
        <c:ser>
          <c:idx val="2"/>
          <c:order val="2"/>
          <c:tx>
            <c:v>20%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'Croi.-Mut.-Elitisme-Tournoi'!$J$42:$AM$42</c:f>
              <c:numCache>
                <c:formatCode>General</c:formatCode>
                <c:ptCount val="30"/>
                <c:pt idx="0">
                  <c:v>119.66666666666667</c:v>
                </c:pt>
                <c:pt idx="1">
                  <c:v>117.33333333333333</c:v>
                </c:pt>
                <c:pt idx="2">
                  <c:v>117.33333333333333</c:v>
                </c:pt>
                <c:pt idx="3">
                  <c:v>104.66666666666667</c:v>
                </c:pt>
                <c:pt idx="4">
                  <c:v>104.66666666666667</c:v>
                </c:pt>
                <c:pt idx="5">
                  <c:v>104.66666666666667</c:v>
                </c:pt>
                <c:pt idx="6">
                  <c:v>98</c:v>
                </c:pt>
                <c:pt idx="7">
                  <c:v>95.666666666666671</c:v>
                </c:pt>
                <c:pt idx="8">
                  <c:v>95.666666666666671</c:v>
                </c:pt>
                <c:pt idx="9">
                  <c:v>92</c:v>
                </c:pt>
                <c:pt idx="10">
                  <c:v>92</c:v>
                </c:pt>
                <c:pt idx="11">
                  <c:v>85.666666666666671</c:v>
                </c:pt>
                <c:pt idx="12">
                  <c:v>78.666666666666671</c:v>
                </c:pt>
                <c:pt idx="13">
                  <c:v>78.666666666666671</c:v>
                </c:pt>
                <c:pt idx="14">
                  <c:v>78.666666666666671</c:v>
                </c:pt>
                <c:pt idx="15">
                  <c:v>78.666666666666671</c:v>
                </c:pt>
                <c:pt idx="16">
                  <c:v>78.666666666666671</c:v>
                </c:pt>
                <c:pt idx="17">
                  <c:v>78.666666666666671</c:v>
                </c:pt>
                <c:pt idx="18">
                  <c:v>78.666666666666671</c:v>
                </c:pt>
                <c:pt idx="19">
                  <c:v>78.666666666666671</c:v>
                </c:pt>
                <c:pt idx="20">
                  <c:v>78.666666666666671</c:v>
                </c:pt>
                <c:pt idx="21">
                  <c:v>78.666666666666671</c:v>
                </c:pt>
                <c:pt idx="22">
                  <c:v>78.666666666666671</c:v>
                </c:pt>
                <c:pt idx="23">
                  <c:v>78.666666666666671</c:v>
                </c:pt>
                <c:pt idx="24">
                  <c:v>78.666666666666671</c:v>
                </c:pt>
                <c:pt idx="25">
                  <c:v>78.666666666666671</c:v>
                </c:pt>
                <c:pt idx="26">
                  <c:v>78.666666666666671</c:v>
                </c:pt>
                <c:pt idx="27">
                  <c:v>78.666666666666671</c:v>
                </c:pt>
                <c:pt idx="28">
                  <c:v>78.666666666666671</c:v>
                </c:pt>
                <c:pt idx="29">
                  <c:v>78.666666666666671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3-4CD0-BA3D-EB9FAA86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80224"/>
        <c:axId val="517097696"/>
      </c:lineChart>
      <c:catAx>
        <c:axId val="5178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097696"/>
        <c:crosses val="autoZero"/>
        <c:auto val="1"/>
        <c:lblAlgn val="ctr"/>
        <c:lblOffset val="100"/>
        <c:noMultiLvlLbl val="0"/>
      </c:catAx>
      <c:valAx>
        <c:axId val="5170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8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la probabilité de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'Croi.-Mut.-Elitisme-Tournoi'!$J$44:$AM$44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0-43B8-AF3B-7E403F0BEC7E}"/>
            </c:ext>
          </c:extLst>
        </c:ser>
        <c:ser>
          <c:idx val="1"/>
          <c:order val="1"/>
          <c:tx>
            <c:v>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'Croi.-Mut.-Elitisme-Tournoi'!$J$45:$AM$45</c:f>
              <c:numCache>
                <c:formatCode>General</c:formatCode>
                <c:ptCount val="30"/>
                <c:pt idx="0">
                  <c:v>119.66666666666667</c:v>
                </c:pt>
                <c:pt idx="1">
                  <c:v>114.66666666666667</c:v>
                </c:pt>
                <c:pt idx="2">
                  <c:v>111</c:v>
                </c:pt>
                <c:pt idx="3">
                  <c:v>97.666666666666671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92.666666666666671</c:v>
                </c:pt>
                <c:pt idx="9">
                  <c:v>91</c:v>
                </c:pt>
                <c:pt idx="10">
                  <c:v>86</c:v>
                </c:pt>
                <c:pt idx="11">
                  <c:v>84.666666666666671</c:v>
                </c:pt>
                <c:pt idx="12">
                  <c:v>84.666666666666671</c:v>
                </c:pt>
                <c:pt idx="13">
                  <c:v>84.666666666666671</c:v>
                </c:pt>
                <c:pt idx="14">
                  <c:v>84.666666666666671</c:v>
                </c:pt>
                <c:pt idx="15">
                  <c:v>84.666666666666671</c:v>
                </c:pt>
                <c:pt idx="16">
                  <c:v>84.666666666666671</c:v>
                </c:pt>
                <c:pt idx="17">
                  <c:v>82</c:v>
                </c:pt>
                <c:pt idx="18">
                  <c:v>82</c:v>
                </c:pt>
                <c:pt idx="19">
                  <c:v>73.666666666666671</c:v>
                </c:pt>
                <c:pt idx="20">
                  <c:v>73.666666666666671</c:v>
                </c:pt>
                <c:pt idx="21">
                  <c:v>73.666666666666671</c:v>
                </c:pt>
                <c:pt idx="22">
                  <c:v>73.666666666666671</c:v>
                </c:pt>
                <c:pt idx="23">
                  <c:v>73.666666666666671</c:v>
                </c:pt>
                <c:pt idx="24">
                  <c:v>73.666666666666671</c:v>
                </c:pt>
                <c:pt idx="25">
                  <c:v>73.333333333333329</c:v>
                </c:pt>
                <c:pt idx="26">
                  <c:v>73.333333333333329</c:v>
                </c:pt>
                <c:pt idx="27">
                  <c:v>73.333333333333329</c:v>
                </c:pt>
                <c:pt idx="28">
                  <c:v>71.666666666666671</c:v>
                </c:pt>
                <c:pt idx="29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0-43B8-AF3B-7E403F0BEC7E}"/>
            </c:ext>
          </c:extLst>
        </c:ser>
        <c:ser>
          <c:idx val="2"/>
          <c:order val="2"/>
          <c:tx>
            <c:v>80%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'Croi.-Mut.-Elitisme-Tournoi'!$J$46:$AM$46</c:f>
              <c:numCache>
                <c:formatCode>General</c:formatCode>
                <c:ptCount val="30"/>
                <c:pt idx="0">
                  <c:v>132.33333333333334</c:v>
                </c:pt>
                <c:pt idx="1">
                  <c:v>121.66666666666667</c:v>
                </c:pt>
                <c:pt idx="2">
                  <c:v>121.66666666666667</c:v>
                </c:pt>
                <c:pt idx="3">
                  <c:v>116.33333333333333</c:v>
                </c:pt>
                <c:pt idx="4">
                  <c:v>112.33333333333333</c:v>
                </c:pt>
                <c:pt idx="5">
                  <c:v>95.333333333333329</c:v>
                </c:pt>
                <c:pt idx="6">
                  <c:v>95.333333333333329</c:v>
                </c:pt>
                <c:pt idx="7">
                  <c:v>90.666666666666671</c:v>
                </c:pt>
                <c:pt idx="8">
                  <c:v>87.333333333333329</c:v>
                </c:pt>
                <c:pt idx="9">
                  <c:v>87.333333333333329</c:v>
                </c:pt>
                <c:pt idx="10">
                  <c:v>87.333333333333329</c:v>
                </c:pt>
                <c:pt idx="11">
                  <c:v>87.333333333333329</c:v>
                </c:pt>
                <c:pt idx="12">
                  <c:v>87.333333333333329</c:v>
                </c:pt>
                <c:pt idx="13">
                  <c:v>87.333333333333329</c:v>
                </c:pt>
                <c:pt idx="14">
                  <c:v>87.333333333333329</c:v>
                </c:pt>
                <c:pt idx="15">
                  <c:v>87.333333333333329</c:v>
                </c:pt>
                <c:pt idx="16">
                  <c:v>79.666666666666671</c:v>
                </c:pt>
                <c:pt idx="17">
                  <c:v>79.666666666666671</c:v>
                </c:pt>
                <c:pt idx="18">
                  <c:v>79.666666666666671</c:v>
                </c:pt>
                <c:pt idx="19">
                  <c:v>79.666666666666671</c:v>
                </c:pt>
                <c:pt idx="20">
                  <c:v>79.666666666666671</c:v>
                </c:pt>
                <c:pt idx="21">
                  <c:v>79.333333333333329</c:v>
                </c:pt>
                <c:pt idx="22">
                  <c:v>79.333333333333329</c:v>
                </c:pt>
                <c:pt idx="23">
                  <c:v>79.333333333333329</c:v>
                </c:pt>
                <c:pt idx="24">
                  <c:v>79.333333333333329</c:v>
                </c:pt>
                <c:pt idx="25">
                  <c:v>79.333333333333329</c:v>
                </c:pt>
                <c:pt idx="26">
                  <c:v>79.333333333333329</c:v>
                </c:pt>
                <c:pt idx="27">
                  <c:v>79.333333333333329</c:v>
                </c:pt>
                <c:pt idx="28">
                  <c:v>69.333333333333329</c:v>
                </c:pt>
                <c:pt idx="29">
                  <c:v>69.333333333333329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0-43B8-AF3B-7E403F0B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16944"/>
        <c:axId val="517392208"/>
      </c:lineChart>
      <c:catAx>
        <c:axId val="5158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392208"/>
        <c:crosses val="autoZero"/>
        <c:auto val="1"/>
        <c:lblAlgn val="ctr"/>
        <c:lblOffset val="100"/>
        <c:noMultiLvlLbl val="0"/>
      </c:catAx>
      <c:valAx>
        <c:axId val="5173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8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selon la </a:t>
            </a:r>
            <a:r>
              <a:rPr lang="fr-FR" baseline="0"/>
              <a:t>sélection (10% élitisme)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10% mut.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'Croi.-Mut.-Elitisme-Tournoi'!$J$48:$AM$48</c:f>
              <c:numCache>
                <c:formatCode>General</c:formatCode>
                <c:ptCount val="30"/>
                <c:pt idx="0">
                  <c:v>123.33333333333333</c:v>
                </c:pt>
                <c:pt idx="1">
                  <c:v>121.33333333333333</c:v>
                </c:pt>
                <c:pt idx="2">
                  <c:v>117</c:v>
                </c:pt>
                <c:pt idx="3">
                  <c:v>116.66666666666667</c:v>
                </c:pt>
                <c:pt idx="4">
                  <c:v>107.66666666666667</c:v>
                </c:pt>
                <c:pt idx="5">
                  <c:v>107.66666666666667</c:v>
                </c:pt>
                <c:pt idx="6">
                  <c:v>107.66666666666667</c:v>
                </c:pt>
                <c:pt idx="7">
                  <c:v>91.666666666666671</c:v>
                </c:pt>
                <c:pt idx="8">
                  <c:v>90</c:v>
                </c:pt>
                <c:pt idx="9">
                  <c:v>78.666666666666671</c:v>
                </c:pt>
                <c:pt idx="10">
                  <c:v>78.666666666666671</c:v>
                </c:pt>
                <c:pt idx="11">
                  <c:v>78.666666666666671</c:v>
                </c:pt>
                <c:pt idx="12">
                  <c:v>78.666666666666671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72.666666666666671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5-4682-9683-57B3F3DDAA01}"/>
            </c:ext>
          </c:extLst>
        </c:ser>
        <c:ser>
          <c:idx val="1"/>
          <c:order val="1"/>
          <c:tx>
            <c:v>30% mut.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'Croi.-Mut.-Elitisme-Tournoi'!$J$49:$AM$49</c:f>
              <c:numCache>
                <c:formatCode>General</c:formatCode>
                <c:ptCount val="30"/>
                <c:pt idx="0">
                  <c:v>112.66666666666667</c:v>
                </c:pt>
                <c:pt idx="1">
                  <c:v>95.333333333333329</c:v>
                </c:pt>
                <c:pt idx="2">
                  <c:v>93.666666666666671</c:v>
                </c:pt>
                <c:pt idx="3">
                  <c:v>88.333333333333329</c:v>
                </c:pt>
                <c:pt idx="4">
                  <c:v>88.333333333333329</c:v>
                </c:pt>
                <c:pt idx="5">
                  <c:v>88.333333333333329</c:v>
                </c:pt>
                <c:pt idx="6">
                  <c:v>85.666666666666671</c:v>
                </c:pt>
                <c:pt idx="7">
                  <c:v>85.666666666666671</c:v>
                </c:pt>
                <c:pt idx="8">
                  <c:v>85.666666666666671</c:v>
                </c:pt>
                <c:pt idx="9">
                  <c:v>85.666666666666671</c:v>
                </c:pt>
                <c:pt idx="10">
                  <c:v>85.666666666666671</c:v>
                </c:pt>
                <c:pt idx="11">
                  <c:v>84</c:v>
                </c:pt>
                <c:pt idx="12">
                  <c:v>83.666666666666671</c:v>
                </c:pt>
                <c:pt idx="13">
                  <c:v>73.666666666666671</c:v>
                </c:pt>
                <c:pt idx="14">
                  <c:v>73.666666666666671</c:v>
                </c:pt>
                <c:pt idx="15">
                  <c:v>73.666666666666671</c:v>
                </c:pt>
                <c:pt idx="16">
                  <c:v>73.666666666666671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68.333333333333329</c:v>
                </c:pt>
                <c:pt idx="22">
                  <c:v>64.666666666666671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61.333333333333336</c:v>
                </c:pt>
                <c:pt idx="29">
                  <c:v>61.333333333333336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5-4682-9683-57B3F3DDAA01}"/>
            </c:ext>
          </c:extLst>
        </c:ser>
        <c:ser>
          <c:idx val="2"/>
          <c:order val="2"/>
          <c:tx>
            <c:v>50% mut.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'Croi.-Mut.-Elitisme-Tournoi'!$J$50:$AM$50</c:f>
              <c:numCache>
                <c:formatCode>General</c:formatCode>
                <c:ptCount val="30"/>
                <c:pt idx="0">
                  <c:v>126.33333333333333</c:v>
                </c:pt>
                <c:pt idx="1">
                  <c:v>119.66666666666667</c:v>
                </c:pt>
                <c:pt idx="2">
                  <c:v>118</c:v>
                </c:pt>
                <c:pt idx="3">
                  <c:v>117.66666666666667</c:v>
                </c:pt>
                <c:pt idx="4">
                  <c:v>112.33333333333333</c:v>
                </c:pt>
                <c:pt idx="5">
                  <c:v>100.33333333333333</c:v>
                </c:pt>
                <c:pt idx="6">
                  <c:v>100.33333333333333</c:v>
                </c:pt>
                <c:pt idx="7">
                  <c:v>100.33333333333333</c:v>
                </c:pt>
                <c:pt idx="8">
                  <c:v>98.333333333333329</c:v>
                </c:pt>
                <c:pt idx="9">
                  <c:v>92.333333333333329</c:v>
                </c:pt>
                <c:pt idx="10">
                  <c:v>92.333333333333329</c:v>
                </c:pt>
                <c:pt idx="11">
                  <c:v>92.333333333333329</c:v>
                </c:pt>
                <c:pt idx="12">
                  <c:v>91.666666666666671</c:v>
                </c:pt>
                <c:pt idx="13">
                  <c:v>91.666666666666671</c:v>
                </c:pt>
                <c:pt idx="14">
                  <c:v>91.666666666666671</c:v>
                </c:pt>
                <c:pt idx="15">
                  <c:v>87.666666666666671</c:v>
                </c:pt>
                <c:pt idx="16">
                  <c:v>85.333333333333329</c:v>
                </c:pt>
                <c:pt idx="17">
                  <c:v>84.666666666666671</c:v>
                </c:pt>
                <c:pt idx="18">
                  <c:v>84.666666666666671</c:v>
                </c:pt>
                <c:pt idx="19">
                  <c:v>82.333333333333329</c:v>
                </c:pt>
                <c:pt idx="20">
                  <c:v>81</c:v>
                </c:pt>
                <c:pt idx="21">
                  <c:v>71.666666666666671</c:v>
                </c:pt>
                <c:pt idx="22">
                  <c:v>71</c:v>
                </c:pt>
                <c:pt idx="23">
                  <c:v>63.333333333333336</c:v>
                </c:pt>
                <c:pt idx="24">
                  <c:v>56.333333333333336</c:v>
                </c:pt>
                <c:pt idx="25">
                  <c:v>56.333333333333336</c:v>
                </c:pt>
                <c:pt idx="26">
                  <c:v>56.333333333333336</c:v>
                </c:pt>
                <c:pt idx="27">
                  <c:v>56.333333333333336</c:v>
                </c:pt>
                <c:pt idx="28">
                  <c:v>56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5-4682-9683-57B3F3DD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37328"/>
        <c:axId val="517412512"/>
      </c:lineChart>
      <c:catAx>
        <c:axId val="4678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412512"/>
        <c:crosses val="autoZero"/>
        <c:auto val="1"/>
        <c:lblAlgn val="ctr"/>
        <c:lblOffset val="100"/>
        <c:noMultiLvlLbl val="0"/>
      </c:catAx>
      <c:valAx>
        <c:axId val="5174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8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Convergence selon la sélection (30% élitisme)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10% mut.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'Croi.-Mut.-Elitisme-Tournoi'!$J$52:$AM$52</c:f>
              <c:numCache>
                <c:formatCode>General</c:formatCode>
                <c:ptCount val="30"/>
                <c:pt idx="0">
                  <c:v>115.33333333333333</c:v>
                </c:pt>
                <c:pt idx="1">
                  <c:v>98.333333333333329</c:v>
                </c:pt>
                <c:pt idx="2">
                  <c:v>96.333333333333329</c:v>
                </c:pt>
                <c:pt idx="3">
                  <c:v>95.666666666666671</c:v>
                </c:pt>
                <c:pt idx="4">
                  <c:v>91.666666666666671</c:v>
                </c:pt>
                <c:pt idx="5">
                  <c:v>91.666666666666671</c:v>
                </c:pt>
                <c:pt idx="6">
                  <c:v>91.666666666666671</c:v>
                </c:pt>
                <c:pt idx="7">
                  <c:v>86.333333333333329</c:v>
                </c:pt>
                <c:pt idx="8">
                  <c:v>86.333333333333329</c:v>
                </c:pt>
                <c:pt idx="9">
                  <c:v>86.333333333333329</c:v>
                </c:pt>
                <c:pt idx="10">
                  <c:v>86</c:v>
                </c:pt>
                <c:pt idx="11">
                  <c:v>84.333333333333329</c:v>
                </c:pt>
                <c:pt idx="12">
                  <c:v>83.666666666666671</c:v>
                </c:pt>
                <c:pt idx="13">
                  <c:v>83</c:v>
                </c:pt>
                <c:pt idx="14">
                  <c:v>80.333333333333329</c:v>
                </c:pt>
                <c:pt idx="15">
                  <c:v>80.333333333333329</c:v>
                </c:pt>
                <c:pt idx="16">
                  <c:v>80.333333333333329</c:v>
                </c:pt>
                <c:pt idx="17">
                  <c:v>75.333333333333329</c:v>
                </c:pt>
                <c:pt idx="18">
                  <c:v>75.333333333333329</c:v>
                </c:pt>
                <c:pt idx="19">
                  <c:v>66.333333333333329</c:v>
                </c:pt>
                <c:pt idx="20">
                  <c:v>66.333333333333329</c:v>
                </c:pt>
                <c:pt idx="21">
                  <c:v>66.333333333333329</c:v>
                </c:pt>
                <c:pt idx="22">
                  <c:v>65.333333333333329</c:v>
                </c:pt>
                <c:pt idx="23">
                  <c:v>65.333333333333329</c:v>
                </c:pt>
                <c:pt idx="24">
                  <c:v>65.333333333333329</c:v>
                </c:pt>
                <c:pt idx="25">
                  <c:v>65.333333333333329</c:v>
                </c:pt>
                <c:pt idx="26">
                  <c:v>65.333333333333329</c:v>
                </c:pt>
                <c:pt idx="27">
                  <c:v>65.333333333333329</c:v>
                </c:pt>
                <c:pt idx="28">
                  <c:v>59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A-4E12-818D-6263AF04D398}"/>
            </c:ext>
          </c:extLst>
        </c:ser>
        <c:ser>
          <c:idx val="1"/>
          <c:order val="1"/>
          <c:tx>
            <c:v>30% mut.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'Croi.-Mut.-Elitisme-Tournoi'!$J$53:$AM$53</c:f>
              <c:numCache>
                <c:formatCode>General</c:formatCode>
                <c:ptCount val="3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112</c:v>
                </c:pt>
                <c:pt idx="4">
                  <c:v>105.66666666666667</c:v>
                </c:pt>
                <c:pt idx="5">
                  <c:v>97</c:v>
                </c:pt>
                <c:pt idx="6">
                  <c:v>97</c:v>
                </c:pt>
                <c:pt idx="7">
                  <c:v>93.333333333333329</c:v>
                </c:pt>
                <c:pt idx="8">
                  <c:v>93.333333333333329</c:v>
                </c:pt>
                <c:pt idx="9">
                  <c:v>93.333333333333329</c:v>
                </c:pt>
                <c:pt idx="10">
                  <c:v>88</c:v>
                </c:pt>
                <c:pt idx="11">
                  <c:v>87.333333333333329</c:v>
                </c:pt>
                <c:pt idx="12">
                  <c:v>84.333333333333329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81.333333333333329</c:v>
                </c:pt>
                <c:pt idx="19">
                  <c:v>73</c:v>
                </c:pt>
                <c:pt idx="20">
                  <c:v>73</c:v>
                </c:pt>
                <c:pt idx="21">
                  <c:v>72.333333333333329</c:v>
                </c:pt>
                <c:pt idx="22">
                  <c:v>72.333333333333329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65</c:v>
                </c:pt>
                <c:pt idx="27">
                  <c:v>62.333333333333336</c:v>
                </c:pt>
                <c:pt idx="28">
                  <c:v>62.333333333333336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A-4E12-818D-6263AF04D398}"/>
            </c:ext>
          </c:extLst>
        </c:ser>
        <c:ser>
          <c:idx val="2"/>
          <c:order val="2"/>
          <c:tx>
            <c:v>50% mut.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'Croi.-Mut.-Elitisme-Tournoi'!$J$54:$AM$54</c:f>
              <c:numCache>
                <c:formatCode>General</c:formatCode>
                <c:ptCount val="30"/>
                <c:pt idx="0">
                  <c:v>131.66666666666666</c:v>
                </c:pt>
                <c:pt idx="1">
                  <c:v>126.33333333333333</c:v>
                </c:pt>
                <c:pt idx="2">
                  <c:v>123.66666666666667</c:v>
                </c:pt>
                <c:pt idx="3">
                  <c:v>113.66666666666667</c:v>
                </c:pt>
                <c:pt idx="4">
                  <c:v>113</c:v>
                </c:pt>
                <c:pt idx="5">
                  <c:v>111</c:v>
                </c:pt>
                <c:pt idx="6">
                  <c:v>111</c:v>
                </c:pt>
                <c:pt idx="7">
                  <c:v>108.66666666666667</c:v>
                </c:pt>
                <c:pt idx="8">
                  <c:v>89.666666666666671</c:v>
                </c:pt>
                <c:pt idx="9">
                  <c:v>89.666666666666671</c:v>
                </c:pt>
                <c:pt idx="10">
                  <c:v>83.666666666666671</c:v>
                </c:pt>
                <c:pt idx="11">
                  <c:v>79</c:v>
                </c:pt>
                <c:pt idx="12">
                  <c:v>78.333333333333329</c:v>
                </c:pt>
                <c:pt idx="13">
                  <c:v>77</c:v>
                </c:pt>
                <c:pt idx="14">
                  <c:v>71.333333333333329</c:v>
                </c:pt>
                <c:pt idx="15">
                  <c:v>71.333333333333329</c:v>
                </c:pt>
                <c:pt idx="16">
                  <c:v>71.333333333333329</c:v>
                </c:pt>
                <c:pt idx="17">
                  <c:v>71.333333333333329</c:v>
                </c:pt>
                <c:pt idx="18">
                  <c:v>71.333333333333329</c:v>
                </c:pt>
                <c:pt idx="19">
                  <c:v>67.333333333333329</c:v>
                </c:pt>
                <c:pt idx="20">
                  <c:v>67</c:v>
                </c:pt>
                <c:pt idx="21">
                  <c:v>65.666666666666671</c:v>
                </c:pt>
                <c:pt idx="22">
                  <c:v>65.666666666666671</c:v>
                </c:pt>
                <c:pt idx="23">
                  <c:v>65.666666666666671</c:v>
                </c:pt>
                <c:pt idx="24">
                  <c:v>65.666666666666671</c:v>
                </c:pt>
                <c:pt idx="25">
                  <c:v>63.666666666666664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A-4E12-818D-6263AF04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22816"/>
        <c:axId val="517128368"/>
      </c:lineChart>
      <c:catAx>
        <c:axId val="5274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128368"/>
        <c:crosses val="autoZero"/>
        <c:auto val="1"/>
        <c:lblAlgn val="ctr"/>
        <c:lblOffset val="100"/>
        <c:noMultiLvlLbl val="0"/>
      </c:catAx>
      <c:valAx>
        <c:axId val="517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41</xdr:row>
      <xdr:rowOff>0</xdr:rowOff>
    </xdr:from>
    <xdr:to>
      <xdr:col>9</xdr:col>
      <xdr:colOff>619125</xdr:colOff>
      <xdr:row>55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184DA0-9F02-462F-BDCE-1F86EFC06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55</xdr:row>
      <xdr:rowOff>152400</xdr:rowOff>
    </xdr:from>
    <xdr:to>
      <xdr:col>9</xdr:col>
      <xdr:colOff>619125</xdr:colOff>
      <xdr:row>70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70F372-09BF-42A3-B5C8-E25A8A8F0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89</xdr:row>
      <xdr:rowOff>95250</xdr:rowOff>
    </xdr:from>
    <xdr:to>
      <xdr:col>9</xdr:col>
      <xdr:colOff>676275</xdr:colOff>
      <xdr:row>103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8BA63CA-9217-4FEB-98DC-8CD576D4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73</xdr:row>
      <xdr:rowOff>38100</xdr:rowOff>
    </xdr:from>
    <xdr:to>
      <xdr:col>9</xdr:col>
      <xdr:colOff>647700</xdr:colOff>
      <xdr:row>87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1F70831-3996-4A2D-8770-0A2E2D464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28575</xdr:rowOff>
    </xdr:from>
    <xdr:to>
      <xdr:col>12</xdr:col>
      <xdr:colOff>323850</xdr:colOff>
      <xdr:row>15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39CC7D-10CC-44DF-B5BC-538E3BE5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57150</xdr:rowOff>
    </xdr:from>
    <xdr:to>
      <xdr:col>7</xdr:col>
      <xdr:colOff>695325</xdr:colOff>
      <xdr:row>52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DCB93-666F-4A0D-85A7-CB428F51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7</xdr:col>
      <xdr:colOff>695325</xdr:colOff>
      <xdr:row>67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9458F8-6EB9-4525-8B67-1A4BEA46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59</xdr:row>
      <xdr:rowOff>142875</xdr:rowOff>
    </xdr:from>
    <xdr:to>
      <xdr:col>24</xdr:col>
      <xdr:colOff>38100</xdr:colOff>
      <xdr:row>74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2F138B-E38C-4A8F-BC90-0ABEDD02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261937</xdr:colOff>
      <xdr:row>59</xdr:row>
      <xdr:rowOff>133350</xdr:rowOff>
    </xdr:from>
    <xdr:to>
      <xdr:col>40</xdr:col>
      <xdr:colOff>71437</xdr:colOff>
      <xdr:row>74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3532743-4498-4251-B158-E6E1C808B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695325</xdr:colOff>
      <xdr:row>18</xdr:row>
      <xdr:rowOff>161925</xdr:rowOff>
    </xdr:from>
    <xdr:to>
      <xdr:col>49</xdr:col>
      <xdr:colOff>695325</xdr:colOff>
      <xdr:row>33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1430F22-CE75-4BE8-812C-BDA92C39F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628650</xdr:colOff>
      <xdr:row>74</xdr:row>
      <xdr:rowOff>142875</xdr:rowOff>
    </xdr:from>
    <xdr:to>
      <xdr:col>24</xdr:col>
      <xdr:colOff>104775</xdr:colOff>
      <xdr:row>89</xdr:row>
      <xdr:rowOff>28575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C505304-6F90-46E5-ACAB-8B37BBBA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32</xdr:row>
      <xdr:rowOff>180975</xdr:rowOff>
    </xdr:from>
    <xdr:to>
      <xdr:col>12</xdr:col>
      <xdr:colOff>152400</xdr:colOff>
      <xdr:row>47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3288B5-853E-4C26-AB77-6740AD19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32</xdr:row>
      <xdr:rowOff>171450</xdr:rowOff>
    </xdr:from>
    <xdr:to>
      <xdr:col>31</xdr:col>
      <xdr:colOff>109537</xdr:colOff>
      <xdr:row>47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F67722-EA6C-4A92-A3E7-48E33625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176212</xdr:colOff>
      <xdr:row>33</xdr:row>
      <xdr:rowOff>9525</xdr:rowOff>
    </xdr:from>
    <xdr:to>
      <xdr:col>43</xdr:col>
      <xdr:colOff>738187</xdr:colOff>
      <xdr:row>47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832489-2659-45DF-A016-03661FD2D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161925</xdr:rowOff>
    </xdr:from>
    <xdr:to>
      <xdr:col>25</xdr:col>
      <xdr:colOff>28575</xdr:colOff>
      <xdr:row>20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41B7C9-DA33-4CB1-9FCC-29FD21DA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D8325-DD4C-4AFC-92A2-5984E79A1401}" name="Tableau2" displayName="Tableau2" ref="AQ2:AT5" totalsRowShown="0">
  <autoFilter ref="AQ2:AT5" xr:uid="{3DA8CBFB-ADCE-4BA4-9791-007353BCC612}">
    <filterColumn colId="0" hiddenButton="1"/>
    <filterColumn colId="1" hiddenButton="1"/>
    <filterColumn colId="2" hiddenButton="1"/>
    <filterColumn colId="3" hiddenButton="1"/>
  </autoFilter>
  <tableColumns count="4">
    <tableColumn id="1" xr3:uid="{3A1ECD3D-0A21-4CEE-9FD2-1942C23F3BC6}" name="Portes"/>
    <tableColumn id="2" xr3:uid="{6474AC3E-855D-4B4E-AFF2-73B9250A99F6}" name="5-20-50" dataDxfId="2">
      <calculatedColumnFormula>AVERAGE(K1:K3)</calculatedColumnFormula>
    </tableColumn>
    <tableColumn id="3" xr3:uid="{0654923C-658B-4F2C-BEF6-5297896E48FE}" name="10-20-50" dataDxfId="1"/>
    <tableColumn id="4" xr3:uid="{0B10D9C5-17B6-4010-831A-CC0D0A2D162C}" name="20-20-50" dataDxfId="0">
      <calculatedColumnFormula>AVERAGE(K4:K6)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3037-6985-4B0E-8699-84D0E34A737B}">
  <sheetPr codeName="Feuil5"/>
  <dimension ref="A1:DF77"/>
  <sheetViews>
    <sheetView zoomScaleNormal="100" workbookViewId="0">
      <pane ySplit="1" topLeftCell="A2" activePane="bottomLeft" state="frozen"/>
      <selection activeCell="AT19" sqref="AT19"/>
      <selection pane="bottomLeft" activeCell="AT19" sqref="AT19"/>
    </sheetView>
  </sheetViews>
  <sheetFormatPr baseColWidth="10" defaultRowHeight="15" x14ac:dyDescent="0.25"/>
  <cols>
    <col min="1" max="1" width="6.7109375" style="32" bestFit="1" customWidth="1"/>
    <col min="2" max="3" width="6" style="32" customWidth="1"/>
    <col min="4" max="4" width="5.7109375" style="32" customWidth="1"/>
    <col min="5" max="5" width="5.7109375" style="32" bestFit="1" customWidth="1"/>
    <col min="6" max="6" width="6.5703125" style="32" bestFit="1" customWidth="1"/>
    <col min="7" max="7" width="7.5703125" style="32" bestFit="1" customWidth="1"/>
    <col min="8" max="8" width="11.42578125" style="32"/>
    <col min="9" max="10" width="11.42578125" style="33"/>
    <col min="11" max="11" width="9" style="32" bestFit="1" customWidth="1"/>
    <col min="12" max="12" width="6" style="32" customWidth="1"/>
    <col min="13" max="57" width="4" style="32" bestFit="1" customWidth="1"/>
    <col min="58" max="109" width="3" style="32" bestFit="1" customWidth="1"/>
    <col min="110" max="110" width="4" style="32" bestFit="1" customWidth="1"/>
    <col min="111" max="16384" width="11.42578125" style="10"/>
  </cols>
  <sheetData>
    <row r="1" spans="1:110" s="37" customFormat="1" ht="30" x14ac:dyDescent="0.25">
      <c r="A1" s="5" t="s">
        <v>2</v>
      </c>
      <c r="B1" s="5" t="s">
        <v>9</v>
      </c>
      <c r="C1" s="6" t="s">
        <v>11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6</v>
      </c>
      <c r="I1" s="14" t="s">
        <v>7</v>
      </c>
      <c r="J1" s="16"/>
      <c r="K1" s="5" t="s">
        <v>8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>
        <v>11</v>
      </c>
      <c r="V1" s="4">
        <v>12</v>
      </c>
      <c r="W1" s="4">
        <v>13</v>
      </c>
      <c r="X1" s="4">
        <v>14</v>
      </c>
      <c r="Y1" s="4">
        <v>15</v>
      </c>
      <c r="Z1" s="4">
        <v>16</v>
      </c>
      <c r="AA1" s="4">
        <v>17</v>
      </c>
      <c r="AB1" s="4">
        <v>18</v>
      </c>
      <c r="AC1" s="4">
        <v>19</v>
      </c>
      <c r="AD1" s="4">
        <v>20</v>
      </c>
      <c r="AE1" s="4">
        <v>21</v>
      </c>
      <c r="AF1" s="4">
        <v>22</v>
      </c>
      <c r="AG1" s="4">
        <v>23</v>
      </c>
      <c r="AH1" s="4">
        <v>24</v>
      </c>
      <c r="AI1" s="4">
        <v>25</v>
      </c>
      <c r="AJ1" s="4">
        <v>26</v>
      </c>
      <c r="AK1" s="4">
        <v>27</v>
      </c>
      <c r="AL1" s="4">
        <v>28</v>
      </c>
      <c r="AM1" s="4">
        <v>29</v>
      </c>
      <c r="AN1" s="4">
        <v>30</v>
      </c>
      <c r="AO1" s="4">
        <v>31</v>
      </c>
      <c r="AP1" s="4">
        <v>32</v>
      </c>
      <c r="AQ1" s="4">
        <v>33</v>
      </c>
      <c r="AR1" s="4">
        <v>34</v>
      </c>
      <c r="AS1" s="4">
        <v>35</v>
      </c>
      <c r="AT1" s="4">
        <v>36</v>
      </c>
      <c r="AU1" s="4">
        <v>37</v>
      </c>
      <c r="AV1" s="4">
        <v>38</v>
      </c>
      <c r="AW1" s="4">
        <v>39</v>
      </c>
      <c r="AX1" s="4">
        <v>40</v>
      </c>
      <c r="AY1" s="4">
        <v>41</v>
      </c>
      <c r="AZ1" s="4">
        <v>42</v>
      </c>
      <c r="BA1" s="4">
        <v>43</v>
      </c>
      <c r="BB1" s="4">
        <v>44</v>
      </c>
      <c r="BC1" s="4">
        <v>45</v>
      </c>
      <c r="BD1" s="4">
        <v>46</v>
      </c>
      <c r="BE1" s="4">
        <v>47</v>
      </c>
      <c r="BF1" s="4">
        <v>48</v>
      </c>
      <c r="BG1" s="4">
        <v>49</v>
      </c>
      <c r="BH1" s="4">
        <v>50</v>
      </c>
      <c r="BI1" s="4">
        <v>51</v>
      </c>
      <c r="BJ1" s="4">
        <v>52</v>
      </c>
      <c r="BK1" s="4">
        <v>53</v>
      </c>
      <c r="BL1" s="4">
        <v>54</v>
      </c>
      <c r="BM1" s="4">
        <v>55</v>
      </c>
      <c r="BN1" s="4">
        <v>56</v>
      </c>
      <c r="BO1" s="4">
        <v>57</v>
      </c>
      <c r="BP1" s="4">
        <v>58</v>
      </c>
      <c r="BQ1" s="4">
        <v>59</v>
      </c>
      <c r="BR1" s="4">
        <v>60</v>
      </c>
      <c r="BS1" s="4">
        <v>61</v>
      </c>
      <c r="BT1" s="4">
        <v>62</v>
      </c>
      <c r="BU1" s="4">
        <v>63</v>
      </c>
      <c r="BV1" s="4">
        <v>64</v>
      </c>
      <c r="BW1" s="4">
        <v>65</v>
      </c>
      <c r="BX1" s="4">
        <v>66</v>
      </c>
      <c r="BY1" s="4">
        <v>67</v>
      </c>
      <c r="BZ1" s="4">
        <v>68</v>
      </c>
      <c r="CA1" s="4">
        <v>69</v>
      </c>
      <c r="CB1" s="4">
        <v>70</v>
      </c>
      <c r="CC1" s="4">
        <v>71</v>
      </c>
      <c r="CD1" s="4">
        <v>72</v>
      </c>
      <c r="CE1" s="4">
        <v>73</v>
      </c>
      <c r="CF1" s="4">
        <v>74</v>
      </c>
      <c r="CG1" s="4">
        <v>75</v>
      </c>
      <c r="CH1" s="4">
        <v>76</v>
      </c>
      <c r="CI1" s="4">
        <v>77</v>
      </c>
      <c r="CJ1" s="4">
        <v>78</v>
      </c>
      <c r="CK1" s="4">
        <v>79</v>
      </c>
      <c r="CL1" s="4">
        <v>80</v>
      </c>
      <c r="CM1" s="4">
        <v>81</v>
      </c>
      <c r="CN1" s="4">
        <v>82</v>
      </c>
      <c r="CO1" s="4">
        <v>83</v>
      </c>
      <c r="CP1" s="4">
        <v>84</v>
      </c>
      <c r="CQ1" s="4">
        <v>85</v>
      </c>
      <c r="CR1" s="4">
        <v>86</v>
      </c>
      <c r="CS1" s="4">
        <v>87</v>
      </c>
      <c r="CT1" s="4">
        <v>88</v>
      </c>
      <c r="CU1" s="4">
        <v>89</v>
      </c>
      <c r="CV1" s="4">
        <v>90</v>
      </c>
      <c r="CW1" s="4">
        <v>91</v>
      </c>
      <c r="CX1" s="4">
        <v>92</v>
      </c>
      <c r="CY1" s="4">
        <v>93</v>
      </c>
      <c r="CZ1" s="4">
        <v>94</v>
      </c>
      <c r="DA1" s="4">
        <v>95</v>
      </c>
      <c r="DB1" s="4">
        <v>96</v>
      </c>
      <c r="DC1" s="4">
        <v>97</v>
      </c>
      <c r="DD1" s="4">
        <v>98</v>
      </c>
      <c r="DE1" s="4">
        <v>99</v>
      </c>
      <c r="DF1" s="4">
        <v>100</v>
      </c>
    </row>
    <row r="2" spans="1:110" x14ac:dyDescent="0.25">
      <c r="A2" s="8">
        <v>10</v>
      </c>
      <c r="B2" s="8">
        <v>10</v>
      </c>
      <c r="C2" s="9">
        <f t="shared" ref="C2:C40" si="0">B2*A2</f>
        <v>100</v>
      </c>
      <c r="D2" s="8">
        <v>0.8</v>
      </c>
      <c r="E2" s="8">
        <v>0.2</v>
      </c>
      <c r="F2" s="8">
        <v>0.3</v>
      </c>
      <c r="G2" s="8">
        <v>0.3</v>
      </c>
      <c r="H2" s="12">
        <v>114</v>
      </c>
      <c r="I2" s="17">
        <v>8.6442129629629629E-3</v>
      </c>
      <c r="J2" s="18"/>
      <c r="K2" s="8">
        <v>153</v>
      </c>
      <c r="L2" s="8">
        <v>153</v>
      </c>
      <c r="M2" s="8">
        <v>150</v>
      </c>
      <c r="N2" s="8">
        <v>114</v>
      </c>
      <c r="O2" s="8">
        <v>114</v>
      </c>
      <c r="P2" s="8">
        <v>114</v>
      </c>
      <c r="Q2" s="8">
        <v>114</v>
      </c>
      <c r="R2" s="8">
        <v>114</v>
      </c>
      <c r="S2" s="8">
        <v>114</v>
      </c>
      <c r="T2" s="8">
        <v>114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1"/>
      <c r="AR2" s="1"/>
      <c r="AS2" s="1"/>
      <c r="AT2" s="1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</row>
    <row r="3" spans="1:110" x14ac:dyDescent="0.25">
      <c r="A3">
        <v>10</v>
      </c>
      <c r="B3">
        <v>10</v>
      </c>
      <c r="C3" s="2">
        <f t="shared" si="0"/>
        <v>100</v>
      </c>
      <c r="D3">
        <v>0.8</v>
      </c>
      <c r="E3">
        <v>0.2</v>
      </c>
      <c r="F3">
        <v>0.3</v>
      </c>
      <c r="G3">
        <v>0.3</v>
      </c>
      <c r="H3" s="7">
        <v>112</v>
      </c>
      <c r="I3" s="18">
        <v>9.6549768518518521E-3</v>
      </c>
      <c r="J3" s="18"/>
      <c r="K3">
        <v>112</v>
      </c>
      <c r="L3">
        <v>112</v>
      </c>
      <c r="M3">
        <v>112</v>
      </c>
      <c r="N3">
        <v>112</v>
      </c>
      <c r="O3">
        <v>112</v>
      </c>
      <c r="P3">
        <v>112</v>
      </c>
      <c r="Q3">
        <v>112</v>
      </c>
      <c r="R3">
        <v>112</v>
      </c>
      <c r="S3">
        <v>112</v>
      </c>
      <c r="T3">
        <v>112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10"/>
      <c r="AR3" s="10"/>
      <c r="AS3" s="10"/>
      <c r="AT3" s="10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x14ac:dyDescent="0.25">
      <c r="A4" s="1">
        <v>10</v>
      </c>
      <c r="B4" s="1">
        <v>10</v>
      </c>
      <c r="C4" s="3">
        <f t="shared" si="0"/>
        <v>100</v>
      </c>
      <c r="D4" s="1">
        <v>0.8</v>
      </c>
      <c r="E4" s="1">
        <v>0.2</v>
      </c>
      <c r="F4" s="1">
        <v>0.3</v>
      </c>
      <c r="G4" s="1">
        <v>0.3</v>
      </c>
      <c r="H4" s="13">
        <v>84</v>
      </c>
      <c r="I4" s="19">
        <v>8.7822916666666657E-3</v>
      </c>
      <c r="J4" s="3"/>
      <c r="K4" s="1">
        <v>130</v>
      </c>
      <c r="L4" s="1">
        <v>124</v>
      </c>
      <c r="M4" s="1">
        <v>124</v>
      </c>
      <c r="N4" s="1">
        <v>124</v>
      </c>
      <c r="O4" s="1">
        <v>124</v>
      </c>
      <c r="P4" s="1">
        <v>124</v>
      </c>
      <c r="Q4" s="1">
        <v>124</v>
      </c>
      <c r="R4" s="1">
        <v>124</v>
      </c>
      <c r="S4" s="1">
        <v>119</v>
      </c>
      <c r="T4" s="1">
        <v>84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0"/>
      <c r="AR4" s="10"/>
      <c r="AS4" s="10"/>
      <c r="AT4" s="10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25">
      <c r="A5" s="8">
        <v>10</v>
      </c>
      <c r="B5" s="8">
        <v>30</v>
      </c>
      <c r="C5" s="9">
        <f t="shared" si="0"/>
        <v>300</v>
      </c>
      <c r="D5" s="8">
        <v>0.8</v>
      </c>
      <c r="E5" s="8">
        <v>0.2</v>
      </c>
      <c r="F5" s="8">
        <v>0.3</v>
      </c>
      <c r="G5" s="8">
        <v>0.3</v>
      </c>
      <c r="H5" s="12">
        <v>110</v>
      </c>
      <c r="I5" s="17">
        <v>2.0803773148148148E-2</v>
      </c>
      <c r="J5" s="17"/>
      <c r="K5" s="8">
        <v>140</v>
      </c>
      <c r="L5" s="8">
        <v>137</v>
      </c>
      <c r="M5" s="8">
        <v>137</v>
      </c>
      <c r="N5" s="8">
        <v>137</v>
      </c>
      <c r="O5" s="8">
        <v>137</v>
      </c>
      <c r="P5" s="8">
        <v>136</v>
      </c>
      <c r="Q5" s="8">
        <v>130</v>
      </c>
      <c r="R5" s="8">
        <v>130</v>
      </c>
      <c r="S5" s="8">
        <v>130</v>
      </c>
      <c r="T5" s="8">
        <v>130</v>
      </c>
      <c r="U5" s="8">
        <v>130</v>
      </c>
      <c r="V5" s="8">
        <v>130</v>
      </c>
      <c r="W5" s="8">
        <v>129</v>
      </c>
      <c r="X5" s="8">
        <v>127</v>
      </c>
      <c r="Y5" s="8">
        <v>127</v>
      </c>
      <c r="Z5" s="8">
        <v>119</v>
      </c>
      <c r="AA5" s="8">
        <v>119</v>
      </c>
      <c r="AB5" s="8">
        <v>119</v>
      </c>
      <c r="AC5" s="8">
        <v>119</v>
      </c>
      <c r="AD5" s="8">
        <v>119</v>
      </c>
      <c r="AE5" s="8">
        <v>119</v>
      </c>
      <c r="AF5" s="8">
        <v>119</v>
      </c>
      <c r="AG5" s="8">
        <v>119</v>
      </c>
      <c r="AH5" s="8">
        <v>119</v>
      </c>
      <c r="AI5" s="8">
        <v>116</v>
      </c>
      <c r="AJ5" s="8">
        <v>116</v>
      </c>
      <c r="AK5" s="8">
        <v>116</v>
      </c>
      <c r="AL5" s="8">
        <v>115</v>
      </c>
      <c r="AM5" s="8">
        <v>115</v>
      </c>
      <c r="AN5" s="8">
        <v>110</v>
      </c>
      <c r="AO5" s="8"/>
      <c r="AP5" s="8"/>
      <c r="AQ5" s="1"/>
      <c r="AR5" s="1"/>
      <c r="AS5" s="1"/>
      <c r="AT5" s="1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</row>
    <row r="6" spans="1:110" x14ac:dyDescent="0.25">
      <c r="A6">
        <v>10</v>
      </c>
      <c r="B6">
        <v>30</v>
      </c>
      <c r="C6" s="2">
        <f t="shared" si="0"/>
        <v>300</v>
      </c>
      <c r="D6">
        <v>0.8</v>
      </c>
      <c r="E6">
        <v>0.2</v>
      </c>
      <c r="F6">
        <v>0.3</v>
      </c>
      <c r="G6">
        <v>0.3</v>
      </c>
      <c r="H6" s="7">
        <v>81</v>
      </c>
      <c r="I6" s="18">
        <v>2.1706423611111109E-2</v>
      </c>
      <c r="J6" s="18"/>
      <c r="K6">
        <v>98</v>
      </c>
      <c r="L6">
        <v>98</v>
      </c>
      <c r="M6">
        <v>98</v>
      </c>
      <c r="N6">
        <v>98</v>
      </c>
      <c r="O6">
        <v>98</v>
      </c>
      <c r="P6">
        <v>98</v>
      </c>
      <c r="Q6">
        <v>98</v>
      </c>
      <c r="R6">
        <v>98</v>
      </c>
      <c r="S6">
        <v>98</v>
      </c>
      <c r="T6">
        <v>98</v>
      </c>
      <c r="U6">
        <v>98</v>
      </c>
      <c r="V6">
        <v>98</v>
      </c>
      <c r="W6">
        <v>98</v>
      </c>
      <c r="X6">
        <v>98</v>
      </c>
      <c r="Y6">
        <v>98</v>
      </c>
      <c r="Z6">
        <v>98</v>
      </c>
      <c r="AA6">
        <v>98</v>
      </c>
      <c r="AB6">
        <v>98</v>
      </c>
      <c r="AC6">
        <v>98</v>
      </c>
      <c r="AD6">
        <v>98</v>
      </c>
      <c r="AE6">
        <v>98</v>
      </c>
      <c r="AF6">
        <v>98</v>
      </c>
      <c r="AG6">
        <v>97</v>
      </c>
      <c r="AH6">
        <v>81</v>
      </c>
      <c r="AI6">
        <v>81</v>
      </c>
      <c r="AJ6">
        <v>81</v>
      </c>
      <c r="AK6">
        <v>81</v>
      </c>
      <c r="AL6">
        <v>81</v>
      </c>
      <c r="AM6">
        <v>81</v>
      </c>
      <c r="AN6">
        <v>81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x14ac:dyDescent="0.25">
      <c r="A7" s="1">
        <v>10</v>
      </c>
      <c r="B7" s="1">
        <v>30</v>
      </c>
      <c r="C7" s="3">
        <f t="shared" si="0"/>
        <v>300</v>
      </c>
      <c r="D7" s="1">
        <v>0.8</v>
      </c>
      <c r="E7" s="1">
        <v>0.2</v>
      </c>
      <c r="F7" s="1">
        <v>0.3</v>
      </c>
      <c r="G7" s="1">
        <v>0.3</v>
      </c>
      <c r="H7" s="13">
        <v>127</v>
      </c>
      <c r="I7" s="19">
        <v>2.1646018518518519E-2</v>
      </c>
      <c r="J7" s="19"/>
      <c r="K7" s="1">
        <v>200</v>
      </c>
      <c r="L7" s="1">
        <v>154</v>
      </c>
      <c r="M7" s="1">
        <v>143</v>
      </c>
      <c r="N7" s="1">
        <v>143</v>
      </c>
      <c r="O7" s="1">
        <v>143</v>
      </c>
      <c r="P7" s="1">
        <v>143</v>
      </c>
      <c r="Q7" s="1">
        <v>143</v>
      </c>
      <c r="R7" s="1">
        <v>143</v>
      </c>
      <c r="S7" s="1">
        <v>143</v>
      </c>
      <c r="T7" s="1">
        <v>128</v>
      </c>
      <c r="U7" s="1">
        <v>128</v>
      </c>
      <c r="V7" s="1">
        <v>128</v>
      </c>
      <c r="W7" s="1">
        <v>128</v>
      </c>
      <c r="X7" s="1">
        <v>128</v>
      </c>
      <c r="Y7" s="1">
        <v>128</v>
      </c>
      <c r="Z7" s="1">
        <v>128</v>
      </c>
      <c r="AA7" s="1">
        <v>128</v>
      </c>
      <c r="AB7" s="1">
        <v>128</v>
      </c>
      <c r="AC7" s="1">
        <v>128</v>
      </c>
      <c r="AD7" s="1">
        <v>128</v>
      </c>
      <c r="AE7" s="1">
        <v>128</v>
      </c>
      <c r="AF7" s="1">
        <v>128</v>
      </c>
      <c r="AG7" s="1">
        <v>128</v>
      </c>
      <c r="AH7" s="1">
        <v>128</v>
      </c>
      <c r="AI7" s="1">
        <v>128</v>
      </c>
      <c r="AJ7" s="1">
        <v>128</v>
      </c>
      <c r="AK7" s="1">
        <v>128</v>
      </c>
      <c r="AL7" s="1">
        <v>128</v>
      </c>
      <c r="AM7" s="1">
        <v>128</v>
      </c>
      <c r="AN7" s="1">
        <v>127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</row>
    <row r="8" spans="1:110" x14ac:dyDescent="0.25">
      <c r="A8" s="10">
        <v>10</v>
      </c>
      <c r="B8" s="10">
        <v>50</v>
      </c>
      <c r="C8" s="9">
        <f t="shared" si="0"/>
        <v>500</v>
      </c>
      <c r="D8" s="8">
        <v>0.8</v>
      </c>
      <c r="E8" s="8">
        <v>0.2</v>
      </c>
      <c r="F8" s="8">
        <v>0.3</v>
      </c>
      <c r="G8" s="8">
        <v>0.3</v>
      </c>
      <c r="H8" s="12">
        <v>80</v>
      </c>
      <c r="I8" s="17">
        <v>3.2638657407407408E-2</v>
      </c>
      <c r="J8" s="17"/>
      <c r="K8" s="10">
        <v>165</v>
      </c>
      <c r="L8" s="10">
        <v>137</v>
      </c>
      <c r="M8" s="10">
        <v>137</v>
      </c>
      <c r="N8" s="10">
        <v>135</v>
      </c>
      <c r="O8" s="10">
        <v>135</v>
      </c>
      <c r="P8" s="10">
        <v>135</v>
      </c>
      <c r="Q8" s="10">
        <v>135</v>
      </c>
      <c r="R8" s="10">
        <v>135</v>
      </c>
      <c r="S8" s="10">
        <v>135</v>
      </c>
      <c r="T8" s="10">
        <v>135</v>
      </c>
      <c r="U8" s="10">
        <v>135</v>
      </c>
      <c r="V8" s="10">
        <v>133</v>
      </c>
      <c r="W8" s="10">
        <v>122</v>
      </c>
      <c r="X8" s="10">
        <v>122</v>
      </c>
      <c r="Y8" s="10">
        <v>122</v>
      </c>
      <c r="Z8" s="10">
        <v>122</v>
      </c>
      <c r="AA8" s="10">
        <v>80</v>
      </c>
      <c r="AB8" s="10">
        <v>80</v>
      </c>
      <c r="AC8" s="10">
        <v>80</v>
      </c>
      <c r="AD8" s="10">
        <v>80</v>
      </c>
      <c r="AE8" s="10">
        <v>80</v>
      </c>
      <c r="AF8" s="10">
        <v>80</v>
      </c>
      <c r="AG8" s="10">
        <v>80</v>
      </c>
      <c r="AH8" s="10">
        <v>80</v>
      </c>
      <c r="AI8" s="10">
        <v>80</v>
      </c>
      <c r="AJ8" s="10">
        <v>80</v>
      </c>
      <c r="AK8" s="10">
        <v>80</v>
      </c>
      <c r="AL8" s="10">
        <v>80</v>
      </c>
      <c r="AM8" s="10">
        <v>80</v>
      </c>
      <c r="AN8" s="10">
        <v>80</v>
      </c>
      <c r="AO8" s="10">
        <v>80</v>
      </c>
      <c r="AP8" s="10">
        <v>80</v>
      </c>
      <c r="AQ8" s="10">
        <v>80</v>
      </c>
      <c r="AR8" s="10">
        <v>80</v>
      </c>
      <c r="AS8" s="10">
        <v>80</v>
      </c>
      <c r="AT8" s="10">
        <v>80</v>
      </c>
      <c r="AU8" s="10">
        <v>80</v>
      </c>
      <c r="AV8" s="10">
        <v>80</v>
      </c>
      <c r="AW8" s="10">
        <v>80</v>
      </c>
      <c r="AX8" s="10">
        <v>80</v>
      </c>
      <c r="AY8" s="10">
        <v>80</v>
      </c>
      <c r="AZ8" s="10">
        <v>80</v>
      </c>
      <c r="BA8" s="10">
        <v>80</v>
      </c>
      <c r="BB8" s="10">
        <v>80</v>
      </c>
      <c r="BC8" s="10">
        <v>80</v>
      </c>
      <c r="BD8" s="10">
        <v>80</v>
      </c>
      <c r="BE8" s="10">
        <v>80</v>
      </c>
      <c r="BF8" s="10">
        <v>80</v>
      </c>
      <c r="BG8" s="10">
        <v>80</v>
      </c>
      <c r="BH8" s="10">
        <v>80</v>
      </c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</row>
    <row r="9" spans="1:110" x14ac:dyDescent="0.25">
      <c r="A9" s="10">
        <v>10</v>
      </c>
      <c r="B9" s="10">
        <v>50</v>
      </c>
      <c r="C9" s="9">
        <f t="shared" si="0"/>
        <v>500</v>
      </c>
      <c r="D9">
        <v>0.8</v>
      </c>
      <c r="E9">
        <v>0.2</v>
      </c>
      <c r="F9">
        <v>0.3</v>
      </c>
      <c r="G9">
        <v>0.3</v>
      </c>
      <c r="H9" s="12">
        <v>82</v>
      </c>
      <c r="I9" s="17">
        <v>3.5380960648148149E-2</v>
      </c>
      <c r="J9" s="17"/>
      <c r="K9" s="10">
        <v>123</v>
      </c>
      <c r="L9" s="10">
        <v>123</v>
      </c>
      <c r="M9" s="10">
        <v>123</v>
      </c>
      <c r="N9" s="10">
        <v>122</v>
      </c>
      <c r="O9" s="10">
        <v>122</v>
      </c>
      <c r="P9" s="10">
        <v>122</v>
      </c>
      <c r="Q9" s="10">
        <v>122</v>
      </c>
      <c r="R9" s="10">
        <v>118</v>
      </c>
      <c r="S9" s="10">
        <v>118</v>
      </c>
      <c r="T9" s="10">
        <v>118</v>
      </c>
      <c r="U9" s="10">
        <v>118</v>
      </c>
      <c r="V9" s="10">
        <v>100</v>
      </c>
      <c r="W9" s="10">
        <v>100</v>
      </c>
      <c r="X9" s="10">
        <v>100</v>
      </c>
      <c r="Y9" s="10">
        <v>100</v>
      </c>
      <c r="Z9" s="10">
        <v>100</v>
      </c>
      <c r="AA9" s="10">
        <v>100</v>
      </c>
      <c r="AB9" s="10">
        <v>100</v>
      </c>
      <c r="AC9" s="10">
        <v>100</v>
      </c>
      <c r="AD9" s="10">
        <v>100</v>
      </c>
      <c r="AE9" s="10">
        <v>100</v>
      </c>
      <c r="AF9" s="10">
        <v>100</v>
      </c>
      <c r="AG9" s="10">
        <v>100</v>
      </c>
      <c r="AH9" s="10">
        <v>100</v>
      </c>
      <c r="AI9" s="10">
        <v>100</v>
      </c>
      <c r="AJ9" s="10">
        <v>100</v>
      </c>
      <c r="AK9" s="10">
        <v>100</v>
      </c>
      <c r="AL9" s="10">
        <v>100</v>
      </c>
      <c r="AM9" s="10">
        <v>100</v>
      </c>
      <c r="AN9" s="10">
        <v>100</v>
      </c>
      <c r="AO9" s="10">
        <v>100</v>
      </c>
      <c r="AP9" s="10">
        <v>100</v>
      </c>
      <c r="AQ9" s="10">
        <v>100</v>
      </c>
      <c r="AR9" s="10">
        <v>100</v>
      </c>
      <c r="AS9" s="10">
        <v>100</v>
      </c>
      <c r="AT9" s="10">
        <v>100</v>
      </c>
      <c r="AU9" s="10">
        <v>100</v>
      </c>
      <c r="AV9" s="10">
        <v>100</v>
      </c>
      <c r="AW9" s="10">
        <v>100</v>
      </c>
      <c r="AX9" s="10">
        <v>100</v>
      </c>
      <c r="AY9" s="10">
        <v>100</v>
      </c>
      <c r="AZ9" s="10">
        <v>100</v>
      </c>
      <c r="BA9" s="10">
        <v>100</v>
      </c>
      <c r="BB9" s="10">
        <v>100</v>
      </c>
      <c r="BC9" s="10">
        <v>100</v>
      </c>
      <c r="BD9" s="10">
        <v>100</v>
      </c>
      <c r="BE9" s="10">
        <v>100</v>
      </c>
      <c r="BF9" s="10">
        <v>98</v>
      </c>
      <c r="BG9" s="10">
        <v>98</v>
      </c>
      <c r="BH9" s="10">
        <v>82</v>
      </c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</row>
    <row r="10" spans="1:110" x14ac:dyDescent="0.25">
      <c r="A10" s="11">
        <v>10</v>
      </c>
      <c r="B10" s="11">
        <v>50</v>
      </c>
      <c r="C10" s="3">
        <f t="shared" si="0"/>
        <v>500</v>
      </c>
      <c r="D10" s="1">
        <v>0.8</v>
      </c>
      <c r="E10" s="1">
        <v>0.2</v>
      </c>
      <c r="F10" s="1">
        <v>0.3</v>
      </c>
      <c r="G10" s="1">
        <v>0.3</v>
      </c>
      <c r="H10" s="13">
        <v>73</v>
      </c>
      <c r="I10" s="19">
        <v>3.2992592592592594E-2</v>
      </c>
      <c r="J10" s="19"/>
      <c r="K10" s="1">
        <v>98</v>
      </c>
      <c r="L10" s="1">
        <v>98</v>
      </c>
      <c r="M10" s="1">
        <v>98</v>
      </c>
      <c r="N10" s="1">
        <v>98</v>
      </c>
      <c r="O10" s="1">
        <v>98</v>
      </c>
      <c r="P10" s="1">
        <v>98</v>
      </c>
      <c r="Q10" s="1">
        <v>98</v>
      </c>
      <c r="R10" s="1">
        <v>98</v>
      </c>
      <c r="S10" s="1">
        <v>98</v>
      </c>
      <c r="T10" s="1">
        <v>98</v>
      </c>
      <c r="U10" s="1">
        <v>98</v>
      </c>
      <c r="V10" s="1">
        <v>98</v>
      </c>
      <c r="W10" s="1">
        <v>89</v>
      </c>
      <c r="X10" s="1">
        <v>89</v>
      </c>
      <c r="Y10" s="1">
        <v>89</v>
      </c>
      <c r="Z10" s="1">
        <v>89</v>
      </c>
      <c r="AA10" s="1">
        <v>85</v>
      </c>
      <c r="AB10" s="1">
        <v>85</v>
      </c>
      <c r="AC10" s="1">
        <v>85</v>
      </c>
      <c r="AD10" s="1">
        <v>85</v>
      </c>
      <c r="AE10" s="1">
        <v>85</v>
      </c>
      <c r="AF10" s="1">
        <v>85</v>
      </c>
      <c r="AG10" s="1">
        <v>85</v>
      </c>
      <c r="AH10" s="1">
        <v>85</v>
      </c>
      <c r="AI10" s="1">
        <v>85</v>
      </c>
      <c r="AJ10" s="1">
        <v>85</v>
      </c>
      <c r="AK10" s="1">
        <v>83</v>
      </c>
      <c r="AL10" s="1">
        <v>83</v>
      </c>
      <c r="AM10" s="1">
        <v>83</v>
      </c>
      <c r="AN10" s="1">
        <v>73</v>
      </c>
      <c r="AO10" s="1">
        <v>73</v>
      </c>
      <c r="AP10" s="1">
        <v>73</v>
      </c>
      <c r="AQ10" s="1">
        <v>73</v>
      </c>
      <c r="AR10" s="1">
        <v>73</v>
      </c>
      <c r="AS10" s="1">
        <v>73</v>
      </c>
      <c r="AT10" s="1">
        <v>73</v>
      </c>
      <c r="AU10" s="1">
        <v>73</v>
      </c>
      <c r="AV10" s="1">
        <v>73</v>
      </c>
      <c r="AW10" s="1">
        <v>73</v>
      </c>
      <c r="AX10" s="1">
        <v>73</v>
      </c>
      <c r="AY10" s="1">
        <v>73</v>
      </c>
      <c r="AZ10" s="1">
        <v>73</v>
      </c>
      <c r="BA10" s="1">
        <v>73</v>
      </c>
      <c r="BB10" s="1">
        <v>73</v>
      </c>
      <c r="BC10" s="1">
        <v>73</v>
      </c>
      <c r="BD10" s="1">
        <v>73</v>
      </c>
      <c r="BE10" s="1">
        <v>73</v>
      </c>
      <c r="BF10" s="1">
        <v>73</v>
      </c>
      <c r="BG10" s="1">
        <v>73</v>
      </c>
      <c r="BH10" s="1">
        <v>73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spans="1:110" x14ac:dyDescent="0.25">
      <c r="A11" s="8">
        <v>10</v>
      </c>
      <c r="B11" s="8">
        <v>100</v>
      </c>
      <c r="C11" s="9">
        <f t="shared" si="0"/>
        <v>1000</v>
      </c>
      <c r="D11" s="8">
        <v>0.8</v>
      </c>
      <c r="E11" s="8">
        <v>0.2</v>
      </c>
      <c r="F11" s="8">
        <v>0.3</v>
      </c>
      <c r="G11" s="8">
        <v>0.3</v>
      </c>
      <c r="H11" s="12">
        <v>68</v>
      </c>
      <c r="I11" s="17">
        <v>7.2589444444444443E-2</v>
      </c>
      <c r="J11" s="17"/>
      <c r="K11" s="8">
        <v>129</v>
      </c>
      <c r="L11" s="8">
        <v>115</v>
      </c>
      <c r="M11" s="8">
        <v>115</v>
      </c>
      <c r="N11" s="8">
        <v>92</v>
      </c>
      <c r="O11" s="8">
        <v>92</v>
      </c>
      <c r="P11" s="8">
        <v>77</v>
      </c>
      <c r="Q11" s="8">
        <v>77</v>
      </c>
      <c r="R11" s="8">
        <v>68</v>
      </c>
      <c r="S11" s="8">
        <v>68</v>
      </c>
      <c r="T11" s="8">
        <v>68</v>
      </c>
      <c r="U11" s="8">
        <v>68</v>
      </c>
      <c r="V11" s="8">
        <v>68</v>
      </c>
      <c r="W11" s="8">
        <v>68</v>
      </c>
      <c r="X11" s="8">
        <v>68</v>
      </c>
      <c r="Y11" s="8">
        <v>68</v>
      </c>
      <c r="Z11" s="8">
        <v>68</v>
      </c>
      <c r="AA11" s="8">
        <v>68</v>
      </c>
      <c r="AB11" s="8">
        <v>68</v>
      </c>
      <c r="AC11" s="8">
        <v>68</v>
      </c>
      <c r="AD11" s="8">
        <v>68</v>
      </c>
      <c r="AE11" s="8">
        <v>68</v>
      </c>
      <c r="AF11" s="8">
        <v>68</v>
      </c>
      <c r="AG11" s="8">
        <v>68</v>
      </c>
      <c r="AH11" s="8">
        <v>68</v>
      </c>
      <c r="AI11" s="8">
        <v>68</v>
      </c>
      <c r="AJ11" s="8">
        <v>68</v>
      </c>
      <c r="AK11" s="8">
        <v>68</v>
      </c>
      <c r="AL11" s="8">
        <v>68</v>
      </c>
      <c r="AM11" s="8">
        <v>68</v>
      </c>
      <c r="AN11" s="8">
        <v>68</v>
      </c>
      <c r="AO11" s="8">
        <v>68</v>
      </c>
      <c r="AP11" s="8">
        <v>68</v>
      </c>
      <c r="AQ11" s="8">
        <v>68</v>
      </c>
      <c r="AR11" s="8">
        <v>68</v>
      </c>
      <c r="AS11" s="8">
        <v>68</v>
      </c>
      <c r="AT11" s="8">
        <v>68</v>
      </c>
      <c r="AU11" s="8">
        <v>68</v>
      </c>
      <c r="AV11" s="8">
        <v>68</v>
      </c>
      <c r="AW11" s="8">
        <v>68</v>
      </c>
      <c r="AX11" s="8">
        <v>68</v>
      </c>
      <c r="AY11" s="8">
        <v>68</v>
      </c>
      <c r="AZ11" s="8">
        <v>68</v>
      </c>
      <c r="BA11" s="8">
        <v>68</v>
      </c>
      <c r="BB11" s="8">
        <v>68</v>
      </c>
      <c r="BC11" s="8">
        <v>68</v>
      </c>
      <c r="BD11" s="8">
        <v>68</v>
      </c>
      <c r="BE11" s="8">
        <v>68</v>
      </c>
      <c r="BF11" s="8">
        <v>68</v>
      </c>
      <c r="BG11" s="8">
        <v>68</v>
      </c>
      <c r="BH11" s="8">
        <v>68</v>
      </c>
      <c r="BI11" s="8">
        <v>68</v>
      </c>
      <c r="BJ11" s="8">
        <v>68</v>
      </c>
      <c r="BK11" s="8">
        <v>68</v>
      </c>
      <c r="BL11" s="8">
        <v>68</v>
      </c>
      <c r="BM11" s="8">
        <v>68</v>
      </c>
      <c r="BN11" s="8">
        <v>68</v>
      </c>
      <c r="BO11" s="8">
        <v>68</v>
      </c>
      <c r="BP11" s="8">
        <v>68</v>
      </c>
      <c r="BQ11" s="8">
        <v>68</v>
      </c>
      <c r="BR11" s="8">
        <v>68</v>
      </c>
      <c r="BS11" s="8">
        <v>68</v>
      </c>
      <c r="BT11" s="8">
        <v>68</v>
      </c>
      <c r="BU11" s="8">
        <v>68</v>
      </c>
      <c r="BV11" s="8">
        <v>68</v>
      </c>
      <c r="BW11" s="8">
        <v>68</v>
      </c>
      <c r="BX11" s="8">
        <v>68</v>
      </c>
      <c r="BY11" s="8">
        <v>68</v>
      </c>
      <c r="BZ11" s="8">
        <v>68</v>
      </c>
      <c r="CA11" s="8">
        <v>68</v>
      </c>
      <c r="CB11" s="8">
        <v>68</v>
      </c>
      <c r="CC11" s="8">
        <v>68</v>
      </c>
      <c r="CD11" s="8">
        <v>68</v>
      </c>
      <c r="CE11" s="8">
        <v>68</v>
      </c>
      <c r="CF11" s="8">
        <v>68</v>
      </c>
      <c r="CG11" s="8">
        <v>68</v>
      </c>
      <c r="CH11" s="8">
        <v>68</v>
      </c>
      <c r="CI11" s="8">
        <v>68</v>
      </c>
      <c r="CJ11" s="8">
        <v>68</v>
      </c>
      <c r="CK11" s="8">
        <v>68</v>
      </c>
      <c r="CL11" s="8">
        <v>68</v>
      </c>
      <c r="CM11" s="8">
        <v>68</v>
      </c>
      <c r="CN11" s="8">
        <v>68</v>
      </c>
      <c r="CO11" s="8">
        <v>68</v>
      </c>
      <c r="CP11" s="8">
        <v>68</v>
      </c>
      <c r="CQ11" s="8">
        <v>68</v>
      </c>
      <c r="CR11" s="8">
        <v>68</v>
      </c>
      <c r="CS11" s="8">
        <v>68</v>
      </c>
      <c r="CT11" s="8">
        <v>68</v>
      </c>
      <c r="CU11" s="8">
        <v>68</v>
      </c>
      <c r="CV11" s="8">
        <v>68</v>
      </c>
      <c r="CW11" s="8">
        <v>68</v>
      </c>
      <c r="CX11" s="8">
        <v>68</v>
      </c>
      <c r="CY11" s="8">
        <v>68</v>
      </c>
      <c r="CZ11" s="8">
        <v>68</v>
      </c>
      <c r="DA11" s="8">
        <v>68</v>
      </c>
      <c r="DB11" s="8">
        <v>68</v>
      </c>
      <c r="DC11" s="8">
        <v>68</v>
      </c>
      <c r="DD11" s="8">
        <v>68</v>
      </c>
      <c r="DE11" s="8">
        <v>68</v>
      </c>
      <c r="DF11" s="8">
        <v>68</v>
      </c>
    </row>
    <row r="12" spans="1:110" x14ac:dyDescent="0.25">
      <c r="A12">
        <v>10</v>
      </c>
      <c r="B12">
        <v>100</v>
      </c>
      <c r="C12" s="2">
        <f t="shared" si="0"/>
        <v>1000</v>
      </c>
      <c r="D12">
        <v>0.8</v>
      </c>
      <c r="E12">
        <v>0.2</v>
      </c>
      <c r="F12">
        <v>0.3</v>
      </c>
      <c r="G12">
        <v>0.3</v>
      </c>
      <c r="H12" s="7">
        <v>57</v>
      </c>
      <c r="I12" s="18">
        <v>6.8485578703703698E-2</v>
      </c>
      <c r="J12" s="18"/>
      <c r="K12">
        <v>146</v>
      </c>
      <c r="L12">
        <v>138</v>
      </c>
      <c r="M12">
        <v>138</v>
      </c>
      <c r="N12">
        <v>138</v>
      </c>
      <c r="O12">
        <v>138</v>
      </c>
      <c r="P12">
        <v>138</v>
      </c>
      <c r="Q12">
        <v>138</v>
      </c>
      <c r="R12">
        <v>131</v>
      </c>
      <c r="S12">
        <v>93</v>
      </c>
      <c r="T12">
        <v>93</v>
      </c>
      <c r="U12">
        <v>93</v>
      </c>
      <c r="V12">
        <v>93</v>
      </c>
      <c r="W12">
        <v>93</v>
      </c>
      <c r="X12">
        <v>93</v>
      </c>
      <c r="Y12">
        <v>93</v>
      </c>
      <c r="Z12">
        <v>93</v>
      </c>
      <c r="AA12">
        <v>93</v>
      </c>
      <c r="AB12">
        <v>78</v>
      </c>
      <c r="AC12">
        <v>78</v>
      </c>
      <c r="AD12">
        <v>78</v>
      </c>
      <c r="AE12">
        <v>77</v>
      </c>
      <c r="AF12">
        <v>77</v>
      </c>
      <c r="AG12">
        <v>77</v>
      </c>
      <c r="AH12">
        <v>77</v>
      </c>
      <c r="AI12">
        <v>68</v>
      </c>
      <c r="AJ12">
        <v>68</v>
      </c>
      <c r="AK12">
        <v>68</v>
      </c>
      <c r="AL12">
        <v>68</v>
      </c>
      <c r="AM12">
        <v>68</v>
      </c>
      <c r="AN12">
        <v>68</v>
      </c>
      <c r="AO12">
        <v>68</v>
      </c>
      <c r="AP12">
        <v>65</v>
      </c>
      <c r="AQ12">
        <v>65</v>
      </c>
      <c r="AR12">
        <v>65</v>
      </c>
      <c r="AS12">
        <v>65</v>
      </c>
      <c r="AT12">
        <v>65</v>
      </c>
      <c r="AU12">
        <v>65</v>
      </c>
      <c r="AV12">
        <v>65</v>
      </c>
      <c r="AW12">
        <v>65</v>
      </c>
      <c r="AX12">
        <v>65</v>
      </c>
      <c r="AY12">
        <v>65</v>
      </c>
      <c r="AZ12">
        <v>65</v>
      </c>
      <c r="BA12">
        <v>65</v>
      </c>
      <c r="BB12">
        <v>65</v>
      </c>
      <c r="BC12">
        <v>65</v>
      </c>
      <c r="BD12">
        <v>65</v>
      </c>
      <c r="BE12">
        <v>65</v>
      </c>
      <c r="BF12">
        <v>65</v>
      </c>
      <c r="BG12">
        <v>65</v>
      </c>
      <c r="BH12">
        <v>57</v>
      </c>
      <c r="BI12">
        <v>57</v>
      </c>
      <c r="BJ12">
        <v>57</v>
      </c>
      <c r="BK12">
        <v>57</v>
      </c>
      <c r="BL12">
        <v>57</v>
      </c>
      <c r="BM12">
        <v>57</v>
      </c>
      <c r="BN12">
        <v>57</v>
      </c>
      <c r="BO12">
        <v>57</v>
      </c>
      <c r="BP12">
        <v>57</v>
      </c>
      <c r="BQ12">
        <v>57</v>
      </c>
      <c r="BR12">
        <v>57</v>
      </c>
      <c r="BS12">
        <v>57</v>
      </c>
      <c r="BT12">
        <v>57</v>
      </c>
      <c r="BU12">
        <v>57</v>
      </c>
      <c r="BV12">
        <v>57</v>
      </c>
      <c r="BW12">
        <v>57</v>
      </c>
      <c r="BX12">
        <v>57</v>
      </c>
      <c r="BY12">
        <v>57</v>
      </c>
      <c r="BZ12">
        <v>57</v>
      </c>
      <c r="CA12">
        <v>57</v>
      </c>
      <c r="CB12">
        <v>57</v>
      </c>
      <c r="CC12">
        <v>57</v>
      </c>
      <c r="CD12">
        <v>57</v>
      </c>
      <c r="CE12">
        <v>57</v>
      </c>
      <c r="CF12">
        <v>57</v>
      </c>
      <c r="CG12">
        <v>57</v>
      </c>
      <c r="CH12">
        <v>57</v>
      </c>
      <c r="CI12">
        <v>57</v>
      </c>
      <c r="CJ12">
        <v>57</v>
      </c>
      <c r="CK12">
        <v>57</v>
      </c>
      <c r="CL12">
        <v>57</v>
      </c>
      <c r="CM12">
        <v>57</v>
      </c>
      <c r="CN12">
        <v>57</v>
      </c>
      <c r="CO12">
        <v>57</v>
      </c>
      <c r="CP12">
        <v>57</v>
      </c>
      <c r="CQ12">
        <v>57</v>
      </c>
      <c r="CR12">
        <v>57</v>
      </c>
      <c r="CS12">
        <v>57</v>
      </c>
      <c r="CT12">
        <v>57</v>
      </c>
      <c r="CU12">
        <v>57</v>
      </c>
      <c r="CV12">
        <v>57</v>
      </c>
      <c r="CW12">
        <v>57</v>
      </c>
      <c r="CX12">
        <v>57</v>
      </c>
      <c r="CY12">
        <v>57</v>
      </c>
      <c r="CZ12">
        <v>57</v>
      </c>
      <c r="DA12">
        <v>57</v>
      </c>
      <c r="DB12">
        <v>57</v>
      </c>
      <c r="DC12">
        <v>57</v>
      </c>
      <c r="DD12">
        <v>57</v>
      </c>
      <c r="DE12">
        <v>57</v>
      </c>
      <c r="DF12">
        <v>57</v>
      </c>
    </row>
    <row r="13" spans="1:110" s="36" customFormat="1" x14ac:dyDescent="0.25">
      <c r="A13" s="29">
        <v>10</v>
      </c>
      <c r="B13" s="29">
        <v>100</v>
      </c>
      <c r="C13" s="30">
        <f t="shared" si="0"/>
        <v>1000</v>
      </c>
      <c r="D13" s="29">
        <v>0.8</v>
      </c>
      <c r="E13" s="29">
        <v>0.2</v>
      </c>
      <c r="F13" s="29">
        <v>0.3</v>
      </c>
      <c r="G13" s="29">
        <v>0.3</v>
      </c>
      <c r="H13" s="34">
        <v>96</v>
      </c>
      <c r="I13" s="20">
        <v>7.2600497685185186E-2</v>
      </c>
      <c r="J13" s="20"/>
      <c r="K13" s="29">
        <v>137</v>
      </c>
      <c r="L13" s="29">
        <v>137</v>
      </c>
      <c r="M13" s="29">
        <v>137</v>
      </c>
      <c r="N13" s="29">
        <v>137</v>
      </c>
      <c r="O13" s="29">
        <v>137</v>
      </c>
      <c r="P13" s="29">
        <v>137</v>
      </c>
      <c r="Q13" s="29">
        <v>137</v>
      </c>
      <c r="R13" s="29">
        <v>137</v>
      </c>
      <c r="S13" s="29">
        <v>117</v>
      </c>
      <c r="T13" s="29">
        <v>117</v>
      </c>
      <c r="U13" s="29">
        <v>117</v>
      </c>
      <c r="V13" s="29">
        <v>117</v>
      </c>
      <c r="W13" s="29">
        <v>114</v>
      </c>
      <c r="X13" s="29">
        <v>114</v>
      </c>
      <c r="Y13" s="29">
        <v>114</v>
      </c>
      <c r="Z13" s="29">
        <v>114</v>
      </c>
      <c r="AA13" s="29">
        <v>101</v>
      </c>
      <c r="AB13" s="29">
        <v>101</v>
      </c>
      <c r="AC13" s="29">
        <v>101</v>
      </c>
      <c r="AD13" s="29">
        <v>101</v>
      </c>
      <c r="AE13" s="29">
        <v>101</v>
      </c>
      <c r="AF13" s="29">
        <v>101</v>
      </c>
      <c r="AG13" s="29">
        <v>101</v>
      </c>
      <c r="AH13" s="29">
        <v>101</v>
      </c>
      <c r="AI13" s="29">
        <v>101</v>
      </c>
      <c r="AJ13" s="29">
        <v>101</v>
      </c>
      <c r="AK13" s="29">
        <v>101</v>
      </c>
      <c r="AL13" s="29">
        <v>101</v>
      </c>
      <c r="AM13" s="29">
        <v>101</v>
      </c>
      <c r="AN13" s="29">
        <v>101</v>
      </c>
      <c r="AO13" s="29">
        <v>101</v>
      </c>
      <c r="AP13" s="29">
        <v>101</v>
      </c>
      <c r="AQ13" s="29">
        <v>101</v>
      </c>
      <c r="AR13" s="29">
        <v>101</v>
      </c>
      <c r="AS13" s="29">
        <v>101</v>
      </c>
      <c r="AT13" s="29">
        <v>101</v>
      </c>
      <c r="AU13" s="29">
        <v>101</v>
      </c>
      <c r="AV13" s="29">
        <v>101</v>
      </c>
      <c r="AW13" s="29">
        <v>101</v>
      </c>
      <c r="AX13" s="29">
        <v>101</v>
      </c>
      <c r="AY13" s="29">
        <v>101</v>
      </c>
      <c r="AZ13" s="29">
        <v>101</v>
      </c>
      <c r="BA13" s="29">
        <v>96</v>
      </c>
      <c r="BB13" s="29">
        <v>96</v>
      </c>
      <c r="BC13" s="29">
        <v>96</v>
      </c>
      <c r="BD13" s="29">
        <v>96</v>
      </c>
      <c r="BE13" s="29">
        <v>96</v>
      </c>
      <c r="BF13" s="29">
        <v>96</v>
      </c>
      <c r="BG13" s="29">
        <v>96</v>
      </c>
      <c r="BH13" s="29">
        <v>96</v>
      </c>
      <c r="BI13" s="29">
        <v>96</v>
      </c>
      <c r="BJ13" s="29">
        <v>96</v>
      </c>
      <c r="BK13" s="29">
        <v>96</v>
      </c>
      <c r="BL13" s="29">
        <v>96</v>
      </c>
      <c r="BM13" s="29">
        <v>96</v>
      </c>
      <c r="BN13" s="29">
        <v>96</v>
      </c>
      <c r="BO13" s="29">
        <v>96</v>
      </c>
      <c r="BP13" s="29">
        <v>96</v>
      </c>
      <c r="BQ13" s="29">
        <v>96</v>
      </c>
      <c r="BR13" s="29">
        <v>96</v>
      </c>
      <c r="BS13" s="29">
        <v>96</v>
      </c>
      <c r="BT13" s="29">
        <v>96</v>
      </c>
      <c r="BU13" s="29">
        <v>96</v>
      </c>
      <c r="BV13" s="29">
        <v>96</v>
      </c>
      <c r="BW13" s="29">
        <v>96</v>
      </c>
      <c r="BX13" s="29">
        <v>96</v>
      </c>
      <c r="BY13" s="29">
        <v>96</v>
      </c>
      <c r="BZ13" s="29">
        <v>96</v>
      </c>
      <c r="CA13" s="29">
        <v>96</v>
      </c>
      <c r="CB13" s="29">
        <v>96</v>
      </c>
      <c r="CC13" s="29">
        <v>96</v>
      </c>
      <c r="CD13" s="29">
        <v>96</v>
      </c>
      <c r="CE13" s="29">
        <v>96</v>
      </c>
      <c r="CF13" s="29">
        <v>96</v>
      </c>
      <c r="CG13" s="29">
        <v>96</v>
      </c>
      <c r="CH13" s="29">
        <v>96</v>
      </c>
      <c r="CI13" s="29">
        <v>96</v>
      </c>
      <c r="CJ13" s="29">
        <v>96</v>
      </c>
      <c r="CK13" s="29">
        <v>96</v>
      </c>
      <c r="CL13" s="29">
        <v>96</v>
      </c>
      <c r="CM13" s="29">
        <v>96</v>
      </c>
      <c r="CN13" s="29">
        <v>96</v>
      </c>
      <c r="CO13" s="29">
        <v>96</v>
      </c>
      <c r="CP13" s="29">
        <v>96</v>
      </c>
      <c r="CQ13" s="29">
        <v>96</v>
      </c>
      <c r="CR13" s="29">
        <v>96</v>
      </c>
      <c r="CS13" s="29">
        <v>96</v>
      </c>
      <c r="CT13" s="29">
        <v>96</v>
      </c>
      <c r="CU13" s="29">
        <v>96</v>
      </c>
      <c r="CV13" s="29">
        <v>96</v>
      </c>
      <c r="CW13" s="29">
        <v>96</v>
      </c>
      <c r="CX13" s="29">
        <v>96</v>
      </c>
      <c r="CY13" s="29">
        <v>96</v>
      </c>
      <c r="CZ13" s="29">
        <v>96</v>
      </c>
      <c r="DA13" s="29">
        <v>96</v>
      </c>
      <c r="DB13" s="29">
        <v>96</v>
      </c>
      <c r="DC13" s="29">
        <v>96</v>
      </c>
      <c r="DD13" s="29">
        <v>96</v>
      </c>
      <c r="DE13" s="29">
        <v>96</v>
      </c>
      <c r="DF13" s="29">
        <v>96</v>
      </c>
    </row>
    <row r="14" spans="1:110" x14ac:dyDescent="0.25">
      <c r="A14" s="8">
        <v>30</v>
      </c>
      <c r="B14" s="8">
        <v>10</v>
      </c>
      <c r="C14" s="9">
        <f t="shared" si="0"/>
        <v>300</v>
      </c>
      <c r="D14" s="8">
        <v>0.8</v>
      </c>
      <c r="E14" s="8">
        <v>0.2</v>
      </c>
      <c r="F14" s="8">
        <v>0.3</v>
      </c>
      <c r="G14" s="8">
        <v>0.3</v>
      </c>
      <c r="H14" s="12">
        <v>56</v>
      </c>
      <c r="I14" s="17">
        <v>2.2662500000000002E-2</v>
      </c>
      <c r="J14" s="9"/>
      <c r="K14" s="10">
        <v>123</v>
      </c>
      <c r="L14" s="10">
        <v>107</v>
      </c>
      <c r="M14" s="10">
        <v>107</v>
      </c>
      <c r="N14" s="10">
        <v>107</v>
      </c>
      <c r="O14" s="10">
        <v>98</v>
      </c>
      <c r="P14" s="10">
        <v>98</v>
      </c>
      <c r="Q14" s="10">
        <v>95</v>
      </c>
      <c r="R14" s="10">
        <v>56</v>
      </c>
      <c r="S14" s="10">
        <v>56</v>
      </c>
      <c r="T14" s="10">
        <v>56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</row>
    <row r="15" spans="1:110" x14ac:dyDescent="0.25">
      <c r="A15">
        <v>30</v>
      </c>
      <c r="B15">
        <v>10</v>
      </c>
      <c r="C15" s="2">
        <f t="shared" si="0"/>
        <v>300</v>
      </c>
      <c r="D15">
        <v>0.8</v>
      </c>
      <c r="E15">
        <v>0.2</v>
      </c>
      <c r="F15">
        <v>0.3</v>
      </c>
      <c r="G15">
        <v>0.3</v>
      </c>
      <c r="H15" s="12">
        <v>86</v>
      </c>
      <c r="I15" s="17">
        <v>2.3425231481481484E-2</v>
      </c>
      <c r="J15" s="9"/>
      <c r="K15" s="10">
        <v>119</v>
      </c>
      <c r="L15" s="10">
        <v>119</v>
      </c>
      <c r="M15" s="10">
        <v>106</v>
      </c>
      <c r="N15" s="10">
        <v>106</v>
      </c>
      <c r="O15" s="10">
        <v>86</v>
      </c>
      <c r="P15" s="10">
        <v>86</v>
      </c>
      <c r="Q15" s="10">
        <v>86</v>
      </c>
      <c r="R15" s="10">
        <v>86</v>
      </c>
      <c r="S15" s="10">
        <v>86</v>
      </c>
      <c r="T15" s="10">
        <v>86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x14ac:dyDescent="0.25">
      <c r="A16" s="1">
        <v>30</v>
      </c>
      <c r="B16" s="1">
        <v>10</v>
      </c>
      <c r="C16" s="3">
        <f t="shared" si="0"/>
        <v>300</v>
      </c>
      <c r="D16" s="1">
        <v>0.8</v>
      </c>
      <c r="E16" s="1">
        <v>0.2</v>
      </c>
      <c r="F16" s="1">
        <v>0.3</v>
      </c>
      <c r="G16" s="1">
        <v>0.3</v>
      </c>
      <c r="H16" s="13">
        <v>98</v>
      </c>
      <c r="I16" s="19">
        <v>2.4027777777777776E-2</v>
      </c>
      <c r="J16" s="3"/>
      <c r="K16" s="1">
        <v>131</v>
      </c>
      <c r="L16" s="1">
        <v>98</v>
      </c>
      <c r="M16" s="1">
        <v>98</v>
      </c>
      <c r="N16" s="1">
        <v>98</v>
      </c>
      <c r="O16" s="1">
        <v>98</v>
      </c>
      <c r="P16" s="1">
        <v>98</v>
      </c>
      <c r="Q16" s="1">
        <v>98</v>
      </c>
      <c r="R16" s="1">
        <v>98</v>
      </c>
      <c r="S16" s="1">
        <v>98</v>
      </c>
      <c r="T16" s="1">
        <v>98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x14ac:dyDescent="0.25">
      <c r="A17" s="10">
        <v>30</v>
      </c>
      <c r="B17" s="8">
        <v>30</v>
      </c>
      <c r="C17" s="9">
        <f t="shared" si="0"/>
        <v>900</v>
      </c>
      <c r="D17" s="8">
        <v>0.8</v>
      </c>
      <c r="E17" s="8">
        <v>0.2</v>
      </c>
      <c r="F17" s="8">
        <v>0.3</v>
      </c>
      <c r="G17" s="8">
        <v>0.3</v>
      </c>
      <c r="H17" s="12">
        <v>52</v>
      </c>
      <c r="I17" s="17">
        <v>4.7169212962962968E-2</v>
      </c>
      <c r="J17" s="17"/>
      <c r="K17" s="10">
        <v>112</v>
      </c>
      <c r="L17" s="10">
        <v>112</v>
      </c>
      <c r="M17" s="10">
        <v>112</v>
      </c>
      <c r="N17" s="10">
        <v>108</v>
      </c>
      <c r="O17" s="10">
        <v>89</v>
      </c>
      <c r="P17" s="10">
        <v>89</v>
      </c>
      <c r="Q17" s="10">
        <v>89</v>
      </c>
      <c r="R17" s="10">
        <v>78</v>
      </c>
      <c r="S17" s="10">
        <v>78</v>
      </c>
      <c r="T17" s="10">
        <v>78</v>
      </c>
      <c r="U17" s="10">
        <v>78</v>
      </c>
      <c r="V17" s="10">
        <v>78</v>
      </c>
      <c r="W17" s="10">
        <v>71</v>
      </c>
      <c r="X17" s="10">
        <v>71</v>
      </c>
      <c r="Y17" s="10">
        <v>71</v>
      </c>
      <c r="Z17" s="10">
        <v>71</v>
      </c>
      <c r="AA17" s="10">
        <v>71</v>
      </c>
      <c r="AB17" s="10">
        <v>71</v>
      </c>
      <c r="AC17" s="10">
        <v>66</v>
      </c>
      <c r="AD17" s="10">
        <v>58</v>
      </c>
      <c r="AE17" s="10">
        <v>58</v>
      </c>
      <c r="AF17" s="10">
        <v>56</v>
      </c>
      <c r="AG17" s="10">
        <v>56</v>
      </c>
      <c r="AH17" s="10">
        <v>52</v>
      </c>
      <c r="AI17" s="10">
        <v>52</v>
      </c>
      <c r="AJ17" s="10">
        <v>52</v>
      </c>
      <c r="AK17" s="10">
        <v>52</v>
      </c>
      <c r="AL17" s="10">
        <v>52</v>
      </c>
      <c r="AM17" s="10">
        <v>52</v>
      </c>
      <c r="AN17" s="10">
        <v>52</v>
      </c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</row>
    <row r="18" spans="1:110" x14ac:dyDescent="0.25">
      <c r="A18" s="10">
        <v>30</v>
      </c>
      <c r="B18">
        <v>30</v>
      </c>
      <c r="C18" s="2">
        <f t="shared" si="0"/>
        <v>900</v>
      </c>
      <c r="D18">
        <v>0.8</v>
      </c>
      <c r="E18">
        <v>0.2</v>
      </c>
      <c r="F18">
        <v>0.3</v>
      </c>
      <c r="G18">
        <v>0.3</v>
      </c>
      <c r="H18" s="12">
        <v>63</v>
      </c>
      <c r="I18" s="17">
        <v>5.5974537037037031E-2</v>
      </c>
      <c r="J18" s="17"/>
      <c r="K18" s="10">
        <v>143</v>
      </c>
      <c r="L18" s="10">
        <v>143</v>
      </c>
      <c r="M18" s="10">
        <v>143</v>
      </c>
      <c r="N18" s="10">
        <v>102</v>
      </c>
      <c r="O18" s="10">
        <v>102</v>
      </c>
      <c r="P18" s="10">
        <v>102</v>
      </c>
      <c r="Q18" s="10">
        <v>102</v>
      </c>
      <c r="R18" s="10">
        <v>102</v>
      </c>
      <c r="S18" s="10">
        <v>102</v>
      </c>
      <c r="T18" s="10">
        <v>102</v>
      </c>
      <c r="U18" s="10">
        <v>100</v>
      </c>
      <c r="V18" s="10">
        <v>98</v>
      </c>
      <c r="W18" s="10">
        <v>98</v>
      </c>
      <c r="X18" s="10">
        <v>98</v>
      </c>
      <c r="Y18" s="10">
        <v>98</v>
      </c>
      <c r="Z18" s="10">
        <v>98</v>
      </c>
      <c r="AA18" s="10">
        <v>98</v>
      </c>
      <c r="AB18" s="10">
        <v>98</v>
      </c>
      <c r="AC18" s="10">
        <v>98</v>
      </c>
      <c r="AD18" s="10">
        <v>81</v>
      </c>
      <c r="AE18" s="10">
        <v>81</v>
      </c>
      <c r="AF18" s="10">
        <v>81</v>
      </c>
      <c r="AG18" s="10">
        <v>81</v>
      </c>
      <c r="AH18" s="10">
        <v>81</v>
      </c>
      <c r="AI18" s="10">
        <v>81</v>
      </c>
      <c r="AJ18" s="10">
        <v>81</v>
      </c>
      <c r="AK18" s="10">
        <v>63</v>
      </c>
      <c r="AL18" s="10">
        <v>63</v>
      </c>
      <c r="AM18" s="10">
        <v>63</v>
      </c>
      <c r="AN18" s="10">
        <v>63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</row>
    <row r="19" spans="1:110" x14ac:dyDescent="0.25">
      <c r="A19" s="11">
        <v>30</v>
      </c>
      <c r="B19" s="1">
        <v>30</v>
      </c>
      <c r="C19" s="3">
        <f t="shared" si="0"/>
        <v>900</v>
      </c>
      <c r="D19" s="1">
        <v>0.8</v>
      </c>
      <c r="E19" s="1">
        <v>0.2</v>
      </c>
      <c r="F19" s="1">
        <v>0.3</v>
      </c>
      <c r="G19" s="1">
        <v>0.3</v>
      </c>
      <c r="H19" s="13">
        <v>72</v>
      </c>
      <c r="I19" s="19">
        <v>5.6960092592592597E-2</v>
      </c>
      <c r="J19" s="19"/>
      <c r="K19" s="1">
        <v>126</v>
      </c>
      <c r="L19" s="1">
        <v>126</v>
      </c>
      <c r="M19" s="1">
        <v>126</v>
      </c>
      <c r="N19" s="1">
        <v>126</v>
      </c>
      <c r="O19" s="1">
        <v>126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v>86</v>
      </c>
      <c r="V19" s="1">
        <v>86</v>
      </c>
      <c r="W19" s="1">
        <v>84</v>
      </c>
      <c r="X19" s="1">
        <v>80</v>
      </c>
      <c r="Y19" s="1">
        <v>80</v>
      </c>
      <c r="Z19" s="1">
        <v>80</v>
      </c>
      <c r="AA19" s="1">
        <v>80</v>
      </c>
      <c r="AB19" s="1">
        <v>80</v>
      </c>
      <c r="AC19" s="1">
        <v>80</v>
      </c>
      <c r="AD19" s="1">
        <v>80</v>
      </c>
      <c r="AE19" s="1">
        <v>80</v>
      </c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>
        <v>80</v>
      </c>
      <c r="AL19" s="1">
        <v>72</v>
      </c>
      <c r="AM19" s="1">
        <v>72</v>
      </c>
      <c r="AN19" s="1">
        <v>72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x14ac:dyDescent="0.25">
      <c r="A20" s="10">
        <v>30</v>
      </c>
      <c r="B20" s="10">
        <v>50</v>
      </c>
      <c r="C20" s="9">
        <f t="shared" si="0"/>
        <v>1500</v>
      </c>
      <c r="D20" s="8">
        <v>0.8</v>
      </c>
      <c r="E20" s="8">
        <v>0.2</v>
      </c>
      <c r="F20" s="8">
        <v>0.3</v>
      </c>
      <c r="G20" s="8">
        <v>0.3</v>
      </c>
      <c r="H20" s="12">
        <v>64</v>
      </c>
      <c r="I20" s="17">
        <v>9.7617453703703713E-2</v>
      </c>
      <c r="J20" s="17"/>
      <c r="K20" s="10">
        <v>130</v>
      </c>
      <c r="L20" s="10">
        <v>126</v>
      </c>
      <c r="M20" s="10">
        <v>100</v>
      </c>
      <c r="N20" s="10">
        <v>100</v>
      </c>
      <c r="O20" s="10">
        <v>100</v>
      </c>
      <c r="P20" s="10">
        <v>100</v>
      </c>
      <c r="Q20" s="10">
        <v>100</v>
      </c>
      <c r="R20" s="10">
        <v>100</v>
      </c>
      <c r="S20" s="10">
        <v>100</v>
      </c>
      <c r="T20" s="10">
        <v>81</v>
      </c>
      <c r="U20" s="10">
        <v>78</v>
      </c>
      <c r="V20" s="10">
        <v>78</v>
      </c>
      <c r="W20" s="10">
        <v>78</v>
      </c>
      <c r="X20" s="10">
        <v>78</v>
      </c>
      <c r="Y20" s="10">
        <v>74</v>
      </c>
      <c r="Z20" s="10">
        <v>74</v>
      </c>
      <c r="AA20" s="10">
        <v>74</v>
      </c>
      <c r="AB20" s="10">
        <v>64</v>
      </c>
      <c r="AC20" s="10">
        <v>64</v>
      </c>
      <c r="AD20" s="10">
        <v>64</v>
      </c>
      <c r="AE20" s="10">
        <v>64</v>
      </c>
      <c r="AF20" s="10">
        <v>64</v>
      </c>
      <c r="AG20" s="10">
        <v>64</v>
      </c>
      <c r="AH20" s="10">
        <v>64</v>
      </c>
      <c r="AI20" s="10">
        <v>64</v>
      </c>
      <c r="AJ20" s="10">
        <v>64</v>
      </c>
      <c r="AK20" s="10">
        <v>64</v>
      </c>
      <c r="AL20" s="10">
        <v>64</v>
      </c>
      <c r="AM20" s="10">
        <v>64</v>
      </c>
      <c r="AN20" s="10">
        <v>64</v>
      </c>
      <c r="AO20" s="10">
        <v>64</v>
      </c>
      <c r="AP20" s="10">
        <v>64</v>
      </c>
      <c r="AQ20" s="10">
        <v>64</v>
      </c>
      <c r="AR20" s="10">
        <v>64</v>
      </c>
      <c r="AS20" s="10">
        <v>64</v>
      </c>
      <c r="AT20" s="10">
        <v>64</v>
      </c>
      <c r="AU20" s="10">
        <v>64</v>
      </c>
      <c r="AV20" s="10">
        <v>64</v>
      </c>
      <c r="AW20" s="10">
        <v>64</v>
      </c>
      <c r="AX20" s="10">
        <v>64</v>
      </c>
      <c r="AY20" s="10">
        <v>64</v>
      </c>
      <c r="AZ20" s="10">
        <v>64</v>
      </c>
      <c r="BA20" s="10">
        <v>64</v>
      </c>
      <c r="BB20" s="10">
        <v>64</v>
      </c>
      <c r="BC20" s="10">
        <v>64</v>
      </c>
      <c r="BD20" s="10">
        <v>64</v>
      </c>
      <c r="BE20" s="10">
        <v>64</v>
      </c>
      <c r="BF20" s="10">
        <v>64</v>
      </c>
      <c r="BG20" s="10">
        <v>64</v>
      </c>
      <c r="BH20" s="10">
        <v>64</v>
      </c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</row>
    <row r="21" spans="1:110" x14ac:dyDescent="0.25">
      <c r="A21" s="10">
        <v>30</v>
      </c>
      <c r="B21" s="10">
        <v>50</v>
      </c>
      <c r="C21" s="9">
        <f t="shared" si="0"/>
        <v>1500</v>
      </c>
      <c r="D21" s="8">
        <v>0.8</v>
      </c>
      <c r="E21" s="8">
        <v>0.2</v>
      </c>
      <c r="F21" s="8">
        <v>0.3</v>
      </c>
      <c r="G21" s="8">
        <v>0.3</v>
      </c>
      <c r="H21" s="12">
        <v>64</v>
      </c>
      <c r="I21" s="17">
        <v>9.6799560185185193E-2</v>
      </c>
      <c r="J21" s="17"/>
      <c r="K21" s="10">
        <v>143</v>
      </c>
      <c r="L21" s="10">
        <v>137</v>
      </c>
      <c r="M21" s="10">
        <v>106</v>
      </c>
      <c r="N21" s="10">
        <v>91</v>
      </c>
      <c r="O21" s="10">
        <v>91</v>
      </c>
      <c r="P21" s="10">
        <v>91</v>
      </c>
      <c r="Q21" s="10">
        <v>90</v>
      </c>
      <c r="R21" s="10">
        <v>90</v>
      </c>
      <c r="S21" s="10">
        <v>90</v>
      </c>
      <c r="T21" s="10">
        <v>72</v>
      </c>
      <c r="U21" s="10">
        <v>72</v>
      </c>
      <c r="V21" s="10">
        <v>72</v>
      </c>
      <c r="W21" s="10">
        <v>72</v>
      </c>
      <c r="X21" s="10">
        <v>72</v>
      </c>
      <c r="Y21" s="10">
        <v>72</v>
      </c>
      <c r="Z21" s="10">
        <v>72</v>
      </c>
      <c r="AA21" s="10">
        <v>64</v>
      </c>
      <c r="AB21" s="10">
        <v>64</v>
      </c>
      <c r="AC21" s="10">
        <v>64</v>
      </c>
      <c r="AD21" s="10">
        <v>64</v>
      </c>
      <c r="AE21" s="10">
        <v>64</v>
      </c>
      <c r="AF21" s="10">
        <v>64</v>
      </c>
      <c r="AG21" s="10">
        <v>64</v>
      </c>
      <c r="AH21" s="10">
        <v>64</v>
      </c>
      <c r="AI21" s="10">
        <v>64</v>
      </c>
      <c r="AJ21" s="10">
        <v>64</v>
      </c>
      <c r="AK21" s="10">
        <v>64</v>
      </c>
      <c r="AL21" s="10">
        <v>64</v>
      </c>
      <c r="AM21" s="10">
        <v>64</v>
      </c>
      <c r="AN21" s="10">
        <v>64</v>
      </c>
      <c r="AO21" s="10">
        <v>64</v>
      </c>
      <c r="AP21" s="10">
        <v>64</v>
      </c>
      <c r="AQ21" s="10">
        <v>64</v>
      </c>
      <c r="AR21" s="10">
        <v>64</v>
      </c>
      <c r="AS21" s="10">
        <v>64</v>
      </c>
      <c r="AT21" s="10">
        <v>64</v>
      </c>
      <c r="AU21" s="10">
        <v>64</v>
      </c>
      <c r="AV21" s="10">
        <v>64</v>
      </c>
      <c r="AW21" s="10">
        <v>64</v>
      </c>
      <c r="AX21" s="10">
        <v>64</v>
      </c>
      <c r="AY21" s="10">
        <v>64</v>
      </c>
      <c r="AZ21" s="10">
        <v>64</v>
      </c>
      <c r="BA21" s="10">
        <v>64</v>
      </c>
      <c r="BB21" s="10">
        <v>64</v>
      </c>
      <c r="BC21" s="10">
        <v>64</v>
      </c>
      <c r="BD21" s="10">
        <v>64</v>
      </c>
      <c r="BE21" s="10">
        <v>64</v>
      </c>
      <c r="BF21" s="10">
        <v>64</v>
      </c>
      <c r="BG21" s="10">
        <v>64</v>
      </c>
      <c r="BH21" s="10">
        <v>64</v>
      </c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</row>
    <row r="22" spans="1:110" x14ac:dyDescent="0.25">
      <c r="A22" s="11">
        <v>30</v>
      </c>
      <c r="B22" s="1">
        <v>50</v>
      </c>
      <c r="C22" s="3">
        <f t="shared" si="0"/>
        <v>1500</v>
      </c>
      <c r="D22" s="1">
        <v>0.8</v>
      </c>
      <c r="E22" s="1">
        <v>0.2</v>
      </c>
      <c r="F22" s="1">
        <v>0.3</v>
      </c>
      <c r="G22" s="1">
        <v>0.3</v>
      </c>
      <c r="H22" s="13">
        <v>57</v>
      </c>
      <c r="I22" s="19">
        <v>9.6970532407407398E-2</v>
      </c>
      <c r="J22" s="19"/>
      <c r="K22" s="1">
        <v>135</v>
      </c>
      <c r="L22" s="1">
        <v>135</v>
      </c>
      <c r="M22" s="1">
        <v>135</v>
      </c>
      <c r="N22" s="1">
        <v>133</v>
      </c>
      <c r="O22" s="1">
        <v>133</v>
      </c>
      <c r="P22" s="1">
        <v>121</v>
      </c>
      <c r="Q22" s="1">
        <v>121</v>
      </c>
      <c r="R22" s="1">
        <v>121</v>
      </c>
      <c r="S22" s="1">
        <v>104</v>
      </c>
      <c r="T22" s="1">
        <v>104</v>
      </c>
      <c r="U22" s="1">
        <v>104</v>
      </c>
      <c r="V22" s="1">
        <v>104</v>
      </c>
      <c r="W22" s="1">
        <v>104</v>
      </c>
      <c r="X22" s="1">
        <v>104</v>
      </c>
      <c r="Y22" s="1">
        <v>104</v>
      </c>
      <c r="Z22" s="1">
        <v>104</v>
      </c>
      <c r="AA22" s="1">
        <v>104</v>
      </c>
      <c r="AB22" s="1">
        <v>104</v>
      </c>
      <c r="AC22" s="1">
        <v>104</v>
      </c>
      <c r="AD22" s="1">
        <v>104</v>
      </c>
      <c r="AE22" s="1">
        <v>104</v>
      </c>
      <c r="AF22" s="1">
        <v>102</v>
      </c>
      <c r="AG22" s="1">
        <v>102</v>
      </c>
      <c r="AH22" s="1">
        <v>64</v>
      </c>
      <c r="AI22" s="1">
        <v>64</v>
      </c>
      <c r="AJ22" s="1">
        <v>64</v>
      </c>
      <c r="AK22" s="1">
        <v>64</v>
      </c>
      <c r="AL22" s="1">
        <v>64</v>
      </c>
      <c r="AM22" s="1">
        <v>64</v>
      </c>
      <c r="AN22" s="1">
        <v>64</v>
      </c>
      <c r="AO22" s="1">
        <v>64</v>
      </c>
      <c r="AP22" s="1">
        <v>64</v>
      </c>
      <c r="AQ22" s="1">
        <v>64</v>
      </c>
      <c r="AR22" s="1">
        <v>64</v>
      </c>
      <c r="AS22" s="1">
        <v>64</v>
      </c>
      <c r="AT22" s="1">
        <v>64</v>
      </c>
      <c r="AU22" s="1">
        <v>64</v>
      </c>
      <c r="AV22" s="1">
        <v>64</v>
      </c>
      <c r="AW22" s="1">
        <v>64</v>
      </c>
      <c r="AX22" s="1">
        <v>61</v>
      </c>
      <c r="AY22" s="1">
        <v>61</v>
      </c>
      <c r="AZ22" s="1">
        <v>61</v>
      </c>
      <c r="BA22" s="1">
        <v>61</v>
      </c>
      <c r="BB22" s="1">
        <v>61</v>
      </c>
      <c r="BC22" s="1">
        <v>61</v>
      </c>
      <c r="BD22" s="1">
        <v>61</v>
      </c>
      <c r="BE22" s="1">
        <v>57</v>
      </c>
      <c r="BF22" s="1">
        <v>57</v>
      </c>
      <c r="BG22" s="1">
        <v>57</v>
      </c>
      <c r="BH22" s="1">
        <v>57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x14ac:dyDescent="0.25">
      <c r="A23" s="10">
        <v>30</v>
      </c>
      <c r="B23" s="10">
        <v>100</v>
      </c>
      <c r="C23" s="9">
        <f t="shared" si="0"/>
        <v>3000</v>
      </c>
      <c r="D23" s="8">
        <v>0.8</v>
      </c>
      <c r="E23" s="8">
        <v>0.2</v>
      </c>
      <c r="F23" s="8">
        <v>0.3</v>
      </c>
      <c r="G23" s="8">
        <v>0.3</v>
      </c>
      <c r="H23" s="12">
        <v>63</v>
      </c>
      <c r="I23" s="17">
        <v>0.18977106481481484</v>
      </c>
      <c r="J23" s="9"/>
      <c r="K23" s="10">
        <v>135</v>
      </c>
      <c r="L23" s="10">
        <v>130</v>
      </c>
      <c r="M23" s="10">
        <v>130</v>
      </c>
      <c r="N23" s="10">
        <v>115</v>
      </c>
      <c r="O23" s="10">
        <v>115</v>
      </c>
      <c r="P23" s="10">
        <v>88</v>
      </c>
      <c r="Q23" s="10">
        <v>88</v>
      </c>
      <c r="R23" s="10">
        <v>69</v>
      </c>
      <c r="S23" s="10">
        <v>69</v>
      </c>
      <c r="T23" s="10">
        <v>69</v>
      </c>
      <c r="U23" s="10">
        <v>69</v>
      </c>
      <c r="V23" s="10">
        <v>69</v>
      </c>
      <c r="W23" s="10">
        <v>69</v>
      </c>
      <c r="X23" s="10">
        <v>69</v>
      </c>
      <c r="Y23" s="10">
        <v>69</v>
      </c>
      <c r="Z23" s="10">
        <v>69</v>
      </c>
      <c r="AA23" s="10">
        <v>69</v>
      </c>
      <c r="AB23" s="10">
        <v>69</v>
      </c>
      <c r="AC23" s="10">
        <v>69</v>
      </c>
      <c r="AD23" s="10">
        <v>63</v>
      </c>
      <c r="AE23" s="10">
        <v>63</v>
      </c>
      <c r="AF23" s="10">
        <v>63</v>
      </c>
      <c r="AG23" s="10">
        <v>63</v>
      </c>
      <c r="AH23" s="10">
        <v>63</v>
      </c>
      <c r="AI23" s="10">
        <v>63</v>
      </c>
      <c r="AJ23" s="10">
        <v>63</v>
      </c>
      <c r="AK23" s="10">
        <v>63</v>
      </c>
      <c r="AL23" s="10">
        <v>63</v>
      </c>
      <c r="AM23" s="10">
        <v>63</v>
      </c>
      <c r="AN23" s="10">
        <v>63</v>
      </c>
      <c r="AO23" s="10">
        <v>63</v>
      </c>
      <c r="AP23" s="10">
        <v>63</v>
      </c>
      <c r="AQ23" s="10">
        <v>63</v>
      </c>
      <c r="AR23" s="10">
        <v>63</v>
      </c>
      <c r="AS23" s="10">
        <v>63</v>
      </c>
      <c r="AT23" s="10">
        <v>63</v>
      </c>
      <c r="AU23" s="10">
        <v>63</v>
      </c>
      <c r="AV23" s="10">
        <v>63</v>
      </c>
      <c r="AW23" s="10">
        <v>63</v>
      </c>
      <c r="AX23" s="10">
        <v>63</v>
      </c>
      <c r="AY23" s="10">
        <v>63</v>
      </c>
      <c r="AZ23" s="10">
        <v>63</v>
      </c>
      <c r="BA23" s="10">
        <v>63</v>
      </c>
      <c r="BB23" s="10">
        <v>63</v>
      </c>
      <c r="BC23" s="10">
        <v>63</v>
      </c>
      <c r="BD23" s="10">
        <v>63</v>
      </c>
      <c r="BE23" s="10">
        <v>63</v>
      </c>
      <c r="BF23" s="10">
        <v>63</v>
      </c>
      <c r="BG23" s="10">
        <v>63</v>
      </c>
      <c r="BH23" s="10">
        <v>63</v>
      </c>
      <c r="BI23" s="10">
        <v>63</v>
      </c>
      <c r="BJ23" s="10">
        <v>63</v>
      </c>
      <c r="BK23" s="10">
        <v>63</v>
      </c>
      <c r="BL23" s="10">
        <v>63</v>
      </c>
      <c r="BM23" s="10">
        <v>63</v>
      </c>
      <c r="BN23" s="10">
        <v>63</v>
      </c>
      <c r="BO23" s="10">
        <v>63</v>
      </c>
      <c r="BP23" s="10">
        <v>63</v>
      </c>
      <c r="BQ23" s="10">
        <v>63</v>
      </c>
      <c r="BR23" s="10">
        <v>63</v>
      </c>
      <c r="BS23" s="10">
        <v>63</v>
      </c>
      <c r="BT23" s="10">
        <v>63</v>
      </c>
      <c r="BU23" s="10">
        <v>63</v>
      </c>
      <c r="BV23" s="10">
        <v>63</v>
      </c>
      <c r="BW23" s="10">
        <v>63</v>
      </c>
      <c r="BX23" s="10">
        <v>63</v>
      </c>
      <c r="BY23" s="10">
        <v>63</v>
      </c>
      <c r="BZ23" s="10">
        <v>63</v>
      </c>
      <c r="CA23" s="10">
        <v>63</v>
      </c>
      <c r="CB23" s="10">
        <v>63</v>
      </c>
      <c r="CC23" s="10">
        <v>63</v>
      </c>
      <c r="CD23" s="10">
        <v>63</v>
      </c>
      <c r="CE23" s="10">
        <v>63</v>
      </c>
      <c r="CF23" s="10">
        <v>63</v>
      </c>
      <c r="CG23" s="10">
        <v>63</v>
      </c>
      <c r="CH23" s="10">
        <v>63</v>
      </c>
      <c r="CI23" s="10">
        <v>63</v>
      </c>
      <c r="CJ23" s="10">
        <v>63</v>
      </c>
      <c r="CK23" s="10">
        <v>63</v>
      </c>
      <c r="CL23" s="10">
        <v>63</v>
      </c>
      <c r="CM23" s="10">
        <v>63</v>
      </c>
      <c r="CN23" s="10">
        <v>63</v>
      </c>
      <c r="CO23" s="10">
        <v>63</v>
      </c>
      <c r="CP23" s="10">
        <v>63</v>
      </c>
      <c r="CQ23" s="10">
        <v>63</v>
      </c>
      <c r="CR23" s="10">
        <v>63</v>
      </c>
      <c r="CS23" s="10">
        <v>63</v>
      </c>
      <c r="CT23" s="10">
        <v>63</v>
      </c>
      <c r="CU23" s="10">
        <v>63</v>
      </c>
      <c r="CV23" s="10">
        <v>63</v>
      </c>
      <c r="CW23" s="10">
        <v>63</v>
      </c>
      <c r="CX23" s="10">
        <v>63</v>
      </c>
      <c r="CY23" s="10">
        <v>63</v>
      </c>
      <c r="CZ23" s="10">
        <v>63</v>
      </c>
      <c r="DA23" s="10">
        <v>63</v>
      </c>
      <c r="DB23" s="10">
        <v>63</v>
      </c>
      <c r="DC23" s="10">
        <v>63</v>
      </c>
      <c r="DD23" s="10">
        <v>63</v>
      </c>
      <c r="DE23" s="10">
        <v>63</v>
      </c>
      <c r="DF23" s="10">
        <v>63</v>
      </c>
    </row>
    <row r="24" spans="1:110" x14ac:dyDescent="0.25">
      <c r="A24" s="10">
        <v>30</v>
      </c>
      <c r="B24" s="10">
        <v>100</v>
      </c>
      <c r="C24" s="9">
        <f t="shared" si="0"/>
        <v>3000</v>
      </c>
      <c r="D24" s="8">
        <v>0.8</v>
      </c>
      <c r="E24" s="8">
        <v>0.2</v>
      </c>
      <c r="F24" s="8">
        <v>0.3</v>
      </c>
      <c r="G24" s="8">
        <v>0.3</v>
      </c>
      <c r="H24" s="12">
        <v>50</v>
      </c>
      <c r="I24" s="17">
        <v>0.19386203703703705</v>
      </c>
      <c r="J24" s="9"/>
      <c r="K24" s="10">
        <v>135</v>
      </c>
      <c r="L24" s="10">
        <v>65</v>
      </c>
      <c r="M24" s="10">
        <v>65</v>
      </c>
      <c r="N24" s="10">
        <v>65</v>
      </c>
      <c r="O24" s="10">
        <v>65</v>
      </c>
      <c r="P24" s="10">
        <v>65</v>
      </c>
      <c r="Q24" s="10">
        <v>65</v>
      </c>
      <c r="R24" s="10">
        <v>65</v>
      </c>
      <c r="S24" s="10">
        <v>65</v>
      </c>
      <c r="T24" s="10">
        <v>65</v>
      </c>
      <c r="U24" s="10">
        <v>65</v>
      </c>
      <c r="V24" s="10">
        <v>65</v>
      </c>
      <c r="W24" s="10">
        <v>65</v>
      </c>
      <c r="X24" s="10">
        <v>65</v>
      </c>
      <c r="Y24" s="10">
        <v>65</v>
      </c>
      <c r="Z24" s="10">
        <v>65</v>
      </c>
      <c r="AA24" s="10">
        <v>65</v>
      </c>
      <c r="AB24" s="10">
        <v>65</v>
      </c>
      <c r="AC24" s="10">
        <v>65</v>
      </c>
      <c r="AD24" s="10">
        <v>65</v>
      </c>
      <c r="AE24" s="10">
        <v>65</v>
      </c>
      <c r="AF24" s="10">
        <v>65</v>
      </c>
      <c r="AG24" s="10">
        <v>65</v>
      </c>
      <c r="AH24" s="10">
        <v>65</v>
      </c>
      <c r="AI24" s="10">
        <v>65</v>
      </c>
      <c r="AJ24" s="10">
        <v>65</v>
      </c>
      <c r="AK24" s="10">
        <v>65</v>
      </c>
      <c r="AL24" s="10">
        <v>65</v>
      </c>
      <c r="AM24" s="10">
        <v>65</v>
      </c>
      <c r="AN24" s="10">
        <v>65</v>
      </c>
      <c r="AO24" s="10">
        <v>65</v>
      </c>
      <c r="AP24" s="10">
        <v>65</v>
      </c>
      <c r="AQ24" s="10">
        <v>65</v>
      </c>
      <c r="AR24" s="10">
        <v>65</v>
      </c>
      <c r="AS24" s="10">
        <v>65</v>
      </c>
      <c r="AT24" s="10">
        <v>65</v>
      </c>
      <c r="AU24" s="10">
        <v>65</v>
      </c>
      <c r="AV24" s="10">
        <v>65</v>
      </c>
      <c r="AW24" s="10">
        <v>65</v>
      </c>
      <c r="AX24" s="10">
        <v>65</v>
      </c>
      <c r="AY24" s="10">
        <v>65</v>
      </c>
      <c r="AZ24" s="10">
        <v>65</v>
      </c>
      <c r="BA24" s="10">
        <v>65</v>
      </c>
      <c r="BB24" s="10">
        <v>65</v>
      </c>
      <c r="BC24" s="10">
        <v>65</v>
      </c>
      <c r="BD24" s="10">
        <v>65</v>
      </c>
      <c r="BE24" s="10">
        <v>65</v>
      </c>
      <c r="BF24" s="10">
        <v>65</v>
      </c>
      <c r="BG24" s="10">
        <v>65</v>
      </c>
      <c r="BH24" s="10">
        <v>65</v>
      </c>
      <c r="BI24" s="10">
        <v>65</v>
      </c>
      <c r="BJ24" s="10">
        <v>65</v>
      </c>
      <c r="BK24" s="10">
        <v>65</v>
      </c>
      <c r="BL24" s="10">
        <v>65</v>
      </c>
      <c r="BM24" s="10">
        <v>65</v>
      </c>
      <c r="BN24" s="10">
        <v>65</v>
      </c>
      <c r="BO24" s="10">
        <v>65</v>
      </c>
      <c r="BP24" s="10">
        <v>65</v>
      </c>
      <c r="BQ24" s="10">
        <v>65</v>
      </c>
      <c r="BR24" s="10">
        <v>65</v>
      </c>
      <c r="BS24" s="10">
        <v>65</v>
      </c>
      <c r="BT24" s="10">
        <v>65</v>
      </c>
      <c r="BU24" s="10">
        <v>65</v>
      </c>
      <c r="BV24" s="10">
        <v>65</v>
      </c>
      <c r="BW24" s="10">
        <v>65</v>
      </c>
      <c r="BX24" s="10">
        <v>65</v>
      </c>
      <c r="BY24" s="10">
        <v>65</v>
      </c>
      <c r="BZ24" s="10">
        <v>65</v>
      </c>
      <c r="CA24" s="10">
        <v>65</v>
      </c>
      <c r="CB24" s="10">
        <v>65</v>
      </c>
      <c r="CC24" s="10">
        <v>65</v>
      </c>
      <c r="CD24" s="10">
        <v>65</v>
      </c>
      <c r="CE24" s="10">
        <v>65</v>
      </c>
      <c r="CF24" s="10">
        <v>65</v>
      </c>
      <c r="CG24" s="10">
        <v>65</v>
      </c>
      <c r="CH24" s="10">
        <v>65</v>
      </c>
      <c r="CI24" s="10">
        <v>65</v>
      </c>
      <c r="CJ24" s="10">
        <v>65</v>
      </c>
      <c r="CK24" s="10">
        <v>65</v>
      </c>
      <c r="CL24" s="10">
        <v>65</v>
      </c>
      <c r="CM24" s="10">
        <v>59</v>
      </c>
      <c r="CN24" s="10">
        <v>56</v>
      </c>
      <c r="CO24" s="10">
        <v>56</v>
      </c>
      <c r="CP24" s="10">
        <v>56</v>
      </c>
      <c r="CQ24" s="10">
        <v>56</v>
      </c>
      <c r="CR24" s="10">
        <v>56</v>
      </c>
      <c r="CS24" s="10">
        <v>56</v>
      </c>
      <c r="CT24" s="10">
        <v>56</v>
      </c>
      <c r="CU24" s="10">
        <v>56</v>
      </c>
      <c r="CV24" s="10">
        <v>56</v>
      </c>
      <c r="CW24" s="10">
        <v>56</v>
      </c>
      <c r="CX24" s="10">
        <v>56</v>
      </c>
      <c r="CY24" s="10">
        <v>56</v>
      </c>
      <c r="CZ24" s="10">
        <v>56</v>
      </c>
      <c r="DA24" s="10">
        <v>56</v>
      </c>
      <c r="DB24" s="10">
        <v>56</v>
      </c>
      <c r="DC24" s="10">
        <v>56</v>
      </c>
      <c r="DD24" s="10">
        <v>56</v>
      </c>
      <c r="DE24" s="10">
        <v>50</v>
      </c>
      <c r="DF24" s="10">
        <v>50</v>
      </c>
    </row>
    <row r="25" spans="1:110" x14ac:dyDescent="0.25">
      <c r="A25" s="11">
        <v>30</v>
      </c>
      <c r="B25" s="1">
        <v>100</v>
      </c>
      <c r="C25" s="3">
        <f t="shared" si="0"/>
        <v>3000</v>
      </c>
      <c r="D25" s="1">
        <v>0.8</v>
      </c>
      <c r="E25" s="1">
        <v>0.2</v>
      </c>
      <c r="F25" s="1">
        <v>0.3</v>
      </c>
      <c r="G25" s="1">
        <v>0.3</v>
      </c>
      <c r="H25" s="13">
        <v>51</v>
      </c>
      <c r="I25" s="19">
        <v>0.18294745370370369</v>
      </c>
      <c r="J25" s="3"/>
      <c r="K25" s="1">
        <v>157</v>
      </c>
      <c r="L25" s="1">
        <v>132</v>
      </c>
      <c r="M25" s="1">
        <v>129</v>
      </c>
      <c r="N25" s="1">
        <v>129</v>
      </c>
      <c r="O25" s="1">
        <v>98</v>
      </c>
      <c r="P25" s="1">
        <v>98</v>
      </c>
      <c r="Q25" s="1">
        <v>70</v>
      </c>
      <c r="R25" s="1">
        <v>70</v>
      </c>
      <c r="S25" s="1">
        <v>70</v>
      </c>
      <c r="T25" s="1">
        <v>70</v>
      </c>
      <c r="U25" s="1">
        <v>70</v>
      </c>
      <c r="V25" s="1">
        <v>70</v>
      </c>
      <c r="W25" s="1">
        <v>70</v>
      </c>
      <c r="X25" s="1">
        <v>70</v>
      </c>
      <c r="Y25" s="1">
        <v>70</v>
      </c>
      <c r="Z25" s="1">
        <v>70</v>
      </c>
      <c r="AA25" s="1">
        <v>70</v>
      </c>
      <c r="AB25" s="1">
        <v>70</v>
      </c>
      <c r="AC25" s="1">
        <v>70</v>
      </c>
      <c r="AD25" s="1">
        <v>64</v>
      </c>
      <c r="AE25" s="1">
        <v>64</v>
      </c>
      <c r="AF25" s="1">
        <v>64</v>
      </c>
      <c r="AG25" s="1">
        <v>64</v>
      </c>
      <c r="AH25" s="1">
        <v>64</v>
      </c>
      <c r="AI25" s="1">
        <v>64</v>
      </c>
      <c r="AJ25" s="1">
        <v>64</v>
      </c>
      <c r="AK25" s="1">
        <v>64</v>
      </c>
      <c r="AL25" s="1">
        <v>64</v>
      </c>
      <c r="AM25" s="1">
        <v>64</v>
      </c>
      <c r="AN25" s="1">
        <v>64</v>
      </c>
      <c r="AO25" s="1">
        <v>64</v>
      </c>
      <c r="AP25" s="1">
        <v>64</v>
      </c>
      <c r="AQ25" s="1">
        <v>64</v>
      </c>
      <c r="AR25" s="1">
        <v>64</v>
      </c>
      <c r="AS25" s="1">
        <v>64</v>
      </c>
      <c r="AT25" s="1">
        <v>64</v>
      </c>
      <c r="AU25" s="1">
        <v>64</v>
      </c>
      <c r="AV25" s="1">
        <v>64</v>
      </c>
      <c r="AW25" s="1">
        <v>64</v>
      </c>
      <c r="AX25" s="1">
        <v>64</v>
      </c>
      <c r="AY25" s="1">
        <v>64</v>
      </c>
      <c r="AZ25" s="1">
        <v>64</v>
      </c>
      <c r="BA25" s="1">
        <v>64</v>
      </c>
      <c r="BB25" s="1">
        <v>64</v>
      </c>
      <c r="BC25" s="1">
        <v>64</v>
      </c>
      <c r="BD25" s="1">
        <v>64</v>
      </c>
      <c r="BE25" s="1">
        <v>64</v>
      </c>
      <c r="BF25" s="1">
        <v>64</v>
      </c>
      <c r="BG25" s="1">
        <v>64</v>
      </c>
      <c r="BH25" s="1">
        <v>64</v>
      </c>
      <c r="BI25" s="1">
        <v>64</v>
      </c>
      <c r="BJ25" s="1">
        <v>64</v>
      </c>
      <c r="BK25" s="1">
        <v>64</v>
      </c>
      <c r="BL25" s="1">
        <v>64</v>
      </c>
      <c r="BM25" s="1">
        <v>60</v>
      </c>
      <c r="BN25" s="1">
        <v>60</v>
      </c>
      <c r="BO25" s="1">
        <v>60</v>
      </c>
      <c r="BP25" s="1">
        <v>54</v>
      </c>
      <c r="BQ25" s="1">
        <v>54</v>
      </c>
      <c r="BR25" s="1">
        <v>54</v>
      </c>
      <c r="BS25" s="1">
        <v>54</v>
      </c>
      <c r="BT25" s="1">
        <v>54</v>
      </c>
      <c r="BU25" s="1">
        <v>54</v>
      </c>
      <c r="BV25" s="1">
        <v>54</v>
      </c>
      <c r="BW25" s="1">
        <v>54</v>
      </c>
      <c r="BX25" s="1">
        <v>54</v>
      </c>
      <c r="BY25" s="1">
        <v>54</v>
      </c>
      <c r="BZ25" s="1">
        <v>54</v>
      </c>
      <c r="CA25" s="1">
        <v>54</v>
      </c>
      <c r="CB25" s="1">
        <v>54</v>
      </c>
      <c r="CC25" s="1">
        <v>54</v>
      </c>
      <c r="CD25" s="1">
        <v>54</v>
      </c>
      <c r="CE25" s="1">
        <v>54</v>
      </c>
      <c r="CF25" s="1">
        <v>54</v>
      </c>
      <c r="CG25" s="1">
        <v>54</v>
      </c>
      <c r="CH25" s="1">
        <v>54</v>
      </c>
      <c r="CI25" s="1">
        <v>54</v>
      </c>
      <c r="CJ25" s="1">
        <v>54</v>
      </c>
      <c r="CK25" s="1">
        <v>54</v>
      </c>
      <c r="CL25" s="1">
        <v>54</v>
      </c>
      <c r="CM25" s="1">
        <v>54</v>
      </c>
      <c r="CN25" s="1">
        <v>53</v>
      </c>
      <c r="CO25" s="1">
        <v>53</v>
      </c>
      <c r="CP25" s="1">
        <v>53</v>
      </c>
      <c r="CQ25" s="1">
        <v>53</v>
      </c>
      <c r="CR25" s="1">
        <v>53</v>
      </c>
      <c r="CS25" s="1">
        <v>51</v>
      </c>
      <c r="CT25" s="1">
        <v>51</v>
      </c>
      <c r="CU25" s="1">
        <v>51</v>
      </c>
      <c r="CV25" s="1">
        <v>51</v>
      </c>
      <c r="CW25" s="1">
        <v>51</v>
      </c>
      <c r="CX25" s="1">
        <v>51</v>
      </c>
      <c r="CY25" s="1">
        <v>51</v>
      </c>
      <c r="CZ25" s="1">
        <v>51</v>
      </c>
      <c r="DA25" s="1">
        <v>51</v>
      </c>
      <c r="DB25" s="1">
        <v>51</v>
      </c>
      <c r="DC25" s="1">
        <v>51</v>
      </c>
      <c r="DD25" s="1">
        <v>51</v>
      </c>
      <c r="DE25" s="1">
        <v>51</v>
      </c>
      <c r="DF25" s="1">
        <v>51</v>
      </c>
    </row>
    <row r="26" spans="1:110" x14ac:dyDescent="0.25">
      <c r="A26" s="10">
        <v>50</v>
      </c>
      <c r="B26" s="10">
        <v>10</v>
      </c>
      <c r="C26" s="9">
        <f t="shared" si="0"/>
        <v>500</v>
      </c>
      <c r="D26" s="10">
        <v>0.8</v>
      </c>
      <c r="E26" s="10">
        <v>0.2</v>
      </c>
      <c r="F26" s="10">
        <v>0.3</v>
      </c>
      <c r="G26" s="10">
        <v>0.3</v>
      </c>
      <c r="H26" s="12">
        <v>73</v>
      </c>
      <c r="I26" s="17">
        <v>4.2368171296296296E-2</v>
      </c>
      <c r="J26" s="18"/>
      <c r="K26" s="8">
        <v>117</v>
      </c>
      <c r="L26" s="8">
        <v>117</v>
      </c>
      <c r="M26" s="8">
        <v>106</v>
      </c>
      <c r="N26" s="8">
        <v>106</v>
      </c>
      <c r="O26" s="8">
        <v>106</v>
      </c>
      <c r="P26" s="8">
        <v>106</v>
      </c>
      <c r="Q26" s="8">
        <v>106</v>
      </c>
      <c r="R26" s="8">
        <v>106</v>
      </c>
      <c r="S26" s="8">
        <v>73</v>
      </c>
      <c r="T26" s="8">
        <v>73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</row>
    <row r="27" spans="1:110" x14ac:dyDescent="0.25">
      <c r="A27" s="10">
        <v>50</v>
      </c>
      <c r="B27" s="10">
        <v>10</v>
      </c>
      <c r="C27" s="2">
        <f t="shared" si="0"/>
        <v>500</v>
      </c>
      <c r="D27" s="10">
        <v>0.8</v>
      </c>
      <c r="E27" s="10">
        <v>0.2</v>
      </c>
      <c r="F27" s="10">
        <v>0.3</v>
      </c>
      <c r="G27" s="10">
        <v>0.3</v>
      </c>
      <c r="H27" s="12">
        <v>92</v>
      </c>
      <c r="I27" s="17">
        <v>4.3750694444444439E-2</v>
      </c>
      <c r="J27" s="18"/>
      <c r="K27" s="8">
        <v>137</v>
      </c>
      <c r="L27" s="8">
        <v>137</v>
      </c>
      <c r="M27" s="8">
        <v>137</v>
      </c>
      <c r="N27" s="10">
        <v>116</v>
      </c>
      <c r="O27" s="10">
        <v>116</v>
      </c>
      <c r="P27" s="10">
        <v>116</v>
      </c>
      <c r="Q27" s="10">
        <v>92</v>
      </c>
      <c r="R27" s="10">
        <v>92</v>
      </c>
      <c r="S27" s="10">
        <v>92</v>
      </c>
      <c r="T27" s="10">
        <v>92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</row>
    <row r="28" spans="1:110" x14ac:dyDescent="0.25">
      <c r="A28" s="11">
        <v>50</v>
      </c>
      <c r="B28" s="11">
        <v>10</v>
      </c>
      <c r="C28" s="3">
        <f t="shared" si="0"/>
        <v>500</v>
      </c>
      <c r="D28" s="11">
        <v>0.8</v>
      </c>
      <c r="E28" s="11">
        <v>0.2</v>
      </c>
      <c r="F28" s="11">
        <v>0.3</v>
      </c>
      <c r="G28" s="11">
        <v>0.3</v>
      </c>
      <c r="H28" s="13">
        <v>64</v>
      </c>
      <c r="I28" s="19">
        <v>4.4264236111111112E-2</v>
      </c>
      <c r="J28" s="3"/>
      <c r="K28" s="1">
        <v>118</v>
      </c>
      <c r="L28" s="1">
        <v>118</v>
      </c>
      <c r="M28" s="1">
        <v>118</v>
      </c>
      <c r="N28" s="1">
        <v>64</v>
      </c>
      <c r="O28" s="1">
        <v>64</v>
      </c>
      <c r="P28" s="1">
        <v>64</v>
      </c>
      <c r="Q28" s="1">
        <v>64</v>
      </c>
      <c r="R28" s="1">
        <v>64</v>
      </c>
      <c r="S28" s="1">
        <v>64</v>
      </c>
      <c r="T28" s="1">
        <v>64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x14ac:dyDescent="0.25">
      <c r="A29" s="8">
        <v>50</v>
      </c>
      <c r="B29" s="8">
        <v>30</v>
      </c>
      <c r="C29" s="9">
        <f t="shared" si="0"/>
        <v>1500</v>
      </c>
      <c r="D29" s="8">
        <v>0.8</v>
      </c>
      <c r="E29" s="8">
        <v>0.2</v>
      </c>
      <c r="F29" s="8">
        <v>0.3</v>
      </c>
      <c r="G29" s="8">
        <v>0.3</v>
      </c>
      <c r="H29" s="12">
        <v>53</v>
      </c>
      <c r="I29" s="17">
        <v>9.0210995370370362E-2</v>
      </c>
      <c r="J29" s="18"/>
      <c r="K29" s="10">
        <v>58</v>
      </c>
      <c r="L29" s="10">
        <v>58</v>
      </c>
      <c r="M29" s="10">
        <v>58</v>
      </c>
      <c r="N29" s="10">
        <v>58</v>
      </c>
      <c r="O29" s="10">
        <v>58</v>
      </c>
      <c r="P29" s="10">
        <v>58</v>
      </c>
      <c r="Q29" s="10">
        <v>58</v>
      </c>
      <c r="R29" s="10">
        <v>58</v>
      </c>
      <c r="S29" s="10">
        <v>58</v>
      </c>
      <c r="T29" s="10">
        <v>58</v>
      </c>
      <c r="U29" s="10">
        <v>58</v>
      </c>
      <c r="V29" s="10">
        <v>58</v>
      </c>
      <c r="W29" s="10">
        <v>58</v>
      </c>
      <c r="X29" s="10">
        <v>58</v>
      </c>
      <c r="Y29" s="10">
        <v>58</v>
      </c>
      <c r="Z29" s="10">
        <v>58</v>
      </c>
      <c r="AA29" s="10">
        <v>58</v>
      </c>
      <c r="AB29" s="10">
        <v>58</v>
      </c>
      <c r="AC29" s="10">
        <v>58</v>
      </c>
      <c r="AD29" s="10">
        <v>58</v>
      </c>
      <c r="AE29" s="10">
        <v>58</v>
      </c>
      <c r="AF29" s="10">
        <v>58</v>
      </c>
      <c r="AG29" s="10">
        <v>53</v>
      </c>
      <c r="AH29" s="10">
        <v>53</v>
      </c>
      <c r="AI29" s="10">
        <v>53</v>
      </c>
      <c r="AJ29" s="10">
        <v>53</v>
      </c>
      <c r="AK29" s="10">
        <v>53</v>
      </c>
      <c r="AL29" s="10">
        <v>53</v>
      </c>
      <c r="AM29" s="10">
        <v>53</v>
      </c>
      <c r="AN29" s="10">
        <v>53</v>
      </c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</row>
    <row r="30" spans="1:110" x14ac:dyDescent="0.25">
      <c r="A30">
        <v>50</v>
      </c>
      <c r="B30">
        <v>30</v>
      </c>
      <c r="C30" s="2">
        <f t="shared" si="0"/>
        <v>1500</v>
      </c>
      <c r="D30">
        <v>0.8</v>
      </c>
      <c r="E30">
        <v>0.2</v>
      </c>
      <c r="F30">
        <v>0.3</v>
      </c>
      <c r="G30">
        <v>0.3</v>
      </c>
      <c r="H30" s="12">
        <v>52</v>
      </c>
      <c r="I30" s="18">
        <v>9.0935879629629623E-2</v>
      </c>
      <c r="J30" s="18"/>
      <c r="K30" s="10">
        <v>90</v>
      </c>
      <c r="L30" s="10">
        <v>90</v>
      </c>
      <c r="M30" s="10">
        <v>78</v>
      </c>
      <c r="N30" s="10">
        <v>78</v>
      </c>
      <c r="O30" s="10">
        <v>64</v>
      </c>
      <c r="P30" s="10">
        <v>64</v>
      </c>
      <c r="Q30" s="10">
        <v>64</v>
      </c>
      <c r="R30" s="10">
        <v>64</v>
      </c>
      <c r="S30" s="10">
        <v>64</v>
      </c>
      <c r="T30" s="10">
        <v>64</v>
      </c>
      <c r="U30" s="10">
        <v>64</v>
      </c>
      <c r="V30" s="10">
        <v>64</v>
      </c>
      <c r="W30" s="10">
        <v>58</v>
      </c>
      <c r="X30" s="10">
        <v>58</v>
      </c>
      <c r="Y30" s="10">
        <v>58</v>
      </c>
      <c r="Z30" s="10">
        <v>58</v>
      </c>
      <c r="AA30" s="10">
        <v>58</v>
      </c>
      <c r="AB30" s="10">
        <v>58</v>
      </c>
      <c r="AC30" s="10">
        <v>58</v>
      </c>
      <c r="AD30" s="10">
        <v>58</v>
      </c>
      <c r="AE30" s="10">
        <v>58</v>
      </c>
      <c r="AF30" s="10">
        <v>58</v>
      </c>
      <c r="AG30" s="10">
        <v>58</v>
      </c>
      <c r="AH30" s="10">
        <v>58</v>
      </c>
      <c r="AI30" s="10">
        <v>58</v>
      </c>
      <c r="AJ30" s="10">
        <v>58</v>
      </c>
      <c r="AK30" s="10">
        <v>57</v>
      </c>
      <c r="AL30" s="10">
        <v>52</v>
      </c>
      <c r="AM30" s="10">
        <v>52</v>
      </c>
      <c r="AN30" s="10">
        <v>52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x14ac:dyDescent="0.25">
      <c r="A31" s="1">
        <v>50</v>
      </c>
      <c r="B31" s="1">
        <v>30</v>
      </c>
      <c r="C31" s="3">
        <f t="shared" si="0"/>
        <v>1500</v>
      </c>
      <c r="D31" s="1">
        <v>0.8</v>
      </c>
      <c r="E31" s="1">
        <v>0.2</v>
      </c>
      <c r="F31" s="1">
        <v>0.3</v>
      </c>
      <c r="G31" s="1">
        <v>0.3</v>
      </c>
      <c r="H31" s="13">
        <v>47</v>
      </c>
      <c r="I31" s="19">
        <v>9.9398032407407411E-2</v>
      </c>
      <c r="J31" s="3"/>
      <c r="K31" s="1">
        <v>108</v>
      </c>
      <c r="L31" s="1">
        <v>89</v>
      </c>
      <c r="M31" s="1">
        <v>89</v>
      </c>
      <c r="N31" s="1">
        <v>89</v>
      </c>
      <c r="O31" s="1">
        <v>89</v>
      </c>
      <c r="P31" s="1">
        <v>89</v>
      </c>
      <c r="Q31" s="1">
        <v>89</v>
      </c>
      <c r="R31" s="1">
        <v>89</v>
      </c>
      <c r="S31" s="1">
        <v>84</v>
      </c>
      <c r="T31" s="1">
        <v>80</v>
      </c>
      <c r="U31" s="1">
        <v>80</v>
      </c>
      <c r="V31" s="1">
        <v>80</v>
      </c>
      <c r="W31" s="1">
        <v>80</v>
      </c>
      <c r="X31" s="1">
        <v>80</v>
      </c>
      <c r="Y31" s="1">
        <v>80</v>
      </c>
      <c r="Z31" s="1">
        <v>69</v>
      </c>
      <c r="AA31" s="1">
        <v>69</v>
      </c>
      <c r="AB31" s="1">
        <v>62</v>
      </c>
      <c r="AC31" s="1">
        <v>62</v>
      </c>
      <c r="AD31" s="1">
        <v>62</v>
      </c>
      <c r="AE31" s="1">
        <v>62</v>
      </c>
      <c r="AF31" s="1">
        <v>62</v>
      </c>
      <c r="AG31" s="1">
        <v>62</v>
      </c>
      <c r="AH31" s="1">
        <v>62</v>
      </c>
      <c r="AI31" s="1">
        <v>62</v>
      </c>
      <c r="AJ31" s="1">
        <v>62</v>
      </c>
      <c r="AK31" s="1">
        <v>62</v>
      </c>
      <c r="AL31" s="1">
        <v>47</v>
      </c>
      <c r="AM31" s="1">
        <v>47</v>
      </c>
      <c r="AN31" s="1">
        <v>47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x14ac:dyDescent="0.25">
      <c r="A32" s="10">
        <v>50</v>
      </c>
      <c r="B32" s="10">
        <v>50</v>
      </c>
      <c r="C32" s="9">
        <f t="shared" si="0"/>
        <v>2500</v>
      </c>
      <c r="D32" s="8">
        <v>0.8</v>
      </c>
      <c r="E32" s="8">
        <v>0.2</v>
      </c>
      <c r="F32" s="8">
        <v>0.3</v>
      </c>
      <c r="G32" s="8">
        <v>0.3</v>
      </c>
      <c r="H32" s="12">
        <v>59</v>
      </c>
      <c r="I32" s="17">
        <v>0.15888843750000001</v>
      </c>
      <c r="J32" s="17"/>
      <c r="K32" s="10">
        <v>133</v>
      </c>
      <c r="L32" s="10">
        <v>130</v>
      </c>
      <c r="M32" s="10">
        <v>130</v>
      </c>
      <c r="N32" s="10">
        <v>113</v>
      </c>
      <c r="O32" s="10">
        <v>103</v>
      </c>
      <c r="P32" s="10">
        <v>103</v>
      </c>
      <c r="Q32" s="10">
        <v>97</v>
      </c>
      <c r="R32" s="10">
        <v>80</v>
      </c>
      <c r="S32" s="10">
        <v>80</v>
      </c>
      <c r="T32" s="10">
        <v>80</v>
      </c>
      <c r="U32" s="10">
        <v>80</v>
      </c>
      <c r="V32" s="10">
        <v>80</v>
      </c>
      <c r="W32" s="10">
        <v>80</v>
      </c>
      <c r="X32" s="10">
        <v>80</v>
      </c>
      <c r="Y32" s="10">
        <v>80</v>
      </c>
      <c r="Z32" s="10">
        <v>80</v>
      </c>
      <c r="AA32" s="10">
        <v>76</v>
      </c>
      <c r="AB32" s="10">
        <v>76</v>
      </c>
      <c r="AC32" s="10">
        <v>76</v>
      </c>
      <c r="AD32" s="10">
        <v>76</v>
      </c>
      <c r="AE32" s="10">
        <v>75</v>
      </c>
      <c r="AF32" s="10">
        <v>69</v>
      </c>
      <c r="AG32" s="10">
        <v>69</v>
      </c>
      <c r="AH32" s="10">
        <v>69</v>
      </c>
      <c r="AI32" s="10">
        <v>69</v>
      </c>
      <c r="AJ32" s="10">
        <v>69</v>
      </c>
      <c r="AK32" s="10">
        <v>69</v>
      </c>
      <c r="AL32" s="10">
        <v>63</v>
      </c>
      <c r="AM32" s="10">
        <v>63</v>
      </c>
      <c r="AN32" s="10">
        <v>63</v>
      </c>
      <c r="AO32" s="10">
        <v>63</v>
      </c>
      <c r="AP32" s="10">
        <v>63</v>
      </c>
      <c r="AQ32" s="10">
        <v>63</v>
      </c>
      <c r="AR32" s="10">
        <v>63</v>
      </c>
      <c r="AS32" s="10">
        <v>63</v>
      </c>
      <c r="AT32" s="10">
        <v>63</v>
      </c>
      <c r="AU32" s="10">
        <v>63</v>
      </c>
      <c r="AV32" s="10">
        <v>63</v>
      </c>
      <c r="AW32" s="10">
        <v>63</v>
      </c>
      <c r="AX32" s="10">
        <v>63</v>
      </c>
      <c r="AY32" s="10">
        <v>63</v>
      </c>
      <c r="AZ32" s="10">
        <v>59</v>
      </c>
      <c r="BA32" s="10">
        <v>59</v>
      </c>
      <c r="BB32" s="10">
        <v>59</v>
      </c>
      <c r="BC32" s="10">
        <v>59</v>
      </c>
      <c r="BD32" s="10">
        <v>59</v>
      </c>
      <c r="BE32" s="10">
        <v>59</v>
      </c>
      <c r="BF32" s="10">
        <v>59</v>
      </c>
      <c r="BG32" s="10">
        <v>59</v>
      </c>
      <c r="BH32" s="10">
        <v>59</v>
      </c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</row>
    <row r="33" spans="1:110" x14ac:dyDescent="0.25">
      <c r="A33" s="10">
        <v>50</v>
      </c>
      <c r="B33" s="10">
        <v>50</v>
      </c>
      <c r="C33" s="9">
        <f t="shared" si="0"/>
        <v>2500</v>
      </c>
      <c r="D33" s="8">
        <v>0.8</v>
      </c>
      <c r="E33" s="8">
        <v>0.2</v>
      </c>
      <c r="F33" s="8">
        <v>0.3</v>
      </c>
      <c r="G33" s="8">
        <v>0.3</v>
      </c>
      <c r="H33" s="12">
        <v>51</v>
      </c>
      <c r="I33" s="17">
        <v>0.1600448611111111</v>
      </c>
      <c r="J33" s="17"/>
      <c r="K33" s="10">
        <v>67</v>
      </c>
      <c r="L33" s="10">
        <v>67</v>
      </c>
      <c r="M33" s="10">
        <v>67</v>
      </c>
      <c r="N33" s="10">
        <v>67</v>
      </c>
      <c r="O33" s="10">
        <v>67</v>
      </c>
      <c r="P33" s="10">
        <v>67</v>
      </c>
      <c r="Q33" s="10">
        <v>64</v>
      </c>
      <c r="R33" s="10">
        <v>64</v>
      </c>
      <c r="S33" s="10">
        <v>64</v>
      </c>
      <c r="T33" s="10">
        <v>61</v>
      </c>
      <c r="U33" s="10">
        <v>61</v>
      </c>
      <c r="V33" s="10">
        <v>61</v>
      </c>
      <c r="W33" s="10">
        <v>61</v>
      </c>
      <c r="X33" s="10">
        <v>61</v>
      </c>
      <c r="Y33" s="10">
        <v>61</v>
      </c>
      <c r="Z33" s="10">
        <v>61</v>
      </c>
      <c r="AA33" s="10">
        <v>54</v>
      </c>
      <c r="AB33" s="10">
        <v>54</v>
      </c>
      <c r="AC33" s="10">
        <v>54</v>
      </c>
      <c r="AD33" s="10">
        <v>54</v>
      </c>
      <c r="AE33" s="10">
        <v>54</v>
      </c>
      <c r="AF33" s="10">
        <v>54</v>
      </c>
      <c r="AG33" s="10">
        <v>54</v>
      </c>
      <c r="AH33" s="10">
        <v>54</v>
      </c>
      <c r="AI33" s="10">
        <v>54</v>
      </c>
      <c r="AJ33" s="10">
        <v>54</v>
      </c>
      <c r="AK33" s="10">
        <v>51</v>
      </c>
      <c r="AL33" s="10">
        <v>51</v>
      </c>
      <c r="AM33" s="10">
        <v>51</v>
      </c>
      <c r="AN33" s="10">
        <v>51</v>
      </c>
      <c r="AO33" s="10">
        <v>51</v>
      </c>
      <c r="AP33" s="10">
        <v>51</v>
      </c>
      <c r="AQ33" s="10">
        <v>51</v>
      </c>
      <c r="AR33" s="10">
        <v>51</v>
      </c>
      <c r="AS33" s="10">
        <v>51</v>
      </c>
      <c r="AT33" s="10">
        <v>51</v>
      </c>
      <c r="AU33" s="10">
        <v>51</v>
      </c>
      <c r="AV33" s="10">
        <v>51</v>
      </c>
      <c r="AW33" s="10">
        <v>51</v>
      </c>
      <c r="AX33" s="10">
        <v>51</v>
      </c>
      <c r="AY33" s="10">
        <v>51</v>
      </c>
      <c r="AZ33" s="10">
        <v>51</v>
      </c>
      <c r="BA33" s="10">
        <v>51</v>
      </c>
      <c r="BB33" s="10">
        <v>51</v>
      </c>
      <c r="BC33" s="10">
        <v>51</v>
      </c>
      <c r="BD33" s="10">
        <v>51</v>
      </c>
      <c r="BE33" s="10">
        <v>51</v>
      </c>
      <c r="BF33" s="10">
        <v>51</v>
      </c>
      <c r="BG33" s="10">
        <v>51</v>
      </c>
      <c r="BH33" s="10">
        <v>51</v>
      </c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</row>
    <row r="34" spans="1:110" x14ac:dyDescent="0.25">
      <c r="A34" s="1">
        <v>50</v>
      </c>
      <c r="B34" s="1">
        <v>50</v>
      </c>
      <c r="C34" s="3">
        <f t="shared" si="0"/>
        <v>2500</v>
      </c>
      <c r="D34" s="1">
        <v>0.8</v>
      </c>
      <c r="E34" s="1">
        <v>0.2</v>
      </c>
      <c r="F34" s="1">
        <v>0.3</v>
      </c>
      <c r="G34" s="1">
        <v>0.3</v>
      </c>
      <c r="H34" s="13">
        <v>49</v>
      </c>
      <c r="I34" s="19">
        <v>0.16127314814814817</v>
      </c>
      <c r="J34" s="19"/>
      <c r="K34" s="1">
        <v>119</v>
      </c>
      <c r="L34" s="1">
        <v>119</v>
      </c>
      <c r="M34" s="1">
        <v>119</v>
      </c>
      <c r="N34" s="1">
        <v>112</v>
      </c>
      <c r="O34" s="1">
        <v>112</v>
      </c>
      <c r="P34" s="1">
        <v>112</v>
      </c>
      <c r="Q34" s="1">
        <v>112</v>
      </c>
      <c r="R34" s="1">
        <v>112</v>
      </c>
      <c r="S34" s="1">
        <v>112</v>
      </c>
      <c r="T34" s="1">
        <v>112</v>
      </c>
      <c r="U34" s="1">
        <v>112</v>
      </c>
      <c r="V34" s="1">
        <v>111</v>
      </c>
      <c r="W34" s="1">
        <v>111</v>
      </c>
      <c r="X34" s="1">
        <v>111</v>
      </c>
      <c r="Y34" s="1">
        <v>111</v>
      </c>
      <c r="Z34" s="1">
        <v>111</v>
      </c>
      <c r="AA34" s="1">
        <v>110</v>
      </c>
      <c r="AB34" s="1">
        <v>78</v>
      </c>
      <c r="AC34" s="1">
        <v>78</v>
      </c>
      <c r="AD34" s="1">
        <v>78</v>
      </c>
      <c r="AE34" s="1">
        <v>78</v>
      </c>
      <c r="AF34" s="1">
        <v>74</v>
      </c>
      <c r="AG34" s="1">
        <v>64</v>
      </c>
      <c r="AH34" s="1">
        <v>58</v>
      </c>
      <c r="AI34" s="1">
        <v>58</v>
      </c>
      <c r="AJ34" s="1">
        <v>58</v>
      </c>
      <c r="AK34" s="1">
        <v>58</v>
      </c>
      <c r="AL34" s="1">
        <v>58</v>
      </c>
      <c r="AM34" s="1">
        <v>58</v>
      </c>
      <c r="AN34" s="1">
        <v>58</v>
      </c>
      <c r="AO34" s="1">
        <v>58</v>
      </c>
      <c r="AP34" s="1">
        <v>51</v>
      </c>
      <c r="AQ34" s="1">
        <v>51</v>
      </c>
      <c r="AR34" s="1">
        <v>51</v>
      </c>
      <c r="AS34" s="1">
        <v>51</v>
      </c>
      <c r="AT34" s="1">
        <v>51</v>
      </c>
      <c r="AU34" s="1">
        <v>51</v>
      </c>
      <c r="AV34" s="1">
        <v>51</v>
      </c>
      <c r="AW34" s="1">
        <v>51</v>
      </c>
      <c r="AX34" s="1">
        <v>51</v>
      </c>
      <c r="AY34" s="1">
        <v>51</v>
      </c>
      <c r="AZ34" s="1">
        <v>51</v>
      </c>
      <c r="BA34" s="1">
        <v>51</v>
      </c>
      <c r="BB34" s="1">
        <v>49</v>
      </c>
      <c r="BC34" s="1">
        <v>49</v>
      </c>
      <c r="BD34" s="1">
        <v>49</v>
      </c>
      <c r="BE34" s="1">
        <v>49</v>
      </c>
      <c r="BF34" s="1">
        <v>49</v>
      </c>
      <c r="BG34" s="1">
        <v>49</v>
      </c>
      <c r="BH34" s="1">
        <v>49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x14ac:dyDescent="0.25">
      <c r="A35" s="8">
        <v>100</v>
      </c>
      <c r="B35" s="8">
        <v>10</v>
      </c>
      <c r="C35" s="9">
        <f t="shared" si="0"/>
        <v>1000</v>
      </c>
      <c r="D35" s="8">
        <v>0.8</v>
      </c>
      <c r="E35" s="8">
        <v>0.2</v>
      </c>
      <c r="F35" s="8">
        <v>0.3</v>
      </c>
      <c r="G35" s="8">
        <v>0.3</v>
      </c>
      <c r="H35" s="12">
        <v>62</v>
      </c>
      <c r="I35" s="17">
        <v>7.6340648148148157E-2</v>
      </c>
      <c r="J35" s="17"/>
      <c r="K35" s="10">
        <v>105</v>
      </c>
      <c r="L35" s="10">
        <v>81</v>
      </c>
      <c r="M35" s="10">
        <v>81</v>
      </c>
      <c r="N35" s="10">
        <v>81</v>
      </c>
      <c r="O35" s="10">
        <v>66</v>
      </c>
      <c r="P35" s="10">
        <v>62</v>
      </c>
      <c r="Q35" s="10">
        <v>62</v>
      </c>
      <c r="R35" s="10">
        <v>62</v>
      </c>
      <c r="S35" s="10">
        <v>62</v>
      </c>
      <c r="T35" s="10">
        <v>62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</row>
    <row r="36" spans="1:110" x14ac:dyDescent="0.25">
      <c r="A36">
        <v>100</v>
      </c>
      <c r="B36">
        <v>10</v>
      </c>
      <c r="C36" s="2">
        <f t="shared" si="0"/>
        <v>1000</v>
      </c>
      <c r="D36">
        <v>0.8</v>
      </c>
      <c r="E36">
        <v>0.2</v>
      </c>
      <c r="F36">
        <v>0.3</v>
      </c>
      <c r="G36">
        <v>0.3</v>
      </c>
      <c r="H36" s="7">
        <v>69</v>
      </c>
      <c r="I36" s="18">
        <v>8.0815231481481481E-2</v>
      </c>
      <c r="J36" s="18"/>
      <c r="K36">
        <v>111</v>
      </c>
      <c r="L36">
        <v>88</v>
      </c>
      <c r="M36">
        <v>88</v>
      </c>
      <c r="N36">
        <v>69</v>
      </c>
      <c r="O36">
        <v>69</v>
      </c>
      <c r="P36">
        <v>69</v>
      </c>
      <c r="Q36">
        <v>69</v>
      </c>
      <c r="R36">
        <v>69</v>
      </c>
      <c r="S36">
        <v>69</v>
      </c>
      <c r="T36">
        <v>69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x14ac:dyDescent="0.25">
      <c r="A37" s="1">
        <v>100</v>
      </c>
      <c r="B37" s="1">
        <v>10</v>
      </c>
      <c r="C37" s="3">
        <f t="shared" si="0"/>
        <v>1000</v>
      </c>
      <c r="D37" s="1">
        <v>0.8</v>
      </c>
      <c r="E37" s="1">
        <v>0.2</v>
      </c>
      <c r="F37" s="1">
        <v>0.3</v>
      </c>
      <c r="G37" s="1">
        <v>0.3</v>
      </c>
      <c r="H37" s="13">
        <v>55</v>
      </c>
      <c r="I37" s="19">
        <v>8.0798159722222221E-2</v>
      </c>
      <c r="J37" s="19"/>
      <c r="K37" s="1">
        <v>128</v>
      </c>
      <c r="L37" s="1">
        <v>119</v>
      </c>
      <c r="M37" s="1">
        <v>106</v>
      </c>
      <c r="N37" s="1">
        <v>88</v>
      </c>
      <c r="O37" s="1">
        <v>88</v>
      </c>
      <c r="P37" s="1">
        <v>88</v>
      </c>
      <c r="Q37" s="1">
        <v>86</v>
      </c>
      <c r="R37" s="1">
        <v>86</v>
      </c>
      <c r="S37" s="1">
        <v>86</v>
      </c>
      <c r="T37" s="1">
        <v>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x14ac:dyDescent="0.25">
      <c r="A38" s="8">
        <v>100</v>
      </c>
      <c r="B38" s="8">
        <v>30</v>
      </c>
      <c r="C38" s="9">
        <f t="shared" si="0"/>
        <v>3000</v>
      </c>
      <c r="D38" s="8">
        <v>0.8</v>
      </c>
      <c r="E38" s="8">
        <v>0.2</v>
      </c>
      <c r="F38" s="8">
        <v>0.3</v>
      </c>
      <c r="G38" s="8">
        <v>0.3</v>
      </c>
      <c r="H38" s="12">
        <v>50</v>
      </c>
      <c r="I38" s="17">
        <v>0.17758171296296296</v>
      </c>
      <c r="J38" s="9"/>
      <c r="K38" s="8">
        <v>103</v>
      </c>
      <c r="L38" s="8">
        <v>103</v>
      </c>
      <c r="M38" s="8">
        <v>99</v>
      </c>
      <c r="N38" s="10">
        <v>79</v>
      </c>
      <c r="O38" s="10">
        <v>79</v>
      </c>
      <c r="P38" s="10">
        <v>77</v>
      </c>
      <c r="Q38" s="10">
        <v>77</v>
      </c>
      <c r="R38" s="10">
        <v>77</v>
      </c>
      <c r="S38" s="10">
        <v>55</v>
      </c>
      <c r="T38" s="10">
        <v>55</v>
      </c>
      <c r="U38" s="10">
        <v>55</v>
      </c>
      <c r="V38" s="10">
        <v>55</v>
      </c>
      <c r="W38" s="10">
        <v>55</v>
      </c>
      <c r="X38" s="10">
        <v>55</v>
      </c>
      <c r="Y38" s="10">
        <v>55</v>
      </c>
      <c r="Z38" s="10">
        <v>55</v>
      </c>
      <c r="AA38" s="10">
        <v>55</v>
      </c>
      <c r="AB38" s="10">
        <v>55</v>
      </c>
      <c r="AC38" s="10">
        <v>52</v>
      </c>
      <c r="AD38" s="10">
        <v>52</v>
      </c>
      <c r="AE38" s="10">
        <v>51</v>
      </c>
      <c r="AF38" s="10">
        <v>50</v>
      </c>
      <c r="AG38" s="10">
        <v>50</v>
      </c>
      <c r="AH38" s="10">
        <v>50</v>
      </c>
      <c r="AI38" s="10">
        <v>50</v>
      </c>
      <c r="AJ38" s="10">
        <v>50</v>
      </c>
      <c r="AK38" s="10">
        <v>50</v>
      </c>
      <c r="AL38" s="10">
        <v>50</v>
      </c>
      <c r="AM38" s="10">
        <v>50</v>
      </c>
      <c r="AN38" s="10">
        <v>50</v>
      </c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</row>
    <row r="39" spans="1:110" x14ac:dyDescent="0.25">
      <c r="A39">
        <v>100</v>
      </c>
      <c r="B39">
        <v>30</v>
      </c>
      <c r="C39" s="2">
        <f t="shared" si="0"/>
        <v>3000</v>
      </c>
      <c r="D39">
        <v>0.8</v>
      </c>
      <c r="E39">
        <v>0.2</v>
      </c>
      <c r="F39">
        <v>0.3</v>
      </c>
      <c r="G39">
        <v>0.3</v>
      </c>
      <c r="H39" s="12">
        <v>51</v>
      </c>
      <c r="I39" s="17">
        <v>0.18442037037037037</v>
      </c>
      <c r="J39" s="9"/>
      <c r="K39" s="8">
        <v>118</v>
      </c>
      <c r="L39" s="8">
        <v>106</v>
      </c>
      <c r="M39" s="8">
        <v>105</v>
      </c>
      <c r="N39" s="10">
        <v>93</v>
      </c>
      <c r="O39" s="10">
        <v>91</v>
      </c>
      <c r="P39" s="10">
        <v>91</v>
      </c>
      <c r="Q39" s="10">
        <v>59</v>
      </c>
      <c r="R39" s="10">
        <v>59</v>
      </c>
      <c r="S39" s="10">
        <v>59</v>
      </c>
      <c r="T39" s="10">
        <v>59</v>
      </c>
      <c r="U39" s="10">
        <v>59</v>
      </c>
      <c r="V39" s="10">
        <v>59</v>
      </c>
      <c r="W39" s="10">
        <v>57</v>
      </c>
      <c r="X39" s="10">
        <v>57</v>
      </c>
      <c r="Y39" s="10">
        <v>57</v>
      </c>
      <c r="Z39" s="10">
        <v>57</v>
      </c>
      <c r="AA39" s="10">
        <v>57</v>
      </c>
      <c r="AB39" s="10">
        <v>57</v>
      </c>
      <c r="AC39" s="10">
        <v>57</v>
      </c>
      <c r="AD39" s="10">
        <v>57</v>
      </c>
      <c r="AE39" s="10">
        <v>57</v>
      </c>
      <c r="AF39" s="10">
        <v>57</v>
      </c>
      <c r="AG39" s="10">
        <v>51</v>
      </c>
      <c r="AH39" s="10">
        <v>51</v>
      </c>
      <c r="AI39" s="10">
        <v>51</v>
      </c>
      <c r="AJ39" s="10">
        <v>51</v>
      </c>
      <c r="AK39" s="10">
        <v>51</v>
      </c>
      <c r="AL39" s="10">
        <v>51</v>
      </c>
      <c r="AM39" s="10">
        <v>51</v>
      </c>
      <c r="AN39" s="10">
        <v>51</v>
      </c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</row>
    <row r="40" spans="1:110" x14ac:dyDescent="0.25">
      <c r="A40" s="1">
        <v>100</v>
      </c>
      <c r="B40" s="1">
        <v>30</v>
      </c>
      <c r="C40" s="3">
        <f t="shared" si="0"/>
        <v>3000</v>
      </c>
      <c r="D40" s="1">
        <v>0.8</v>
      </c>
      <c r="E40" s="1">
        <v>0.2</v>
      </c>
      <c r="F40" s="1">
        <v>0.3</v>
      </c>
      <c r="G40" s="1">
        <v>0.3</v>
      </c>
      <c r="H40" s="13">
        <v>54</v>
      </c>
      <c r="I40" s="19">
        <v>0.18332453703703702</v>
      </c>
      <c r="J40" s="3"/>
      <c r="K40" s="1">
        <v>97</v>
      </c>
      <c r="L40" s="1">
        <v>95</v>
      </c>
      <c r="M40" s="1">
        <v>91</v>
      </c>
      <c r="N40" s="1">
        <v>74</v>
      </c>
      <c r="O40" s="1">
        <v>74</v>
      </c>
      <c r="P40" s="1">
        <v>74</v>
      </c>
      <c r="Q40" s="1">
        <v>74</v>
      </c>
      <c r="R40" s="1">
        <v>74</v>
      </c>
      <c r="S40" s="1">
        <v>74</v>
      </c>
      <c r="T40" s="1">
        <v>74</v>
      </c>
      <c r="U40" s="1">
        <v>74</v>
      </c>
      <c r="V40" s="1">
        <v>68</v>
      </c>
      <c r="W40" s="1">
        <v>68</v>
      </c>
      <c r="X40" s="1">
        <v>68</v>
      </c>
      <c r="Y40" s="1">
        <v>68</v>
      </c>
      <c r="Z40" s="1">
        <v>64</v>
      </c>
      <c r="AA40" s="1">
        <v>64</v>
      </c>
      <c r="AB40" s="1">
        <v>64</v>
      </c>
      <c r="AC40" s="1">
        <v>64</v>
      </c>
      <c r="AD40" s="1">
        <v>64</v>
      </c>
      <c r="AE40" s="1">
        <v>57</v>
      </c>
      <c r="AF40" s="1">
        <v>54</v>
      </c>
      <c r="AG40" s="1">
        <v>54</v>
      </c>
      <c r="AH40" s="1">
        <v>54</v>
      </c>
      <c r="AI40" s="1">
        <v>54</v>
      </c>
      <c r="AJ40" s="1">
        <v>54</v>
      </c>
      <c r="AK40" s="1">
        <v>54</v>
      </c>
      <c r="AL40" s="1">
        <v>54</v>
      </c>
      <c r="AM40" s="1">
        <v>54</v>
      </c>
      <c r="AN40" s="1">
        <v>54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4" spans="1:110" ht="15.75" thickBot="1" x14ac:dyDescent="0.3"/>
    <row r="45" spans="1:110" x14ac:dyDescent="0.25">
      <c r="K45" s="51">
        <f>AVERAGE(K2:K4)</f>
        <v>131.66666666666666</v>
      </c>
      <c r="L45" s="39">
        <f t="shared" ref="L45:T45" si="1">AVERAGE(L2:L4)</f>
        <v>129.66666666666666</v>
      </c>
      <c r="M45" s="39">
        <f t="shared" si="1"/>
        <v>128.66666666666666</v>
      </c>
      <c r="N45" s="39">
        <f t="shared" si="1"/>
        <v>116.66666666666667</v>
      </c>
      <c r="O45" s="39">
        <f t="shared" si="1"/>
        <v>116.66666666666667</v>
      </c>
      <c r="P45" s="39">
        <f t="shared" si="1"/>
        <v>116.66666666666667</v>
      </c>
      <c r="Q45" s="39">
        <f t="shared" si="1"/>
        <v>116.66666666666667</v>
      </c>
      <c r="R45" s="39">
        <f t="shared" si="1"/>
        <v>116.66666666666667</v>
      </c>
      <c r="S45" s="39">
        <f t="shared" si="1"/>
        <v>115</v>
      </c>
      <c r="T45" s="40">
        <f t="shared" si="1"/>
        <v>103.33333333333333</v>
      </c>
    </row>
    <row r="46" spans="1:110" x14ac:dyDescent="0.25">
      <c r="K46" s="52">
        <f>AVERAGE(K14:K16)</f>
        <v>124.33333333333333</v>
      </c>
      <c r="L46" s="10">
        <f t="shared" ref="L46:T46" si="2">AVERAGE(L14:L16)</f>
        <v>108</v>
      </c>
      <c r="M46" s="10">
        <f t="shared" si="2"/>
        <v>103.66666666666667</v>
      </c>
      <c r="N46" s="10">
        <f t="shared" si="2"/>
        <v>103.66666666666667</v>
      </c>
      <c r="O46" s="10">
        <f t="shared" si="2"/>
        <v>94</v>
      </c>
      <c r="P46" s="10">
        <f t="shared" si="2"/>
        <v>94</v>
      </c>
      <c r="Q46" s="10">
        <f t="shared" si="2"/>
        <v>93</v>
      </c>
      <c r="R46" s="10">
        <f t="shared" si="2"/>
        <v>80</v>
      </c>
      <c r="S46" s="10">
        <f t="shared" si="2"/>
        <v>80</v>
      </c>
      <c r="T46" s="42">
        <f t="shared" si="2"/>
        <v>80</v>
      </c>
    </row>
    <row r="47" spans="1:110" x14ac:dyDescent="0.25">
      <c r="K47" s="52">
        <f>AVERAGE(K26:K28)</f>
        <v>124</v>
      </c>
      <c r="L47" s="10">
        <f t="shared" ref="L47:T47" si="3">AVERAGE(L26:L28)</f>
        <v>124</v>
      </c>
      <c r="M47" s="10">
        <f t="shared" si="3"/>
        <v>120.33333333333333</v>
      </c>
      <c r="N47" s="10">
        <f t="shared" si="3"/>
        <v>95.333333333333329</v>
      </c>
      <c r="O47" s="10">
        <f t="shared" si="3"/>
        <v>95.333333333333329</v>
      </c>
      <c r="P47" s="10">
        <f t="shared" si="3"/>
        <v>95.333333333333329</v>
      </c>
      <c r="Q47" s="10">
        <f t="shared" si="3"/>
        <v>87.333333333333329</v>
      </c>
      <c r="R47" s="10">
        <f t="shared" si="3"/>
        <v>87.333333333333329</v>
      </c>
      <c r="S47" s="10">
        <f t="shared" si="3"/>
        <v>76.333333333333329</v>
      </c>
      <c r="T47" s="42">
        <f t="shared" si="3"/>
        <v>76.333333333333329</v>
      </c>
    </row>
    <row r="48" spans="1:110" ht="15.75" thickBot="1" x14ac:dyDescent="0.3">
      <c r="J48" s="33" t="s">
        <v>16</v>
      </c>
      <c r="K48" s="53">
        <f>AVERAGE(K35:K37)</f>
        <v>114.66666666666667</v>
      </c>
      <c r="L48" s="44">
        <f t="shared" ref="L48:T48" si="4">AVERAGE(L35:L37)</f>
        <v>96</v>
      </c>
      <c r="M48" s="44">
        <f t="shared" si="4"/>
        <v>91.666666666666671</v>
      </c>
      <c r="N48" s="44">
        <f t="shared" si="4"/>
        <v>79.333333333333329</v>
      </c>
      <c r="O48" s="44">
        <f t="shared" si="4"/>
        <v>74.333333333333329</v>
      </c>
      <c r="P48" s="44">
        <f t="shared" si="4"/>
        <v>73</v>
      </c>
      <c r="Q48" s="44">
        <f t="shared" si="4"/>
        <v>72.333333333333329</v>
      </c>
      <c r="R48" s="44">
        <f t="shared" si="4"/>
        <v>72.333333333333329</v>
      </c>
      <c r="S48" s="44">
        <f t="shared" si="4"/>
        <v>72.333333333333329</v>
      </c>
      <c r="T48" s="45">
        <f t="shared" si="4"/>
        <v>62</v>
      </c>
    </row>
    <row r="56" spans="11:40" ht="15.75" thickBot="1" x14ac:dyDescent="0.3"/>
    <row r="57" spans="11:40" x14ac:dyDescent="0.25">
      <c r="K57" s="38">
        <f>AVERAGE(K5:K7)</f>
        <v>146</v>
      </c>
      <c r="L57" s="39">
        <f t="shared" ref="L57:AN57" si="5">AVERAGE(L5:L7)</f>
        <v>129.66666666666666</v>
      </c>
      <c r="M57" s="39">
        <f t="shared" si="5"/>
        <v>126</v>
      </c>
      <c r="N57" s="39">
        <f t="shared" si="5"/>
        <v>126</v>
      </c>
      <c r="O57" s="39">
        <f t="shared" si="5"/>
        <v>126</v>
      </c>
      <c r="P57" s="39">
        <f t="shared" si="5"/>
        <v>125.66666666666667</v>
      </c>
      <c r="Q57" s="39">
        <f t="shared" si="5"/>
        <v>123.66666666666667</v>
      </c>
      <c r="R57" s="39">
        <f t="shared" si="5"/>
        <v>123.66666666666667</v>
      </c>
      <c r="S57" s="39">
        <f t="shared" si="5"/>
        <v>123.66666666666667</v>
      </c>
      <c r="T57" s="39">
        <f t="shared" si="5"/>
        <v>118.66666666666667</v>
      </c>
      <c r="U57" s="39">
        <f t="shared" si="5"/>
        <v>118.66666666666667</v>
      </c>
      <c r="V57" s="39">
        <f t="shared" si="5"/>
        <v>118.66666666666667</v>
      </c>
      <c r="W57" s="39">
        <f t="shared" si="5"/>
        <v>118.33333333333333</v>
      </c>
      <c r="X57" s="39">
        <f t="shared" si="5"/>
        <v>117.66666666666667</v>
      </c>
      <c r="Y57" s="39">
        <f t="shared" si="5"/>
        <v>117.66666666666667</v>
      </c>
      <c r="Z57" s="39">
        <f t="shared" si="5"/>
        <v>115</v>
      </c>
      <c r="AA57" s="39">
        <f t="shared" si="5"/>
        <v>115</v>
      </c>
      <c r="AB57" s="39">
        <f t="shared" si="5"/>
        <v>115</v>
      </c>
      <c r="AC57" s="39">
        <f t="shared" si="5"/>
        <v>115</v>
      </c>
      <c r="AD57" s="39">
        <f t="shared" si="5"/>
        <v>115</v>
      </c>
      <c r="AE57" s="39">
        <f t="shared" si="5"/>
        <v>115</v>
      </c>
      <c r="AF57" s="39">
        <f t="shared" si="5"/>
        <v>115</v>
      </c>
      <c r="AG57" s="39">
        <f t="shared" si="5"/>
        <v>114.66666666666667</v>
      </c>
      <c r="AH57" s="39">
        <f t="shared" si="5"/>
        <v>109.33333333333333</v>
      </c>
      <c r="AI57" s="39">
        <f t="shared" si="5"/>
        <v>108.33333333333333</v>
      </c>
      <c r="AJ57" s="39">
        <f t="shared" si="5"/>
        <v>108.33333333333333</v>
      </c>
      <c r="AK57" s="39">
        <f t="shared" si="5"/>
        <v>108.33333333333333</v>
      </c>
      <c r="AL57" s="39">
        <f t="shared" si="5"/>
        <v>108</v>
      </c>
      <c r="AM57" s="39">
        <f t="shared" si="5"/>
        <v>108</v>
      </c>
      <c r="AN57" s="40">
        <f t="shared" si="5"/>
        <v>106</v>
      </c>
    </row>
    <row r="58" spans="11:40" x14ac:dyDescent="0.25">
      <c r="K58" s="41">
        <f>AVERAGE(K17:K19)</f>
        <v>127</v>
      </c>
      <c r="L58" s="10">
        <f t="shared" ref="L58:AN58" si="6">AVERAGE(L17:L19)</f>
        <v>127</v>
      </c>
      <c r="M58" s="10">
        <f t="shared" si="6"/>
        <v>127</v>
      </c>
      <c r="N58" s="10">
        <f t="shared" si="6"/>
        <v>112</v>
      </c>
      <c r="O58" s="10">
        <f t="shared" si="6"/>
        <v>105.66666666666667</v>
      </c>
      <c r="P58" s="10">
        <f t="shared" si="6"/>
        <v>97</v>
      </c>
      <c r="Q58" s="10">
        <f t="shared" si="6"/>
        <v>97</v>
      </c>
      <c r="R58" s="10">
        <f t="shared" si="6"/>
        <v>93.333333333333329</v>
      </c>
      <c r="S58" s="10">
        <f t="shared" si="6"/>
        <v>93.333333333333329</v>
      </c>
      <c r="T58" s="10">
        <f t="shared" si="6"/>
        <v>93.333333333333329</v>
      </c>
      <c r="U58" s="10">
        <f t="shared" si="6"/>
        <v>88</v>
      </c>
      <c r="V58" s="10">
        <f t="shared" si="6"/>
        <v>87.333333333333329</v>
      </c>
      <c r="W58" s="10">
        <f t="shared" si="6"/>
        <v>84.333333333333329</v>
      </c>
      <c r="X58" s="10">
        <f t="shared" si="6"/>
        <v>83</v>
      </c>
      <c r="Y58" s="10">
        <f t="shared" si="6"/>
        <v>83</v>
      </c>
      <c r="Z58" s="10">
        <f t="shared" si="6"/>
        <v>83</v>
      </c>
      <c r="AA58" s="10">
        <f t="shared" si="6"/>
        <v>83</v>
      </c>
      <c r="AB58" s="10">
        <f t="shared" si="6"/>
        <v>83</v>
      </c>
      <c r="AC58" s="10">
        <f t="shared" si="6"/>
        <v>81.333333333333329</v>
      </c>
      <c r="AD58" s="10">
        <f t="shared" si="6"/>
        <v>73</v>
      </c>
      <c r="AE58" s="10">
        <f t="shared" si="6"/>
        <v>73</v>
      </c>
      <c r="AF58" s="10">
        <f t="shared" si="6"/>
        <v>72.333333333333329</v>
      </c>
      <c r="AG58" s="10">
        <f t="shared" si="6"/>
        <v>72.333333333333329</v>
      </c>
      <c r="AH58" s="10">
        <f t="shared" si="6"/>
        <v>71</v>
      </c>
      <c r="AI58" s="10">
        <f t="shared" si="6"/>
        <v>71</v>
      </c>
      <c r="AJ58" s="10">
        <f t="shared" si="6"/>
        <v>71</v>
      </c>
      <c r="AK58" s="10">
        <f t="shared" si="6"/>
        <v>65</v>
      </c>
      <c r="AL58" s="10">
        <f t="shared" si="6"/>
        <v>62.333333333333336</v>
      </c>
      <c r="AM58" s="10">
        <f t="shared" si="6"/>
        <v>62.333333333333336</v>
      </c>
      <c r="AN58" s="42">
        <f t="shared" si="6"/>
        <v>62.333333333333336</v>
      </c>
    </row>
    <row r="59" spans="11:40" x14ac:dyDescent="0.25">
      <c r="K59" s="41">
        <f>AVERAGE(K29:K31)</f>
        <v>85.333333333333329</v>
      </c>
      <c r="L59" s="10">
        <f t="shared" ref="L59:AN59" si="7">AVERAGE(L29:L31)</f>
        <v>79</v>
      </c>
      <c r="M59" s="10">
        <f t="shared" si="7"/>
        <v>75</v>
      </c>
      <c r="N59" s="10">
        <f t="shared" si="7"/>
        <v>75</v>
      </c>
      <c r="O59" s="10">
        <f t="shared" si="7"/>
        <v>70.333333333333329</v>
      </c>
      <c r="P59" s="10">
        <f t="shared" si="7"/>
        <v>70.333333333333329</v>
      </c>
      <c r="Q59" s="10">
        <f t="shared" si="7"/>
        <v>70.333333333333329</v>
      </c>
      <c r="R59" s="10">
        <f t="shared" si="7"/>
        <v>70.333333333333329</v>
      </c>
      <c r="S59" s="10">
        <f t="shared" si="7"/>
        <v>68.666666666666671</v>
      </c>
      <c r="T59" s="10">
        <f t="shared" si="7"/>
        <v>67.333333333333329</v>
      </c>
      <c r="U59" s="10">
        <f t="shared" si="7"/>
        <v>67.333333333333329</v>
      </c>
      <c r="V59" s="10">
        <f t="shared" si="7"/>
        <v>67.333333333333329</v>
      </c>
      <c r="W59" s="10">
        <f t="shared" si="7"/>
        <v>65.333333333333329</v>
      </c>
      <c r="X59" s="10">
        <f t="shared" si="7"/>
        <v>65.333333333333329</v>
      </c>
      <c r="Y59" s="10">
        <f t="shared" si="7"/>
        <v>65.333333333333329</v>
      </c>
      <c r="Z59" s="10">
        <f t="shared" si="7"/>
        <v>61.666666666666664</v>
      </c>
      <c r="AA59" s="10">
        <f t="shared" si="7"/>
        <v>61.666666666666664</v>
      </c>
      <c r="AB59" s="10">
        <f t="shared" si="7"/>
        <v>59.333333333333336</v>
      </c>
      <c r="AC59" s="10">
        <f t="shared" si="7"/>
        <v>59.333333333333336</v>
      </c>
      <c r="AD59" s="10">
        <f t="shared" si="7"/>
        <v>59.333333333333336</v>
      </c>
      <c r="AE59" s="10">
        <f t="shared" si="7"/>
        <v>59.333333333333336</v>
      </c>
      <c r="AF59" s="10">
        <f t="shared" si="7"/>
        <v>59.333333333333336</v>
      </c>
      <c r="AG59" s="10">
        <f t="shared" si="7"/>
        <v>57.666666666666664</v>
      </c>
      <c r="AH59" s="10">
        <f t="shared" si="7"/>
        <v>57.666666666666664</v>
      </c>
      <c r="AI59" s="10">
        <f t="shared" si="7"/>
        <v>57.666666666666664</v>
      </c>
      <c r="AJ59" s="10">
        <f t="shared" si="7"/>
        <v>57.666666666666664</v>
      </c>
      <c r="AK59" s="10">
        <f t="shared" si="7"/>
        <v>57.333333333333336</v>
      </c>
      <c r="AL59" s="10">
        <f t="shared" si="7"/>
        <v>50.666666666666664</v>
      </c>
      <c r="AM59" s="10">
        <f t="shared" si="7"/>
        <v>50.666666666666664</v>
      </c>
      <c r="AN59" s="42">
        <f t="shared" si="7"/>
        <v>50.666666666666664</v>
      </c>
    </row>
    <row r="60" spans="11:40" ht="15.75" thickBot="1" x14ac:dyDescent="0.3">
      <c r="K60" s="43">
        <f>AVERAGE(K38:K40)</f>
        <v>106</v>
      </c>
      <c r="L60" s="44">
        <f t="shared" ref="L60:AN60" si="8">AVERAGE(L38:L40)</f>
        <v>101.33333333333333</v>
      </c>
      <c r="M60" s="44">
        <f t="shared" si="8"/>
        <v>98.333333333333329</v>
      </c>
      <c r="N60" s="44">
        <f t="shared" si="8"/>
        <v>82</v>
      </c>
      <c r="O60" s="44">
        <f t="shared" si="8"/>
        <v>81.333333333333329</v>
      </c>
      <c r="P60" s="44">
        <f t="shared" si="8"/>
        <v>80.666666666666671</v>
      </c>
      <c r="Q60" s="44">
        <f t="shared" si="8"/>
        <v>70</v>
      </c>
      <c r="R60" s="44">
        <f t="shared" si="8"/>
        <v>70</v>
      </c>
      <c r="S60" s="44">
        <f t="shared" si="8"/>
        <v>62.666666666666664</v>
      </c>
      <c r="T60" s="44">
        <f t="shared" si="8"/>
        <v>62.666666666666664</v>
      </c>
      <c r="U60" s="44">
        <f t="shared" si="8"/>
        <v>62.666666666666664</v>
      </c>
      <c r="V60" s="44">
        <f t="shared" si="8"/>
        <v>60.666666666666664</v>
      </c>
      <c r="W60" s="44">
        <f t="shared" si="8"/>
        <v>60</v>
      </c>
      <c r="X60" s="44">
        <f t="shared" si="8"/>
        <v>60</v>
      </c>
      <c r="Y60" s="44">
        <f t="shared" si="8"/>
        <v>60</v>
      </c>
      <c r="Z60" s="44">
        <f t="shared" si="8"/>
        <v>58.666666666666664</v>
      </c>
      <c r="AA60" s="44">
        <f t="shared" si="8"/>
        <v>58.666666666666664</v>
      </c>
      <c r="AB60" s="44">
        <f t="shared" si="8"/>
        <v>58.666666666666664</v>
      </c>
      <c r="AC60" s="44">
        <f t="shared" si="8"/>
        <v>57.666666666666664</v>
      </c>
      <c r="AD60" s="44">
        <f t="shared" si="8"/>
        <v>57.666666666666664</v>
      </c>
      <c r="AE60" s="44">
        <f t="shared" si="8"/>
        <v>55</v>
      </c>
      <c r="AF60" s="44">
        <f t="shared" si="8"/>
        <v>53.666666666666664</v>
      </c>
      <c r="AG60" s="44">
        <f t="shared" si="8"/>
        <v>51.666666666666664</v>
      </c>
      <c r="AH60" s="44">
        <f t="shared" si="8"/>
        <v>51.666666666666664</v>
      </c>
      <c r="AI60" s="44">
        <f t="shared" si="8"/>
        <v>51.666666666666664</v>
      </c>
      <c r="AJ60" s="44">
        <f t="shared" si="8"/>
        <v>51.666666666666664</v>
      </c>
      <c r="AK60" s="44">
        <f t="shared" si="8"/>
        <v>51.666666666666664</v>
      </c>
      <c r="AL60" s="44">
        <f t="shared" si="8"/>
        <v>51.666666666666664</v>
      </c>
      <c r="AM60" s="44">
        <f t="shared" si="8"/>
        <v>51.666666666666664</v>
      </c>
      <c r="AN60" s="45">
        <f t="shared" si="8"/>
        <v>51.666666666666664</v>
      </c>
    </row>
    <row r="71" spans="10:110" ht="15.75" thickBot="1" x14ac:dyDescent="0.3"/>
    <row r="72" spans="10:110" x14ac:dyDescent="0.25">
      <c r="K72" s="38">
        <f>AVERAGE(K8:K10)</f>
        <v>128.66666666666666</v>
      </c>
      <c r="L72" s="39">
        <f t="shared" ref="L72:BH72" si="9">AVERAGE(L8:L10)</f>
        <v>119.33333333333333</v>
      </c>
      <c r="M72" s="39">
        <f t="shared" si="9"/>
        <v>119.33333333333333</v>
      </c>
      <c r="N72" s="39">
        <f t="shared" si="9"/>
        <v>118.33333333333333</v>
      </c>
      <c r="O72" s="39">
        <f t="shared" si="9"/>
        <v>118.33333333333333</v>
      </c>
      <c r="P72" s="39">
        <f t="shared" si="9"/>
        <v>118.33333333333333</v>
      </c>
      <c r="Q72" s="39">
        <f t="shared" si="9"/>
        <v>118.33333333333333</v>
      </c>
      <c r="R72" s="39">
        <f t="shared" si="9"/>
        <v>117</v>
      </c>
      <c r="S72" s="39">
        <f t="shared" si="9"/>
        <v>117</v>
      </c>
      <c r="T72" s="39">
        <f t="shared" si="9"/>
        <v>117</v>
      </c>
      <c r="U72" s="39">
        <f t="shared" si="9"/>
        <v>117</v>
      </c>
      <c r="V72" s="39">
        <f t="shared" si="9"/>
        <v>110.33333333333333</v>
      </c>
      <c r="W72" s="39">
        <f t="shared" si="9"/>
        <v>103.66666666666667</v>
      </c>
      <c r="X72" s="39">
        <f t="shared" si="9"/>
        <v>103.66666666666667</v>
      </c>
      <c r="Y72" s="39">
        <f t="shared" si="9"/>
        <v>103.66666666666667</v>
      </c>
      <c r="Z72" s="39">
        <f t="shared" si="9"/>
        <v>103.66666666666667</v>
      </c>
      <c r="AA72" s="39">
        <f t="shared" si="9"/>
        <v>88.333333333333329</v>
      </c>
      <c r="AB72" s="39">
        <f t="shared" si="9"/>
        <v>88.333333333333329</v>
      </c>
      <c r="AC72" s="39">
        <f t="shared" si="9"/>
        <v>88.333333333333329</v>
      </c>
      <c r="AD72" s="39">
        <f t="shared" si="9"/>
        <v>88.333333333333329</v>
      </c>
      <c r="AE72" s="39">
        <f t="shared" si="9"/>
        <v>88.333333333333329</v>
      </c>
      <c r="AF72" s="39">
        <f t="shared" si="9"/>
        <v>88.333333333333329</v>
      </c>
      <c r="AG72" s="39">
        <f t="shared" si="9"/>
        <v>88.333333333333329</v>
      </c>
      <c r="AH72" s="39">
        <f t="shared" si="9"/>
        <v>88.333333333333329</v>
      </c>
      <c r="AI72" s="39">
        <f t="shared" si="9"/>
        <v>88.333333333333329</v>
      </c>
      <c r="AJ72" s="39">
        <f t="shared" si="9"/>
        <v>88.333333333333329</v>
      </c>
      <c r="AK72" s="39">
        <f t="shared" si="9"/>
        <v>87.666666666666671</v>
      </c>
      <c r="AL72" s="39">
        <f t="shared" si="9"/>
        <v>87.666666666666671</v>
      </c>
      <c r="AM72" s="39">
        <f t="shared" si="9"/>
        <v>87.666666666666671</v>
      </c>
      <c r="AN72" s="39">
        <f t="shared" si="9"/>
        <v>84.333333333333329</v>
      </c>
      <c r="AO72" s="39">
        <f t="shared" si="9"/>
        <v>84.333333333333329</v>
      </c>
      <c r="AP72" s="39">
        <f t="shared" si="9"/>
        <v>84.333333333333329</v>
      </c>
      <c r="AQ72" s="39">
        <f t="shared" si="9"/>
        <v>84.333333333333329</v>
      </c>
      <c r="AR72" s="39">
        <f t="shared" si="9"/>
        <v>84.333333333333329</v>
      </c>
      <c r="AS72" s="39">
        <f t="shared" si="9"/>
        <v>84.333333333333329</v>
      </c>
      <c r="AT72" s="39">
        <f t="shared" si="9"/>
        <v>84.333333333333329</v>
      </c>
      <c r="AU72" s="39">
        <f t="shared" si="9"/>
        <v>84.333333333333329</v>
      </c>
      <c r="AV72" s="39">
        <f t="shared" si="9"/>
        <v>84.333333333333329</v>
      </c>
      <c r="AW72" s="39">
        <f t="shared" si="9"/>
        <v>84.333333333333329</v>
      </c>
      <c r="AX72" s="39">
        <f t="shared" si="9"/>
        <v>84.333333333333329</v>
      </c>
      <c r="AY72" s="39">
        <f t="shared" si="9"/>
        <v>84.333333333333329</v>
      </c>
      <c r="AZ72" s="39">
        <f t="shared" si="9"/>
        <v>84.333333333333329</v>
      </c>
      <c r="BA72" s="39">
        <f t="shared" si="9"/>
        <v>84.333333333333329</v>
      </c>
      <c r="BB72" s="39">
        <f t="shared" si="9"/>
        <v>84.333333333333329</v>
      </c>
      <c r="BC72" s="39">
        <f t="shared" si="9"/>
        <v>84.333333333333329</v>
      </c>
      <c r="BD72" s="39">
        <f t="shared" si="9"/>
        <v>84.333333333333329</v>
      </c>
      <c r="BE72" s="39">
        <f t="shared" si="9"/>
        <v>84.333333333333329</v>
      </c>
      <c r="BF72" s="39">
        <f t="shared" si="9"/>
        <v>83.666666666666671</v>
      </c>
      <c r="BG72" s="39">
        <f t="shared" si="9"/>
        <v>83.666666666666671</v>
      </c>
      <c r="BH72" s="40">
        <f t="shared" si="9"/>
        <v>78.333333333333329</v>
      </c>
    </row>
    <row r="73" spans="10:110" x14ac:dyDescent="0.25">
      <c r="K73" s="41">
        <f>AVERAGE(K20:K22)</f>
        <v>136</v>
      </c>
      <c r="L73" s="10">
        <f t="shared" ref="L73:BH73" si="10">AVERAGE(L20:L22)</f>
        <v>132.66666666666666</v>
      </c>
      <c r="M73" s="10">
        <f t="shared" si="10"/>
        <v>113.66666666666667</v>
      </c>
      <c r="N73" s="10">
        <f t="shared" si="10"/>
        <v>108</v>
      </c>
      <c r="O73" s="10">
        <f t="shared" si="10"/>
        <v>108</v>
      </c>
      <c r="P73" s="10">
        <f t="shared" si="10"/>
        <v>104</v>
      </c>
      <c r="Q73" s="10">
        <f t="shared" si="10"/>
        <v>103.66666666666667</v>
      </c>
      <c r="R73" s="10">
        <f t="shared" si="10"/>
        <v>103.66666666666667</v>
      </c>
      <c r="S73" s="10">
        <f t="shared" si="10"/>
        <v>98</v>
      </c>
      <c r="T73" s="10">
        <f t="shared" si="10"/>
        <v>85.666666666666671</v>
      </c>
      <c r="U73" s="10">
        <f t="shared" si="10"/>
        <v>84.666666666666671</v>
      </c>
      <c r="V73" s="10">
        <f t="shared" si="10"/>
        <v>84.666666666666671</v>
      </c>
      <c r="W73" s="10">
        <f t="shared" si="10"/>
        <v>84.666666666666671</v>
      </c>
      <c r="X73" s="10">
        <f t="shared" si="10"/>
        <v>84.666666666666671</v>
      </c>
      <c r="Y73" s="10">
        <f t="shared" si="10"/>
        <v>83.333333333333329</v>
      </c>
      <c r="Z73" s="10">
        <f t="shared" si="10"/>
        <v>83.333333333333329</v>
      </c>
      <c r="AA73" s="10">
        <f t="shared" si="10"/>
        <v>80.666666666666671</v>
      </c>
      <c r="AB73" s="10">
        <f t="shared" si="10"/>
        <v>77.333333333333329</v>
      </c>
      <c r="AC73" s="10">
        <f t="shared" si="10"/>
        <v>77.333333333333329</v>
      </c>
      <c r="AD73" s="10">
        <f t="shared" si="10"/>
        <v>77.333333333333329</v>
      </c>
      <c r="AE73" s="10">
        <f t="shared" si="10"/>
        <v>77.333333333333329</v>
      </c>
      <c r="AF73" s="10">
        <f t="shared" si="10"/>
        <v>76.666666666666671</v>
      </c>
      <c r="AG73" s="10">
        <f t="shared" si="10"/>
        <v>76.666666666666671</v>
      </c>
      <c r="AH73" s="10">
        <f t="shared" si="10"/>
        <v>64</v>
      </c>
      <c r="AI73" s="10">
        <f t="shared" si="10"/>
        <v>64</v>
      </c>
      <c r="AJ73" s="10">
        <f t="shared" si="10"/>
        <v>64</v>
      </c>
      <c r="AK73" s="10">
        <f t="shared" si="10"/>
        <v>64</v>
      </c>
      <c r="AL73" s="10">
        <f t="shared" si="10"/>
        <v>64</v>
      </c>
      <c r="AM73" s="10">
        <f t="shared" si="10"/>
        <v>64</v>
      </c>
      <c r="AN73" s="10">
        <f t="shared" si="10"/>
        <v>64</v>
      </c>
      <c r="AO73" s="10">
        <f t="shared" si="10"/>
        <v>64</v>
      </c>
      <c r="AP73" s="10">
        <f t="shared" si="10"/>
        <v>64</v>
      </c>
      <c r="AQ73" s="10">
        <f t="shared" si="10"/>
        <v>64</v>
      </c>
      <c r="AR73" s="10">
        <f t="shared" si="10"/>
        <v>64</v>
      </c>
      <c r="AS73" s="10">
        <f t="shared" si="10"/>
        <v>64</v>
      </c>
      <c r="AT73" s="10">
        <f t="shared" si="10"/>
        <v>64</v>
      </c>
      <c r="AU73" s="10">
        <f t="shared" si="10"/>
        <v>64</v>
      </c>
      <c r="AV73" s="10">
        <f t="shared" si="10"/>
        <v>64</v>
      </c>
      <c r="AW73" s="10">
        <f t="shared" si="10"/>
        <v>64</v>
      </c>
      <c r="AX73" s="10">
        <f t="shared" si="10"/>
        <v>63</v>
      </c>
      <c r="AY73" s="10">
        <f t="shared" si="10"/>
        <v>63</v>
      </c>
      <c r="AZ73" s="10">
        <f t="shared" si="10"/>
        <v>63</v>
      </c>
      <c r="BA73" s="10">
        <f t="shared" si="10"/>
        <v>63</v>
      </c>
      <c r="BB73" s="10">
        <f t="shared" si="10"/>
        <v>63</v>
      </c>
      <c r="BC73" s="10">
        <f t="shared" si="10"/>
        <v>63</v>
      </c>
      <c r="BD73" s="10">
        <f t="shared" si="10"/>
        <v>63</v>
      </c>
      <c r="BE73" s="10">
        <f t="shared" si="10"/>
        <v>61.666666666666664</v>
      </c>
      <c r="BF73" s="10">
        <f t="shared" si="10"/>
        <v>61.666666666666664</v>
      </c>
      <c r="BG73" s="10">
        <f t="shared" si="10"/>
        <v>61.666666666666664</v>
      </c>
      <c r="BH73" s="42">
        <f t="shared" si="10"/>
        <v>61.666666666666664</v>
      </c>
    </row>
    <row r="74" spans="10:110" ht="15.75" thickBot="1" x14ac:dyDescent="0.3">
      <c r="K74" s="43">
        <f>AVERAGE(K32:K34)</f>
        <v>106.33333333333333</v>
      </c>
      <c r="L74" s="44">
        <f t="shared" ref="L74:BH74" si="11">AVERAGE(L32:L34)</f>
        <v>105.33333333333333</v>
      </c>
      <c r="M74" s="44">
        <f t="shared" si="11"/>
        <v>105.33333333333333</v>
      </c>
      <c r="N74" s="44">
        <f t="shared" si="11"/>
        <v>97.333333333333329</v>
      </c>
      <c r="O74" s="44">
        <f t="shared" si="11"/>
        <v>94</v>
      </c>
      <c r="P74" s="44">
        <f t="shared" si="11"/>
        <v>94</v>
      </c>
      <c r="Q74" s="44">
        <f t="shared" si="11"/>
        <v>91</v>
      </c>
      <c r="R74" s="44">
        <f t="shared" si="11"/>
        <v>85.333333333333329</v>
      </c>
      <c r="S74" s="44">
        <f t="shared" si="11"/>
        <v>85.333333333333329</v>
      </c>
      <c r="T74" s="44">
        <f t="shared" si="11"/>
        <v>84.333333333333329</v>
      </c>
      <c r="U74" s="44">
        <f t="shared" si="11"/>
        <v>84.333333333333329</v>
      </c>
      <c r="V74" s="44">
        <f t="shared" si="11"/>
        <v>84</v>
      </c>
      <c r="W74" s="44">
        <f t="shared" si="11"/>
        <v>84</v>
      </c>
      <c r="X74" s="44">
        <f t="shared" si="11"/>
        <v>84</v>
      </c>
      <c r="Y74" s="44">
        <f t="shared" si="11"/>
        <v>84</v>
      </c>
      <c r="Z74" s="44">
        <f t="shared" si="11"/>
        <v>84</v>
      </c>
      <c r="AA74" s="44">
        <f t="shared" si="11"/>
        <v>80</v>
      </c>
      <c r="AB74" s="44">
        <f t="shared" si="11"/>
        <v>69.333333333333329</v>
      </c>
      <c r="AC74" s="44">
        <f t="shared" si="11"/>
        <v>69.333333333333329</v>
      </c>
      <c r="AD74" s="44">
        <f t="shared" si="11"/>
        <v>69.333333333333329</v>
      </c>
      <c r="AE74" s="44">
        <f t="shared" si="11"/>
        <v>69</v>
      </c>
      <c r="AF74" s="44">
        <f t="shared" si="11"/>
        <v>65.666666666666671</v>
      </c>
      <c r="AG74" s="44">
        <f t="shared" si="11"/>
        <v>62.333333333333336</v>
      </c>
      <c r="AH74" s="44">
        <f t="shared" si="11"/>
        <v>60.333333333333336</v>
      </c>
      <c r="AI74" s="44">
        <f t="shared" si="11"/>
        <v>60.333333333333336</v>
      </c>
      <c r="AJ74" s="44">
        <f t="shared" si="11"/>
        <v>60.333333333333336</v>
      </c>
      <c r="AK74" s="44">
        <f t="shared" si="11"/>
        <v>59.333333333333336</v>
      </c>
      <c r="AL74" s="44">
        <f t="shared" si="11"/>
        <v>57.333333333333336</v>
      </c>
      <c r="AM74" s="44">
        <f t="shared" si="11"/>
        <v>57.333333333333336</v>
      </c>
      <c r="AN74" s="44">
        <f t="shared" si="11"/>
        <v>57.333333333333336</v>
      </c>
      <c r="AO74" s="44">
        <f t="shared" si="11"/>
        <v>57.333333333333336</v>
      </c>
      <c r="AP74" s="44">
        <f t="shared" si="11"/>
        <v>55</v>
      </c>
      <c r="AQ74" s="44">
        <f t="shared" si="11"/>
        <v>55</v>
      </c>
      <c r="AR74" s="44">
        <f t="shared" si="11"/>
        <v>55</v>
      </c>
      <c r="AS74" s="44">
        <f t="shared" si="11"/>
        <v>55</v>
      </c>
      <c r="AT74" s="44">
        <f t="shared" si="11"/>
        <v>55</v>
      </c>
      <c r="AU74" s="44">
        <f t="shared" si="11"/>
        <v>55</v>
      </c>
      <c r="AV74" s="44">
        <f t="shared" si="11"/>
        <v>55</v>
      </c>
      <c r="AW74" s="44">
        <f t="shared" si="11"/>
        <v>55</v>
      </c>
      <c r="AX74" s="44">
        <f t="shared" si="11"/>
        <v>55</v>
      </c>
      <c r="AY74" s="44">
        <f t="shared" si="11"/>
        <v>55</v>
      </c>
      <c r="AZ74" s="44">
        <f t="shared" si="11"/>
        <v>53.666666666666664</v>
      </c>
      <c r="BA74" s="44">
        <f t="shared" si="11"/>
        <v>53.666666666666664</v>
      </c>
      <c r="BB74" s="44">
        <f t="shared" si="11"/>
        <v>53</v>
      </c>
      <c r="BC74" s="44">
        <f t="shared" si="11"/>
        <v>53</v>
      </c>
      <c r="BD74" s="44">
        <f t="shared" si="11"/>
        <v>53</v>
      </c>
      <c r="BE74" s="44">
        <f t="shared" si="11"/>
        <v>53</v>
      </c>
      <c r="BF74" s="44">
        <f t="shared" si="11"/>
        <v>53</v>
      </c>
      <c r="BG74" s="44">
        <f t="shared" si="11"/>
        <v>53</v>
      </c>
      <c r="BH74" s="45">
        <f t="shared" si="11"/>
        <v>53</v>
      </c>
    </row>
    <row r="75" spans="10:110" ht="15.75" thickBot="1" x14ac:dyDescent="0.3">
      <c r="J75" s="3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</row>
    <row r="76" spans="10:110" x14ac:dyDescent="0.25">
      <c r="K76" s="38">
        <f>AVERAGE(K11:K13)</f>
        <v>137.33333333333334</v>
      </c>
      <c r="L76" s="39">
        <f t="shared" ref="L76:BD76" si="12">AVERAGE(L11:L13)</f>
        <v>130</v>
      </c>
      <c r="M76" s="39">
        <f t="shared" si="12"/>
        <v>130</v>
      </c>
      <c r="N76" s="39">
        <f t="shared" si="12"/>
        <v>122.33333333333333</v>
      </c>
      <c r="O76" s="39">
        <f t="shared" si="12"/>
        <v>122.33333333333333</v>
      </c>
      <c r="P76" s="39">
        <f t="shared" si="12"/>
        <v>117.33333333333333</v>
      </c>
      <c r="Q76" s="39">
        <f t="shared" si="12"/>
        <v>117.33333333333333</v>
      </c>
      <c r="R76" s="39">
        <f t="shared" si="12"/>
        <v>112</v>
      </c>
      <c r="S76" s="39">
        <f t="shared" si="12"/>
        <v>92.666666666666671</v>
      </c>
      <c r="T76" s="39">
        <f t="shared" si="12"/>
        <v>92.666666666666671</v>
      </c>
      <c r="U76" s="39">
        <f t="shared" si="12"/>
        <v>92.666666666666671</v>
      </c>
      <c r="V76" s="39">
        <f t="shared" si="12"/>
        <v>92.666666666666671</v>
      </c>
      <c r="W76" s="39">
        <f t="shared" si="12"/>
        <v>91.666666666666671</v>
      </c>
      <c r="X76" s="39">
        <f t="shared" si="12"/>
        <v>91.666666666666671</v>
      </c>
      <c r="Y76" s="39">
        <f t="shared" si="12"/>
        <v>91.666666666666671</v>
      </c>
      <c r="Z76" s="39">
        <f t="shared" si="12"/>
        <v>91.666666666666671</v>
      </c>
      <c r="AA76" s="39">
        <f t="shared" si="12"/>
        <v>87.333333333333329</v>
      </c>
      <c r="AB76" s="39">
        <f t="shared" si="12"/>
        <v>82.333333333333329</v>
      </c>
      <c r="AC76" s="39">
        <f t="shared" si="12"/>
        <v>82.333333333333329</v>
      </c>
      <c r="AD76" s="39">
        <f t="shared" si="12"/>
        <v>82.333333333333329</v>
      </c>
      <c r="AE76" s="39">
        <f t="shared" si="12"/>
        <v>82</v>
      </c>
      <c r="AF76" s="39">
        <f t="shared" si="12"/>
        <v>82</v>
      </c>
      <c r="AG76" s="39">
        <f t="shared" si="12"/>
        <v>82</v>
      </c>
      <c r="AH76" s="39">
        <f t="shared" si="12"/>
        <v>82</v>
      </c>
      <c r="AI76" s="39">
        <f t="shared" si="12"/>
        <v>79</v>
      </c>
      <c r="AJ76" s="39">
        <f t="shared" si="12"/>
        <v>79</v>
      </c>
      <c r="AK76" s="39">
        <f t="shared" si="12"/>
        <v>79</v>
      </c>
      <c r="AL76" s="39">
        <f t="shared" si="12"/>
        <v>79</v>
      </c>
      <c r="AM76" s="39">
        <f t="shared" si="12"/>
        <v>79</v>
      </c>
      <c r="AN76" s="39">
        <f t="shared" si="12"/>
        <v>79</v>
      </c>
      <c r="AO76" s="39">
        <f t="shared" si="12"/>
        <v>79</v>
      </c>
      <c r="AP76" s="39">
        <f t="shared" si="12"/>
        <v>78</v>
      </c>
      <c r="AQ76" s="39">
        <f t="shared" si="12"/>
        <v>78</v>
      </c>
      <c r="AR76" s="39">
        <f t="shared" si="12"/>
        <v>78</v>
      </c>
      <c r="AS76" s="39">
        <f t="shared" si="12"/>
        <v>78</v>
      </c>
      <c r="AT76" s="39">
        <f t="shared" si="12"/>
        <v>78</v>
      </c>
      <c r="AU76" s="39">
        <f t="shared" si="12"/>
        <v>78</v>
      </c>
      <c r="AV76" s="39">
        <f t="shared" si="12"/>
        <v>78</v>
      </c>
      <c r="AW76" s="39">
        <f t="shared" si="12"/>
        <v>78</v>
      </c>
      <c r="AX76" s="39">
        <f t="shared" si="12"/>
        <v>78</v>
      </c>
      <c r="AY76" s="39">
        <f t="shared" si="12"/>
        <v>78</v>
      </c>
      <c r="AZ76" s="39">
        <f t="shared" si="12"/>
        <v>78</v>
      </c>
      <c r="BA76" s="39">
        <f t="shared" si="12"/>
        <v>76.333333333333329</v>
      </c>
      <c r="BB76" s="39">
        <f t="shared" si="12"/>
        <v>76.333333333333329</v>
      </c>
      <c r="BC76" s="39">
        <f t="shared" si="12"/>
        <v>76.333333333333329</v>
      </c>
      <c r="BD76" s="39">
        <f t="shared" si="12"/>
        <v>76.333333333333329</v>
      </c>
      <c r="BE76" s="39">
        <f t="shared" ref="BE76:DF76" si="13">AVERAGE(BE11:BE13)</f>
        <v>76.333333333333329</v>
      </c>
      <c r="BF76" s="39">
        <f t="shared" si="13"/>
        <v>76.333333333333329</v>
      </c>
      <c r="BG76" s="39">
        <f t="shared" si="13"/>
        <v>76.333333333333329</v>
      </c>
      <c r="BH76" s="39">
        <f t="shared" si="13"/>
        <v>73.666666666666671</v>
      </c>
      <c r="BI76" s="39">
        <f t="shared" si="13"/>
        <v>73.666666666666671</v>
      </c>
      <c r="BJ76" s="39">
        <f t="shared" si="13"/>
        <v>73.666666666666671</v>
      </c>
      <c r="BK76" s="39">
        <f t="shared" si="13"/>
        <v>73.666666666666671</v>
      </c>
      <c r="BL76" s="39">
        <f t="shared" si="13"/>
        <v>73.666666666666671</v>
      </c>
      <c r="BM76" s="39">
        <f t="shared" si="13"/>
        <v>73.666666666666671</v>
      </c>
      <c r="BN76" s="39">
        <f t="shared" si="13"/>
        <v>73.666666666666671</v>
      </c>
      <c r="BO76" s="39">
        <f t="shared" si="13"/>
        <v>73.666666666666671</v>
      </c>
      <c r="BP76" s="39">
        <f t="shared" si="13"/>
        <v>73.666666666666671</v>
      </c>
      <c r="BQ76" s="39">
        <f t="shared" si="13"/>
        <v>73.666666666666671</v>
      </c>
      <c r="BR76" s="39">
        <f t="shared" si="13"/>
        <v>73.666666666666671</v>
      </c>
      <c r="BS76" s="39">
        <f t="shared" si="13"/>
        <v>73.666666666666671</v>
      </c>
      <c r="BT76" s="39">
        <f t="shared" si="13"/>
        <v>73.666666666666671</v>
      </c>
      <c r="BU76" s="39">
        <f t="shared" si="13"/>
        <v>73.666666666666671</v>
      </c>
      <c r="BV76" s="39">
        <f t="shared" si="13"/>
        <v>73.666666666666671</v>
      </c>
      <c r="BW76" s="39">
        <f t="shared" si="13"/>
        <v>73.666666666666671</v>
      </c>
      <c r="BX76" s="39">
        <f t="shared" si="13"/>
        <v>73.666666666666671</v>
      </c>
      <c r="BY76" s="39">
        <f t="shared" si="13"/>
        <v>73.666666666666671</v>
      </c>
      <c r="BZ76" s="39">
        <f t="shared" si="13"/>
        <v>73.666666666666671</v>
      </c>
      <c r="CA76" s="39">
        <f t="shared" si="13"/>
        <v>73.666666666666671</v>
      </c>
      <c r="CB76" s="39">
        <f t="shared" si="13"/>
        <v>73.666666666666671</v>
      </c>
      <c r="CC76" s="39">
        <f t="shared" si="13"/>
        <v>73.666666666666671</v>
      </c>
      <c r="CD76" s="39">
        <f t="shared" si="13"/>
        <v>73.666666666666671</v>
      </c>
      <c r="CE76" s="39">
        <f t="shared" si="13"/>
        <v>73.666666666666671</v>
      </c>
      <c r="CF76" s="39">
        <f t="shared" si="13"/>
        <v>73.666666666666671</v>
      </c>
      <c r="CG76" s="39">
        <f t="shared" si="13"/>
        <v>73.666666666666671</v>
      </c>
      <c r="CH76" s="39">
        <f t="shared" si="13"/>
        <v>73.666666666666671</v>
      </c>
      <c r="CI76" s="39">
        <f t="shared" si="13"/>
        <v>73.666666666666671</v>
      </c>
      <c r="CJ76" s="39">
        <f t="shared" si="13"/>
        <v>73.666666666666671</v>
      </c>
      <c r="CK76" s="39">
        <f t="shared" si="13"/>
        <v>73.666666666666671</v>
      </c>
      <c r="CL76" s="39">
        <f t="shared" si="13"/>
        <v>73.666666666666671</v>
      </c>
      <c r="CM76" s="39">
        <f t="shared" si="13"/>
        <v>73.666666666666671</v>
      </c>
      <c r="CN76" s="39">
        <f t="shared" si="13"/>
        <v>73.666666666666671</v>
      </c>
      <c r="CO76" s="39">
        <f t="shared" si="13"/>
        <v>73.666666666666671</v>
      </c>
      <c r="CP76" s="39">
        <f t="shared" si="13"/>
        <v>73.666666666666671</v>
      </c>
      <c r="CQ76" s="39">
        <f t="shared" si="13"/>
        <v>73.666666666666671</v>
      </c>
      <c r="CR76" s="39">
        <f t="shared" si="13"/>
        <v>73.666666666666671</v>
      </c>
      <c r="CS76" s="39">
        <f t="shared" si="13"/>
        <v>73.666666666666671</v>
      </c>
      <c r="CT76" s="39">
        <f t="shared" si="13"/>
        <v>73.666666666666671</v>
      </c>
      <c r="CU76" s="39">
        <f t="shared" si="13"/>
        <v>73.666666666666671</v>
      </c>
      <c r="CV76" s="39">
        <f t="shared" si="13"/>
        <v>73.666666666666671</v>
      </c>
      <c r="CW76" s="39">
        <f t="shared" si="13"/>
        <v>73.666666666666671</v>
      </c>
      <c r="CX76" s="39">
        <f t="shared" si="13"/>
        <v>73.666666666666671</v>
      </c>
      <c r="CY76" s="39">
        <f t="shared" si="13"/>
        <v>73.666666666666671</v>
      </c>
      <c r="CZ76" s="39">
        <f t="shared" si="13"/>
        <v>73.666666666666671</v>
      </c>
      <c r="DA76" s="39">
        <f t="shared" si="13"/>
        <v>73.666666666666671</v>
      </c>
      <c r="DB76" s="39">
        <f t="shared" si="13"/>
        <v>73.666666666666671</v>
      </c>
      <c r="DC76" s="39">
        <f t="shared" si="13"/>
        <v>73.666666666666671</v>
      </c>
      <c r="DD76" s="39">
        <f t="shared" si="13"/>
        <v>73.666666666666671</v>
      </c>
      <c r="DE76" s="39">
        <f t="shared" si="13"/>
        <v>73.666666666666671</v>
      </c>
      <c r="DF76" s="40">
        <f t="shared" si="13"/>
        <v>73.666666666666671</v>
      </c>
    </row>
    <row r="77" spans="10:110" ht="15.75" thickBot="1" x14ac:dyDescent="0.3">
      <c r="K77" s="43">
        <f>AVERAGE(K23:K25)</f>
        <v>142.33333333333334</v>
      </c>
      <c r="L77" s="44">
        <f t="shared" ref="L77:BD77" si="14">AVERAGE(L23:L25)</f>
        <v>109</v>
      </c>
      <c r="M77" s="44">
        <f t="shared" si="14"/>
        <v>108</v>
      </c>
      <c r="N77" s="44">
        <f t="shared" si="14"/>
        <v>103</v>
      </c>
      <c r="O77" s="44">
        <f t="shared" si="14"/>
        <v>92.666666666666671</v>
      </c>
      <c r="P77" s="44">
        <f t="shared" si="14"/>
        <v>83.666666666666671</v>
      </c>
      <c r="Q77" s="44">
        <f t="shared" si="14"/>
        <v>74.333333333333329</v>
      </c>
      <c r="R77" s="44">
        <f t="shared" si="14"/>
        <v>68</v>
      </c>
      <c r="S77" s="44">
        <f t="shared" si="14"/>
        <v>68</v>
      </c>
      <c r="T77" s="44">
        <f t="shared" si="14"/>
        <v>68</v>
      </c>
      <c r="U77" s="44">
        <f t="shared" si="14"/>
        <v>68</v>
      </c>
      <c r="V77" s="44">
        <f t="shared" si="14"/>
        <v>68</v>
      </c>
      <c r="W77" s="44">
        <f t="shared" si="14"/>
        <v>68</v>
      </c>
      <c r="X77" s="44">
        <f t="shared" si="14"/>
        <v>68</v>
      </c>
      <c r="Y77" s="44">
        <f t="shared" si="14"/>
        <v>68</v>
      </c>
      <c r="Z77" s="44">
        <f t="shared" si="14"/>
        <v>68</v>
      </c>
      <c r="AA77" s="44">
        <f t="shared" si="14"/>
        <v>68</v>
      </c>
      <c r="AB77" s="44">
        <f t="shared" si="14"/>
        <v>68</v>
      </c>
      <c r="AC77" s="44">
        <f t="shared" si="14"/>
        <v>68</v>
      </c>
      <c r="AD77" s="44">
        <f t="shared" si="14"/>
        <v>64</v>
      </c>
      <c r="AE77" s="44">
        <f t="shared" si="14"/>
        <v>64</v>
      </c>
      <c r="AF77" s="44">
        <f t="shared" si="14"/>
        <v>64</v>
      </c>
      <c r="AG77" s="44">
        <f t="shared" si="14"/>
        <v>64</v>
      </c>
      <c r="AH77" s="44">
        <f t="shared" si="14"/>
        <v>64</v>
      </c>
      <c r="AI77" s="44">
        <f t="shared" si="14"/>
        <v>64</v>
      </c>
      <c r="AJ77" s="44">
        <f t="shared" si="14"/>
        <v>64</v>
      </c>
      <c r="AK77" s="44">
        <f t="shared" si="14"/>
        <v>64</v>
      </c>
      <c r="AL77" s="44">
        <f t="shared" si="14"/>
        <v>64</v>
      </c>
      <c r="AM77" s="44">
        <f t="shared" si="14"/>
        <v>64</v>
      </c>
      <c r="AN77" s="44">
        <f t="shared" si="14"/>
        <v>64</v>
      </c>
      <c r="AO77" s="44">
        <f t="shared" si="14"/>
        <v>64</v>
      </c>
      <c r="AP77" s="44">
        <f t="shared" si="14"/>
        <v>64</v>
      </c>
      <c r="AQ77" s="44">
        <f t="shared" si="14"/>
        <v>64</v>
      </c>
      <c r="AR77" s="44">
        <f t="shared" si="14"/>
        <v>64</v>
      </c>
      <c r="AS77" s="44">
        <f t="shared" si="14"/>
        <v>64</v>
      </c>
      <c r="AT77" s="44">
        <f t="shared" si="14"/>
        <v>64</v>
      </c>
      <c r="AU77" s="44">
        <f t="shared" si="14"/>
        <v>64</v>
      </c>
      <c r="AV77" s="44">
        <f t="shared" si="14"/>
        <v>64</v>
      </c>
      <c r="AW77" s="44">
        <f t="shared" si="14"/>
        <v>64</v>
      </c>
      <c r="AX77" s="44">
        <f t="shared" si="14"/>
        <v>64</v>
      </c>
      <c r="AY77" s="44">
        <f t="shared" si="14"/>
        <v>64</v>
      </c>
      <c r="AZ77" s="44">
        <f t="shared" si="14"/>
        <v>64</v>
      </c>
      <c r="BA77" s="44">
        <f t="shared" si="14"/>
        <v>64</v>
      </c>
      <c r="BB77" s="44">
        <f t="shared" si="14"/>
        <v>64</v>
      </c>
      <c r="BC77" s="44">
        <f t="shared" si="14"/>
        <v>64</v>
      </c>
      <c r="BD77" s="44">
        <f t="shared" si="14"/>
        <v>64</v>
      </c>
      <c r="BE77" s="44">
        <f t="shared" ref="BE77:DF77" si="15">AVERAGE(BE23:BE25)</f>
        <v>64</v>
      </c>
      <c r="BF77" s="44">
        <f t="shared" si="15"/>
        <v>64</v>
      </c>
      <c r="BG77" s="44">
        <f t="shared" si="15"/>
        <v>64</v>
      </c>
      <c r="BH77" s="44">
        <f t="shared" si="15"/>
        <v>64</v>
      </c>
      <c r="BI77" s="44">
        <f t="shared" si="15"/>
        <v>64</v>
      </c>
      <c r="BJ77" s="44">
        <f t="shared" si="15"/>
        <v>64</v>
      </c>
      <c r="BK77" s="44">
        <f t="shared" si="15"/>
        <v>64</v>
      </c>
      <c r="BL77" s="44">
        <f t="shared" si="15"/>
        <v>64</v>
      </c>
      <c r="BM77" s="44">
        <f t="shared" si="15"/>
        <v>62.666666666666664</v>
      </c>
      <c r="BN77" s="44">
        <f t="shared" si="15"/>
        <v>62.666666666666664</v>
      </c>
      <c r="BO77" s="44">
        <f t="shared" si="15"/>
        <v>62.666666666666664</v>
      </c>
      <c r="BP77" s="44">
        <f t="shared" si="15"/>
        <v>60.666666666666664</v>
      </c>
      <c r="BQ77" s="44">
        <f t="shared" si="15"/>
        <v>60.666666666666664</v>
      </c>
      <c r="BR77" s="44">
        <f t="shared" si="15"/>
        <v>60.666666666666664</v>
      </c>
      <c r="BS77" s="44">
        <f t="shared" si="15"/>
        <v>60.666666666666664</v>
      </c>
      <c r="BT77" s="44">
        <f t="shared" si="15"/>
        <v>60.666666666666664</v>
      </c>
      <c r="BU77" s="44">
        <f t="shared" si="15"/>
        <v>60.666666666666664</v>
      </c>
      <c r="BV77" s="44">
        <f t="shared" si="15"/>
        <v>60.666666666666664</v>
      </c>
      <c r="BW77" s="44">
        <f t="shared" si="15"/>
        <v>60.666666666666664</v>
      </c>
      <c r="BX77" s="44">
        <f t="shared" si="15"/>
        <v>60.666666666666664</v>
      </c>
      <c r="BY77" s="44">
        <f t="shared" si="15"/>
        <v>60.666666666666664</v>
      </c>
      <c r="BZ77" s="44">
        <f t="shared" si="15"/>
        <v>60.666666666666664</v>
      </c>
      <c r="CA77" s="44">
        <f t="shared" si="15"/>
        <v>60.666666666666664</v>
      </c>
      <c r="CB77" s="44">
        <f t="shared" si="15"/>
        <v>60.666666666666664</v>
      </c>
      <c r="CC77" s="44">
        <f t="shared" si="15"/>
        <v>60.666666666666664</v>
      </c>
      <c r="CD77" s="44">
        <f t="shared" si="15"/>
        <v>60.666666666666664</v>
      </c>
      <c r="CE77" s="44">
        <f t="shared" si="15"/>
        <v>60.666666666666664</v>
      </c>
      <c r="CF77" s="44">
        <f t="shared" si="15"/>
        <v>60.666666666666664</v>
      </c>
      <c r="CG77" s="44">
        <f t="shared" si="15"/>
        <v>60.666666666666664</v>
      </c>
      <c r="CH77" s="44">
        <f t="shared" si="15"/>
        <v>60.666666666666664</v>
      </c>
      <c r="CI77" s="44">
        <f t="shared" si="15"/>
        <v>60.666666666666664</v>
      </c>
      <c r="CJ77" s="44">
        <f t="shared" si="15"/>
        <v>60.666666666666664</v>
      </c>
      <c r="CK77" s="44">
        <f t="shared" si="15"/>
        <v>60.666666666666664</v>
      </c>
      <c r="CL77" s="44">
        <f t="shared" si="15"/>
        <v>60.666666666666664</v>
      </c>
      <c r="CM77" s="44">
        <f t="shared" si="15"/>
        <v>58.666666666666664</v>
      </c>
      <c r="CN77" s="44">
        <f t="shared" si="15"/>
        <v>57.333333333333336</v>
      </c>
      <c r="CO77" s="44">
        <f t="shared" si="15"/>
        <v>57.333333333333336</v>
      </c>
      <c r="CP77" s="44">
        <f t="shared" si="15"/>
        <v>57.333333333333336</v>
      </c>
      <c r="CQ77" s="44">
        <f t="shared" si="15"/>
        <v>57.333333333333336</v>
      </c>
      <c r="CR77" s="44">
        <f t="shared" si="15"/>
        <v>57.333333333333336</v>
      </c>
      <c r="CS77" s="44">
        <f t="shared" si="15"/>
        <v>56.666666666666664</v>
      </c>
      <c r="CT77" s="44">
        <f t="shared" si="15"/>
        <v>56.666666666666664</v>
      </c>
      <c r="CU77" s="44">
        <f t="shared" si="15"/>
        <v>56.666666666666664</v>
      </c>
      <c r="CV77" s="44">
        <f t="shared" si="15"/>
        <v>56.666666666666664</v>
      </c>
      <c r="CW77" s="44">
        <f t="shared" si="15"/>
        <v>56.666666666666664</v>
      </c>
      <c r="CX77" s="44">
        <f t="shared" si="15"/>
        <v>56.666666666666664</v>
      </c>
      <c r="CY77" s="44">
        <f t="shared" si="15"/>
        <v>56.666666666666664</v>
      </c>
      <c r="CZ77" s="44">
        <f t="shared" si="15"/>
        <v>56.666666666666664</v>
      </c>
      <c r="DA77" s="44">
        <f t="shared" si="15"/>
        <v>56.666666666666664</v>
      </c>
      <c r="DB77" s="44">
        <f t="shared" si="15"/>
        <v>56.666666666666664</v>
      </c>
      <c r="DC77" s="44">
        <f t="shared" si="15"/>
        <v>56.666666666666664</v>
      </c>
      <c r="DD77" s="44">
        <f t="shared" si="15"/>
        <v>56.666666666666664</v>
      </c>
      <c r="DE77" s="44">
        <f t="shared" si="15"/>
        <v>54.666666666666664</v>
      </c>
      <c r="DF77" s="45">
        <f t="shared" si="15"/>
        <v>54.666666666666664</v>
      </c>
    </row>
  </sheetData>
  <sortState ref="A2:DF40">
    <sortCondition ref="A2:A40"/>
    <sortCondition ref="B2:B40"/>
  </sortState>
  <pageMargins left="0.7" right="0.7" top="0.75" bottom="0.75" header="0.3" footer="0.3"/>
  <ignoredErrors>
    <ignoredError sqref="K45:T4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8B6F-31D3-4A81-ACD9-1795C953A9E1}">
  <sheetPr codeName="Feuil6"/>
  <dimension ref="B2:J27"/>
  <sheetViews>
    <sheetView workbookViewId="0">
      <selection activeCell="AT19" sqref="AT19"/>
    </sheetView>
  </sheetViews>
  <sheetFormatPr baseColWidth="10" defaultRowHeight="15" x14ac:dyDescent="0.25"/>
  <sheetData>
    <row r="2" spans="2:10" x14ac:dyDescent="0.25">
      <c r="B2" s="145" t="s">
        <v>12</v>
      </c>
      <c r="C2" s="140" t="s">
        <v>13</v>
      </c>
      <c r="D2" s="141"/>
      <c r="E2" s="141"/>
      <c r="F2" s="142"/>
    </row>
    <row r="3" spans="2:10" x14ac:dyDescent="0.25">
      <c r="B3" s="146"/>
      <c r="C3" s="23">
        <v>10</v>
      </c>
      <c r="D3" s="24">
        <v>30</v>
      </c>
      <c r="E3" s="24">
        <v>50</v>
      </c>
      <c r="F3" s="24">
        <v>100</v>
      </c>
    </row>
    <row r="4" spans="2:10" x14ac:dyDescent="0.25">
      <c r="B4" s="143">
        <v>10</v>
      </c>
      <c r="C4" s="47">
        <f>AVERAGE('Individu - Iteration'!H2:H4)</f>
        <v>103.33333333333333</v>
      </c>
      <c r="D4" s="27">
        <f>AVERAGE('Individu - Iteration'!H5:H7)</f>
        <v>106</v>
      </c>
      <c r="E4" s="46">
        <f>AVERAGE('Individu - Iteration'!H8:H10)</f>
        <v>78.333333333333329</v>
      </c>
      <c r="F4" s="46">
        <f>AVERAGE('Individu - Iteration'!H11:H13)</f>
        <v>73.666666666666671</v>
      </c>
    </row>
    <row r="5" spans="2:10" x14ac:dyDescent="0.25">
      <c r="B5" s="144"/>
      <c r="C5" s="48">
        <f>AVERAGE('Individu - Iteration'!I2:I4)</f>
        <v>9.0271604938271591E-3</v>
      </c>
      <c r="D5" s="28">
        <f>AVERAGE('Individu - Iteration'!I5:I7)</f>
        <v>2.1385405092592593E-2</v>
      </c>
      <c r="E5" s="28">
        <f>AVERAGE('Individu - Iteration'!I8:I10)</f>
        <v>3.3670736882716053E-2</v>
      </c>
      <c r="F5" s="28">
        <f>AVERAGE('Individu - Iteration'!I11:I13)</f>
        <v>7.1225173611111095E-2</v>
      </c>
    </row>
    <row r="6" spans="2:10" x14ac:dyDescent="0.25">
      <c r="B6" s="143">
        <v>30</v>
      </c>
      <c r="C6" s="49">
        <f>AVERAGE('Individu - Iteration'!H14:H16)</f>
        <v>80</v>
      </c>
      <c r="D6" s="47">
        <f>AVERAGE('Individu - Iteration'!H17:H19)</f>
        <v>62.333333333333336</v>
      </c>
      <c r="E6" s="27">
        <f>AVERAGE('Individu - Iteration'!H20:H22)</f>
        <v>61.666666666666664</v>
      </c>
      <c r="F6" s="46">
        <f>AVERAGE('Individu - Iteration'!H23:H25)</f>
        <v>54.666666666666664</v>
      </c>
    </row>
    <row r="7" spans="2:10" x14ac:dyDescent="0.25">
      <c r="B7" s="144"/>
      <c r="C7" s="48">
        <f>AVERAGE('Individu - Iteration'!I14:I16)</f>
        <v>2.3371836419753086E-2</v>
      </c>
      <c r="D7" s="48">
        <f>AVERAGE('Individu - Iteration'!I17:I19)</f>
        <v>5.3367947530864206E-2</v>
      </c>
      <c r="E7" s="28">
        <f>AVERAGE('Individu - Iteration'!I20:I22)</f>
        <v>9.7129182098765435E-2</v>
      </c>
      <c r="F7" s="28">
        <f>AVERAGE('Individu - Iteration'!I23:I25)</f>
        <v>0.18886018518518521</v>
      </c>
    </row>
    <row r="8" spans="2:10" x14ac:dyDescent="0.25">
      <c r="B8" s="143">
        <v>50</v>
      </c>
      <c r="C8" s="46">
        <f>AVERAGE('Individu - Iteration'!H26:H28)</f>
        <v>76.333333333333329</v>
      </c>
      <c r="D8" s="47">
        <f>AVERAGE('Individu - Iteration'!H29:H31)</f>
        <v>50.666666666666664</v>
      </c>
      <c r="E8" s="27">
        <f>AVERAGE('Individu - Iteration'!H32:H34)</f>
        <v>53</v>
      </c>
      <c r="F8" s="25"/>
    </row>
    <row r="9" spans="2:10" x14ac:dyDescent="0.25">
      <c r="B9" s="144"/>
      <c r="C9" s="28">
        <f>AVERAGE('Individu - Iteration'!I26:I28)</f>
        <v>4.3461033950617282E-2</v>
      </c>
      <c r="D9" s="48">
        <f>AVERAGE('Individu - Iteration'!I29:I31)</f>
        <v>9.351496913580247E-2</v>
      </c>
      <c r="E9" s="28">
        <f>AVERAGE('Individu - Iteration'!I32:I34)</f>
        <v>0.16006881558641975</v>
      </c>
      <c r="F9" s="26"/>
    </row>
    <row r="10" spans="2:10" x14ac:dyDescent="0.25">
      <c r="B10" s="143">
        <v>100</v>
      </c>
      <c r="C10" s="27">
        <f>AVERAGE('Individu - Iteration'!H35:H37)</f>
        <v>62</v>
      </c>
      <c r="D10" s="46">
        <f>AVERAGE('Individu - Iteration'!H38:H40)</f>
        <v>51.666666666666664</v>
      </c>
      <c r="E10" s="25"/>
      <c r="F10" s="25"/>
    </row>
    <row r="11" spans="2:10" x14ac:dyDescent="0.25">
      <c r="B11" s="144"/>
      <c r="C11" s="28">
        <f>AVERAGE('Individu - Iteration'!I35:I37)</f>
        <v>7.9318013117283939E-2</v>
      </c>
      <c r="D11" s="28">
        <f>AVERAGE('Individu - Iteration'!I38:I40)</f>
        <v>0.18177554012345679</v>
      </c>
      <c r="E11" s="26"/>
      <c r="F11" s="26"/>
    </row>
    <row r="14" spans="2:10" x14ac:dyDescent="0.25">
      <c r="B14" t="s">
        <v>14</v>
      </c>
      <c r="C14" t="s">
        <v>15</v>
      </c>
      <c r="I14" s="21"/>
    </row>
    <row r="15" spans="2:10" x14ac:dyDescent="0.25">
      <c r="B15" s="15">
        <v>9.0271604938271591E-3</v>
      </c>
      <c r="D15">
        <v>103.3</v>
      </c>
      <c r="J15" s="21"/>
    </row>
    <row r="16" spans="2:10" x14ac:dyDescent="0.25">
      <c r="B16" s="15">
        <v>2.1385405092592593E-2</v>
      </c>
      <c r="C16">
        <v>106</v>
      </c>
      <c r="H16" s="21"/>
    </row>
    <row r="17" spans="2:8" x14ac:dyDescent="0.25">
      <c r="B17" s="15">
        <v>2.3371836419753086E-2</v>
      </c>
      <c r="D17">
        <v>80</v>
      </c>
      <c r="G17" s="21"/>
    </row>
    <row r="18" spans="2:8" x14ac:dyDescent="0.25">
      <c r="B18" s="35">
        <v>3.3670736882716053E-2</v>
      </c>
      <c r="C18">
        <v>78.33</v>
      </c>
      <c r="F18" s="21"/>
    </row>
    <row r="19" spans="2:8" x14ac:dyDescent="0.25">
      <c r="B19" s="15">
        <v>4.3461033950617282E-2</v>
      </c>
      <c r="C19">
        <v>76.33</v>
      </c>
      <c r="H19" s="21"/>
    </row>
    <row r="20" spans="2:8" x14ac:dyDescent="0.25">
      <c r="B20" s="15">
        <v>5.3367947530864206E-2</v>
      </c>
      <c r="D20" s="21">
        <v>62.33</v>
      </c>
      <c r="G20">
        <f>1-(13/(60*4+31))</f>
        <v>0.95202952029520294</v>
      </c>
    </row>
    <row r="21" spans="2:8" x14ac:dyDescent="0.25">
      <c r="B21" s="15">
        <v>7.1225173611111095E-2</v>
      </c>
      <c r="C21">
        <v>73.67</v>
      </c>
      <c r="E21" s="22"/>
    </row>
    <row r="22" spans="2:8" x14ac:dyDescent="0.25">
      <c r="B22" s="15">
        <v>9.351496913580247E-2</v>
      </c>
      <c r="D22">
        <v>50.67</v>
      </c>
    </row>
    <row r="23" spans="2:8" x14ac:dyDescent="0.25">
      <c r="B23" s="15">
        <v>0.18177554012345679</v>
      </c>
      <c r="C23">
        <v>51.67</v>
      </c>
    </row>
    <row r="24" spans="2:8" x14ac:dyDescent="0.25">
      <c r="B24" s="15">
        <v>0.18886018518518521</v>
      </c>
      <c r="C24">
        <v>54.67</v>
      </c>
    </row>
    <row r="25" spans="2:8" x14ac:dyDescent="0.25">
      <c r="B25" s="15">
        <v>9.7129182098765435E-2</v>
      </c>
      <c r="C25">
        <v>61.67</v>
      </c>
    </row>
    <row r="26" spans="2:8" x14ac:dyDescent="0.25">
      <c r="B26" s="50">
        <v>7.9317129629629626E-2</v>
      </c>
      <c r="C26">
        <v>62</v>
      </c>
    </row>
    <row r="27" spans="2:8" x14ac:dyDescent="0.25">
      <c r="B27" s="50">
        <v>0.16006944444444446</v>
      </c>
      <c r="C27">
        <v>53</v>
      </c>
    </row>
  </sheetData>
  <mergeCells count="6">
    <mergeCell ref="C2:F2"/>
    <mergeCell ref="B4:B5"/>
    <mergeCell ref="B10:B11"/>
    <mergeCell ref="B8:B9"/>
    <mergeCell ref="B6:B7"/>
    <mergeCell ref="B2:B3"/>
  </mergeCells>
  <pageMargins left="0.7" right="0.7" top="0.75" bottom="0.75" header="0.3" footer="0.3"/>
  <ignoredErrors>
    <ignoredError sqref="C4 C9:D9 C6 F6 C7 F7 C8:D8 F8 F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EAA3-6261-4736-87AE-B447FB00F781}">
  <dimension ref="A1:AW70"/>
  <sheetViews>
    <sheetView topLeftCell="AE1" workbookViewId="0">
      <pane ySplit="1" topLeftCell="A32" activePane="bottomLeft" state="frozen"/>
      <selection activeCell="AT19" sqref="AT19"/>
      <selection pane="bottomLeft" activeCell="P16" sqref="P16"/>
    </sheetView>
  </sheetViews>
  <sheetFormatPr baseColWidth="10" defaultRowHeight="15" x14ac:dyDescent="0.25"/>
  <cols>
    <col min="1" max="1" width="6.7109375" bestFit="1" customWidth="1"/>
    <col min="2" max="3" width="6" customWidth="1"/>
    <col min="4" max="4" width="5.7109375" customWidth="1"/>
    <col min="5" max="5" width="5.7109375" bestFit="1" customWidth="1"/>
    <col min="6" max="6" width="6.5703125" bestFit="1" customWidth="1"/>
    <col min="7" max="7" width="7.5703125" bestFit="1" customWidth="1"/>
    <col min="9" max="9" width="11.42578125" style="15"/>
    <col min="10" max="10" width="9" bestFit="1" customWidth="1"/>
    <col min="11" max="11" width="4" customWidth="1"/>
    <col min="12" max="19" width="4" bestFit="1" customWidth="1"/>
    <col min="20" max="39" width="4" customWidth="1"/>
    <col min="40" max="16384" width="11.42578125" style="8"/>
  </cols>
  <sheetData>
    <row r="1" spans="1:49" ht="30" x14ac:dyDescent="0.25">
      <c r="A1" s="6" t="s">
        <v>2</v>
      </c>
      <c r="B1" s="6" t="s">
        <v>9</v>
      </c>
      <c r="C1" s="6" t="s">
        <v>11</v>
      </c>
      <c r="D1" s="5" t="s">
        <v>10</v>
      </c>
      <c r="E1" s="5" t="s">
        <v>3</v>
      </c>
      <c r="F1" s="5" t="s">
        <v>4</v>
      </c>
      <c r="G1" s="5" t="s">
        <v>5</v>
      </c>
      <c r="H1" s="76" t="s">
        <v>6</v>
      </c>
      <c r="I1" s="81" t="s">
        <v>7</v>
      </c>
      <c r="J1" s="72" t="s">
        <v>8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>
        <v>19</v>
      </c>
      <c r="AC1" s="4">
        <v>20</v>
      </c>
      <c r="AD1" s="4">
        <v>21</v>
      </c>
      <c r="AE1" s="4">
        <v>22</v>
      </c>
      <c r="AF1" s="4">
        <v>23</v>
      </c>
      <c r="AG1" s="4">
        <v>24</v>
      </c>
      <c r="AH1" s="4">
        <v>25</v>
      </c>
      <c r="AI1" s="4">
        <v>26</v>
      </c>
      <c r="AJ1" s="4">
        <v>27</v>
      </c>
      <c r="AK1" s="4">
        <v>28</v>
      </c>
      <c r="AL1" s="4">
        <v>29</v>
      </c>
      <c r="AM1" s="4">
        <v>30</v>
      </c>
    </row>
    <row r="2" spans="1:49" x14ac:dyDescent="0.25">
      <c r="A2" s="2">
        <v>30</v>
      </c>
      <c r="B2" s="2">
        <v>30</v>
      </c>
      <c r="C2" s="2">
        <f>B2*A2</f>
        <v>900</v>
      </c>
      <c r="D2" s="54">
        <v>0.5</v>
      </c>
      <c r="E2" s="118">
        <v>0.2</v>
      </c>
      <c r="F2" s="118">
        <v>30</v>
      </c>
      <c r="G2" s="118">
        <v>30</v>
      </c>
      <c r="H2" s="78">
        <v>63</v>
      </c>
      <c r="I2" s="57">
        <v>5.8818773148148151E-2</v>
      </c>
      <c r="J2" s="117">
        <v>131</v>
      </c>
      <c r="K2" s="116">
        <v>131</v>
      </c>
      <c r="L2" s="116">
        <v>131</v>
      </c>
      <c r="M2" s="116">
        <v>118</v>
      </c>
      <c r="N2" s="116">
        <v>118</v>
      </c>
      <c r="O2" s="116">
        <v>104</v>
      </c>
      <c r="P2" s="116">
        <v>81</v>
      </c>
      <c r="Q2" s="116">
        <v>81</v>
      </c>
      <c r="R2" s="116">
        <v>81</v>
      </c>
      <c r="S2" s="116">
        <v>63</v>
      </c>
      <c r="T2" s="116">
        <v>63</v>
      </c>
      <c r="U2" s="116">
        <v>63</v>
      </c>
      <c r="V2" s="116">
        <v>63</v>
      </c>
      <c r="W2" s="116">
        <v>63</v>
      </c>
      <c r="X2" s="116">
        <v>63</v>
      </c>
      <c r="Y2" s="116">
        <v>63</v>
      </c>
      <c r="Z2" s="116">
        <v>63</v>
      </c>
      <c r="AA2" s="116">
        <v>63</v>
      </c>
      <c r="AB2" s="116">
        <v>63</v>
      </c>
      <c r="AC2" s="116">
        <v>63</v>
      </c>
      <c r="AD2" s="116">
        <v>63</v>
      </c>
      <c r="AE2" s="116">
        <v>63</v>
      </c>
      <c r="AF2" s="116">
        <v>63</v>
      </c>
      <c r="AG2" s="116">
        <v>63</v>
      </c>
      <c r="AH2" s="116">
        <v>63</v>
      </c>
      <c r="AI2" s="116">
        <v>63</v>
      </c>
      <c r="AJ2" s="116">
        <v>63</v>
      </c>
      <c r="AK2" s="116">
        <v>63</v>
      </c>
      <c r="AL2" s="116">
        <v>63</v>
      </c>
      <c r="AM2" s="116">
        <v>63</v>
      </c>
      <c r="AO2" s="24" t="s">
        <v>19</v>
      </c>
      <c r="AP2" s="67">
        <v>0.2</v>
      </c>
      <c r="AQ2" s="8">
        <v>0.5</v>
      </c>
      <c r="AR2" s="8">
        <v>0.8</v>
      </c>
      <c r="AT2" s="132" t="s">
        <v>20</v>
      </c>
      <c r="AU2" s="151" t="s">
        <v>21</v>
      </c>
      <c r="AV2" s="152"/>
      <c r="AW2" s="153"/>
    </row>
    <row r="3" spans="1:49" x14ac:dyDescent="0.25">
      <c r="A3" s="2">
        <v>30</v>
      </c>
      <c r="B3" s="2">
        <v>30</v>
      </c>
      <c r="C3" s="2">
        <f t="shared" ref="C3:C37" si="0">B3*A3</f>
        <v>900</v>
      </c>
      <c r="D3" s="54">
        <v>0.5</v>
      </c>
      <c r="E3" s="118">
        <v>0.2</v>
      </c>
      <c r="F3" s="118">
        <v>30</v>
      </c>
      <c r="G3" s="118">
        <v>30</v>
      </c>
      <c r="H3" s="78">
        <v>70</v>
      </c>
      <c r="I3" s="57">
        <v>6.0009374999999997E-2</v>
      </c>
      <c r="J3" s="117">
        <v>135</v>
      </c>
      <c r="K3" s="116">
        <v>97</v>
      </c>
      <c r="L3" s="116">
        <v>97</v>
      </c>
      <c r="M3" s="118">
        <v>96</v>
      </c>
      <c r="N3" s="118">
        <v>73</v>
      </c>
      <c r="O3" s="118">
        <v>70</v>
      </c>
      <c r="P3" s="118">
        <v>70</v>
      </c>
      <c r="Q3" s="118">
        <v>70</v>
      </c>
      <c r="R3" s="118">
        <v>70</v>
      </c>
      <c r="S3" s="118">
        <v>70</v>
      </c>
      <c r="T3" s="118">
        <v>70</v>
      </c>
      <c r="U3" s="118">
        <v>70</v>
      </c>
      <c r="V3" s="118">
        <v>70</v>
      </c>
      <c r="W3" s="118">
        <v>70</v>
      </c>
      <c r="X3" s="118">
        <v>70</v>
      </c>
      <c r="Y3" s="118">
        <v>70</v>
      </c>
      <c r="Z3" s="118">
        <v>70</v>
      </c>
      <c r="AA3" s="118">
        <v>70</v>
      </c>
      <c r="AB3" s="118">
        <v>70</v>
      </c>
      <c r="AC3" s="118">
        <v>70</v>
      </c>
      <c r="AD3" s="118">
        <v>70</v>
      </c>
      <c r="AE3" s="118">
        <v>70</v>
      </c>
      <c r="AF3" s="118">
        <v>70</v>
      </c>
      <c r="AG3" s="118">
        <v>70</v>
      </c>
      <c r="AH3" s="118">
        <v>70</v>
      </c>
      <c r="AI3" s="118">
        <v>70</v>
      </c>
      <c r="AJ3" s="118">
        <v>70</v>
      </c>
      <c r="AK3" s="118">
        <v>70</v>
      </c>
      <c r="AL3" s="118">
        <v>70</v>
      </c>
      <c r="AM3" s="118">
        <v>70</v>
      </c>
      <c r="AO3" s="149" t="s">
        <v>20</v>
      </c>
      <c r="AP3" s="82">
        <f>AVERAGE(H5:H7)</f>
        <v>78.666666666666671</v>
      </c>
      <c r="AQ3" s="8">
        <f>AVERAGE(H2:H4)</f>
        <v>66</v>
      </c>
      <c r="AR3" s="8">
        <v>62.333333333333336</v>
      </c>
      <c r="AT3" s="147"/>
      <c r="AU3" s="103">
        <v>0.2</v>
      </c>
      <c r="AV3" s="101">
        <v>0.5</v>
      </c>
      <c r="AW3" s="101">
        <v>0.8</v>
      </c>
    </row>
    <row r="4" spans="1:49" x14ac:dyDescent="0.25">
      <c r="A4" s="3">
        <v>30</v>
      </c>
      <c r="B4" s="3">
        <v>30</v>
      </c>
      <c r="C4" s="3">
        <f t="shared" si="0"/>
        <v>900</v>
      </c>
      <c r="D4" s="55">
        <v>0.5</v>
      </c>
      <c r="E4" s="119">
        <v>0.2</v>
      </c>
      <c r="F4" s="119">
        <v>30</v>
      </c>
      <c r="G4" s="119">
        <v>30</v>
      </c>
      <c r="H4" s="79">
        <v>65</v>
      </c>
      <c r="I4" s="80">
        <v>5.9409131944444443E-2</v>
      </c>
      <c r="J4" s="119">
        <v>84</v>
      </c>
      <c r="K4" s="119">
        <v>84</v>
      </c>
      <c r="L4" s="119">
        <v>84</v>
      </c>
      <c r="M4" s="119">
        <v>84</v>
      </c>
      <c r="N4" s="119">
        <v>84</v>
      </c>
      <c r="O4" s="119">
        <v>72</v>
      </c>
      <c r="P4" s="119">
        <v>72</v>
      </c>
      <c r="Q4" s="119">
        <v>72</v>
      </c>
      <c r="R4" s="119">
        <v>72</v>
      </c>
      <c r="S4" s="119">
        <v>72</v>
      </c>
      <c r="T4" s="119">
        <v>72</v>
      </c>
      <c r="U4" s="119">
        <v>72</v>
      </c>
      <c r="V4" s="119">
        <v>72</v>
      </c>
      <c r="W4" s="119">
        <v>72</v>
      </c>
      <c r="X4" s="119">
        <v>72</v>
      </c>
      <c r="Y4" s="119">
        <v>71</v>
      </c>
      <c r="Z4" s="119">
        <v>71</v>
      </c>
      <c r="AA4" s="119">
        <v>71</v>
      </c>
      <c r="AB4" s="119">
        <v>71</v>
      </c>
      <c r="AC4" s="119">
        <v>71</v>
      </c>
      <c r="AD4" s="119">
        <v>71</v>
      </c>
      <c r="AE4" s="119">
        <v>71</v>
      </c>
      <c r="AF4" s="119">
        <v>71</v>
      </c>
      <c r="AG4" s="119">
        <v>69</v>
      </c>
      <c r="AH4" s="119">
        <v>69</v>
      </c>
      <c r="AI4" s="119">
        <v>65</v>
      </c>
      <c r="AJ4" s="119">
        <v>65</v>
      </c>
      <c r="AK4" s="119">
        <v>65</v>
      </c>
      <c r="AL4" s="119">
        <v>65</v>
      </c>
      <c r="AM4" s="119">
        <v>65</v>
      </c>
      <c r="AO4" s="150"/>
      <c r="AP4" s="83">
        <f>AVERAGE(I5:I7)</f>
        <v>6.535666666666666E-2</v>
      </c>
      <c r="AQ4" s="133">
        <f>AVERAGE(I2:I4)</f>
        <v>5.9412426697530864E-2</v>
      </c>
      <c r="AR4" s="134">
        <v>5.3367947530864206E-2</v>
      </c>
      <c r="AT4" s="148">
        <v>0.2</v>
      </c>
      <c r="AU4" s="82">
        <v>78.666666666666671</v>
      </c>
      <c r="AV4" s="111"/>
      <c r="AW4" s="112"/>
    </row>
    <row r="5" spans="1:49" x14ac:dyDescent="0.25">
      <c r="A5" s="2">
        <v>30</v>
      </c>
      <c r="B5" s="2">
        <v>30</v>
      </c>
      <c r="C5" s="2">
        <f t="shared" si="0"/>
        <v>900</v>
      </c>
      <c r="D5" s="54">
        <v>0.2</v>
      </c>
      <c r="E5" s="118">
        <v>0.2</v>
      </c>
      <c r="F5" s="118">
        <v>30</v>
      </c>
      <c r="G5" s="118">
        <v>30</v>
      </c>
      <c r="H5" s="78">
        <v>63</v>
      </c>
      <c r="I5" s="57">
        <v>6.3326747685185189E-2</v>
      </c>
      <c r="J5" s="117">
        <v>128</v>
      </c>
      <c r="K5" s="116">
        <v>128</v>
      </c>
      <c r="L5" s="116">
        <v>128</v>
      </c>
      <c r="M5" s="116">
        <v>96</v>
      </c>
      <c r="N5" s="116">
        <v>96</v>
      </c>
      <c r="O5" s="116">
        <v>96</v>
      </c>
      <c r="P5" s="116">
        <v>91</v>
      </c>
      <c r="Q5" s="116">
        <v>84</v>
      </c>
      <c r="R5" s="116">
        <v>84</v>
      </c>
      <c r="S5" s="116">
        <v>84</v>
      </c>
      <c r="T5" s="116">
        <v>84</v>
      </c>
      <c r="U5" s="116">
        <v>84</v>
      </c>
      <c r="V5" s="116">
        <v>63</v>
      </c>
      <c r="W5" s="116">
        <v>63</v>
      </c>
      <c r="X5" s="116">
        <v>63</v>
      </c>
      <c r="Y5" s="116">
        <v>63</v>
      </c>
      <c r="Z5" s="116">
        <v>63</v>
      </c>
      <c r="AA5" s="116">
        <v>63</v>
      </c>
      <c r="AB5" s="116">
        <v>63</v>
      </c>
      <c r="AC5" s="116">
        <v>63</v>
      </c>
      <c r="AD5" s="116">
        <v>63</v>
      </c>
      <c r="AE5" s="116">
        <v>63</v>
      </c>
      <c r="AF5" s="116">
        <v>63</v>
      </c>
      <c r="AG5" s="116">
        <v>63</v>
      </c>
      <c r="AH5" s="116">
        <v>63</v>
      </c>
      <c r="AI5" s="116">
        <v>63</v>
      </c>
      <c r="AJ5" s="116">
        <v>63</v>
      </c>
      <c r="AK5" s="116">
        <v>63</v>
      </c>
      <c r="AL5" s="116">
        <v>63</v>
      </c>
      <c r="AM5" s="116">
        <v>63</v>
      </c>
      <c r="AO5" s="149" t="s">
        <v>21</v>
      </c>
      <c r="AP5" s="69">
        <v>62.333333333333336</v>
      </c>
      <c r="AQ5" s="101">
        <f>AVERAGE(H8:H10)</f>
        <v>71.666666666666671</v>
      </c>
      <c r="AR5" s="101">
        <f>AVERAGE(H11:H13)</f>
        <v>69.333333333333329</v>
      </c>
      <c r="AU5" s="83">
        <v>6.535666666666666E-2</v>
      </c>
      <c r="AV5" s="26"/>
      <c r="AW5" s="113"/>
    </row>
    <row r="6" spans="1:49" x14ac:dyDescent="0.25">
      <c r="A6" s="2">
        <v>30</v>
      </c>
      <c r="B6" s="2">
        <v>30</v>
      </c>
      <c r="C6" s="2">
        <f t="shared" si="0"/>
        <v>900</v>
      </c>
      <c r="D6" s="54">
        <v>0.2</v>
      </c>
      <c r="E6" s="118">
        <v>0.2</v>
      </c>
      <c r="F6" s="118">
        <v>30</v>
      </c>
      <c r="G6" s="118">
        <v>30</v>
      </c>
      <c r="H6" s="78">
        <v>94</v>
      </c>
      <c r="I6" s="57">
        <v>6.6437245370370365E-2</v>
      </c>
      <c r="J6" s="117">
        <v>127</v>
      </c>
      <c r="K6" s="116">
        <v>120</v>
      </c>
      <c r="L6" s="116">
        <v>120</v>
      </c>
      <c r="M6" s="116">
        <v>120</v>
      </c>
      <c r="N6" s="116">
        <v>120</v>
      </c>
      <c r="O6" s="116">
        <v>120</v>
      </c>
      <c r="P6" s="116">
        <v>105</v>
      </c>
      <c r="Q6" s="116">
        <v>105</v>
      </c>
      <c r="R6" s="116">
        <v>105</v>
      </c>
      <c r="S6" s="116">
        <v>94</v>
      </c>
      <c r="T6" s="116">
        <v>94</v>
      </c>
      <c r="U6" s="116">
        <v>94</v>
      </c>
      <c r="V6" s="116">
        <v>94</v>
      </c>
      <c r="W6" s="116">
        <v>94</v>
      </c>
      <c r="X6" s="116">
        <v>94</v>
      </c>
      <c r="Y6" s="116">
        <v>94</v>
      </c>
      <c r="Z6" s="116">
        <v>94</v>
      </c>
      <c r="AA6" s="116">
        <v>94</v>
      </c>
      <c r="AB6" s="116">
        <v>94</v>
      </c>
      <c r="AC6" s="116">
        <v>94</v>
      </c>
      <c r="AD6" s="116">
        <v>94</v>
      </c>
      <c r="AE6" s="116">
        <v>94</v>
      </c>
      <c r="AF6" s="116">
        <v>94</v>
      </c>
      <c r="AG6" s="116">
        <v>94</v>
      </c>
      <c r="AH6" s="116">
        <v>94</v>
      </c>
      <c r="AI6" s="116">
        <v>94</v>
      </c>
      <c r="AJ6" s="116">
        <v>94</v>
      </c>
      <c r="AK6" s="116">
        <v>94</v>
      </c>
      <c r="AL6" s="116">
        <v>94</v>
      </c>
      <c r="AM6" s="116">
        <v>94</v>
      </c>
      <c r="AO6" s="150"/>
      <c r="AP6" s="70">
        <v>5.3367947530864206E-2</v>
      </c>
      <c r="AQ6" s="83">
        <f>AVERAGE(I8:I10)</f>
        <v>5.973628472222222E-2</v>
      </c>
      <c r="AR6" s="83">
        <f>AVERAGE(I11:I13)</f>
        <v>6.5517754629629624E-2</v>
      </c>
      <c r="AT6" s="147">
        <v>0.5</v>
      </c>
      <c r="AU6" s="99">
        <v>66</v>
      </c>
      <c r="AV6" s="112"/>
      <c r="AW6" s="25"/>
    </row>
    <row r="7" spans="1:49" x14ac:dyDescent="0.25">
      <c r="A7" s="3">
        <v>30</v>
      </c>
      <c r="B7" s="3">
        <v>30</v>
      </c>
      <c r="C7" s="3">
        <f t="shared" si="0"/>
        <v>900</v>
      </c>
      <c r="D7" s="55">
        <v>0.2</v>
      </c>
      <c r="E7" s="119">
        <v>0.2</v>
      </c>
      <c r="F7" s="119">
        <v>30</v>
      </c>
      <c r="G7" s="119">
        <v>30</v>
      </c>
      <c r="H7" s="79">
        <v>79</v>
      </c>
      <c r="I7" s="84">
        <v>6.630600694444444E-2</v>
      </c>
      <c r="J7" s="120">
        <v>104</v>
      </c>
      <c r="K7" s="119">
        <v>104</v>
      </c>
      <c r="L7" s="119">
        <v>104</v>
      </c>
      <c r="M7" s="119">
        <v>98</v>
      </c>
      <c r="N7" s="119">
        <v>98</v>
      </c>
      <c r="O7" s="119">
        <v>98</v>
      </c>
      <c r="P7" s="119">
        <v>98</v>
      </c>
      <c r="Q7" s="119">
        <v>98</v>
      </c>
      <c r="R7" s="119">
        <v>98</v>
      </c>
      <c r="S7" s="119">
        <v>98</v>
      </c>
      <c r="T7" s="119">
        <v>98</v>
      </c>
      <c r="U7" s="119">
        <v>79</v>
      </c>
      <c r="V7" s="119">
        <v>79</v>
      </c>
      <c r="W7" s="119">
        <v>79</v>
      </c>
      <c r="X7" s="119">
        <v>79</v>
      </c>
      <c r="Y7" s="119">
        <v>79</v>
      </c>
      <c r="Z7" s="119">
        <v>79</v>
      </c>
      <c r="AA7" s="119">
        <v>79</v>
      </c>
      <c r="AB7" s="119">
        <v>79</v>
      </c>
      <c r="AC7" s="119">
        <v>79</v>
      </c>
      <c r="AD7" s="119">
        <v>79</v>
      </c>
      <c r="AE7" s="119">
        <v>79</v>
      </c>
      <c r="AF7" s="119">
        <v>79</v>
      </c>
      <c r="AG7" s="119">
        <v>79</v>
      </c>
      <c r="AH7" s="119">
        <v>79</v>
      </c>
      <c r="AI7" s="119">
        <v>79</v>
      </c>
      <c r="AJ7" s="119">
        <v>79</v>
      </c>
      <c r="AK7" s="119">
        <v>79</v>
      </c>
      <c r="AL7" s="119">
        <v>79</v>
      </c>
      <c r="AM7" s="119">
        <v>79</v>
      </c>
      <c r="AT7" s="148"/>
      <c r="AU7" s="97">
        <v>5.9412426697530864E-2</v>
      </c>
      <c r="AV7" s="113"/>
      <c r="AW7" s="26"/>
    </row>
    <row r="8" spans="1:49" x14ac:dyDescent="0.25">
      <c r="A8" s="2">
        <v>30</v>
      </c>
      <c r="B8" s="2">
        <v>30</v>
      </c>
      <c r="C8" s="2">
        <f t="shared" si="0"/>
        <v>900</v>
      </c>
      <c r="D8" s="118">
        <v>0.8</v>
      </c>
      <c r="E8" s="54">
        <v>0.5</v>
      </c>
      <c r="F8" s="118">
        <v>30</v>
      </c>
      <c r="G8" s="118">
        <v>30</v>
      </c>
      <c r="H8" s="78">
        <v>60</v>
      </c>
      <c r="I8" s="57">
        <v>5.8142962962962959E-2</v>
      </c>
      <c r="J8" s="117">
        <v>124</v>
      </c>
      <c r="K8" s="116">
        <v>124</v>
      </c>
      <c r="L8" s="116">
        <v>113</v>
      </c>
      <c r="M8" s="116">
        <v>113</v>
      </c>
      <c r="N8" s="116">
        <v>113</v>
      </c>
      <c r="O8" s="116">
        <v>113</v>
      </c>
      <c r="P8" s="116">
        <v>113</v>
      </c>
      <c r="Q8" s="116">
        <v>113</v>
      </c>
      <c r="R8" s="116">
        <v>113</v>
      </c>
      <c r="S8" s="116">
        <v>113</v>
      </c>
      <c r="T8" s="116">
        <v>98</v>
      </c>
      <c r="U8" s="116">
        <v>98</v>
      </c>
      <c r="V8" s="116">
        <v>98</v>
      </c>
      <c r="W8" s="116">
        <v>98</v>
      </c>
      <c r="X8" s="116">
        <v>98</v>
      </c>
      <c r="Y8" s="116">
        <v>98</v>
      </c>
      <c r="Z8" s="116">
        <v>98</v>
      </c>
      <c r="AA8" s="116">
        <v>90</v>
      </c>
      <c r="AB8" s="116">
        <v>90</v>
      </c>
      <c r="AC8" s="116">
        <v>65</v>
      </c>
      <c r="AD8" s="116">
        <v>65</v>
      </c>
      <c r="AE8" s="116">
        <v>65</v>
      </c>
      <c r="AF8" s="116">
        <v>65</v>
      </c>
      <c r="AG8" s="116">
        <v>65</v>
      </c>
      <c r="AH8" s="116">
        <v>65</v>
      </c>
      <c r="AI8" s="116">
        <v>65</v>
      </c>
      <c r="AJ8" s="116">
        <v>65</v>
      </c>
      <c r="AK8" s="116">
        <v>65</v>
      </c>
      <c r="AL8" s="116">
        <v>60</v>
      </c>
      <c r="AM8" s="116">
        <v>60</v>
      </c>
      <c r="AT8" s="147">
        <v>0.8</v>
      </c>
      <c r="AU8" s="71">
        <v>62.333333333333336</v>
      </c>
      <c r="AV8" s="98">
        <v>71.666666666666671</v>
      </c>
      <c r="AW8" s="82">
        <v>69.333333333333329</v>
      </c>
    </row>
    <row r="9" spans="1:49" x14ac:dyDescent="0.25">
      <c r="A9" s="2">
        <v>30</v>
      </c>
      <c r="B9" s="2">
        <v>30</v>
      </c>
      <c r="C9" s="2">
        <f t="shared" si="0"/>
        <v>900</v>
      </c>
      <c r="D9" s="118">
        <v>0.8</v>
      </c>
      <c r="E9" s="54">
        <v>0.5</v>
      </c>
      <c r="F9" s="118">
        <v>30</v>
      </c>
      <c r="G9" s="118">
        <v>30</v>
      </c>
      <c r="H9" s="78">
        <v>68</v>
      </c>
      <c r="I9" s="57">
        <v>5.8923229166666667E-2</v>
      </c>
      <c r="J9" s="117">
        <v>123</v>
      </c>
      <c r="K9" s="116">
        <v>108</v>
      </c>
      <c r="L9" s="116">
        <v>108</v>
      </c>
      <c r="M9" s="116">
        <v>68</v>
      </c>
      <c r="N9" s="116">
        <v>68</v>
      </c>
      <c r="O9" s="116">
        <v>68</v>
      </c>
      <c r="P9" s="116">
        <v>68</v>
      </c>
      <c r="Q9" s="116">
        <v>68</v>
      </c>
      <c r="R9" s="116">
        <v>68</v>
      </c>
      <c r="S9" s="116">
        <v>68</v>
      </c>
      <c r="T9" s="116">
        <v>68</v>
      </c>
      <c r="U9" s="116">
        <v>68</v>
      </c>
      <c r="V9" s="116">
        <v>68</v>
      </c>
      <c r="W9" s="116">
        <v>68</v>
      </c>
      <c r="X9" s="116">
        <v>68</v>
      </c>
      <c r="Y9" s="116">
        <v>68</v>
      </c>
      <c r="Z9" s="116">
        <v>68</v>
      </c>
      <c r="AA9" s="116">
        <v>68</v>
      </c>
      <c r="AB9" s="116">
        <v>68</v>
      </c>
      <c r="AC9" s="116">
        <v>68</v>
      </c>
      <c r="AD9" s="116">
        <v>68</v>
      </c>
      <c r="AE9" s="116">
        <v>68</v>
      </c>
      <c r="AF9" s="116">
        <v>68</v>
      </c>
      <c r="AG9" s="116">
        <v>68</v>
      </c>
      <c r="AH9" s="116">
        <v>68</v>
      </c>
      <c r="AI9" s="116">
        <v>68</v>
      </c>
      <c r="AJ9" s="116">
        <v>68</v>
      </c>
      <c r="AK9" s="116">
        <v>68</v>
      </c>
      <c r="AL9" s="116">
        <v>68</v>
      </c>
      <c r="AM9" s="116">
        <v>68</v>
      </c>
      <c r="AO9" s="154" t="s">
        <v>22</v>
      </c>
      <c r="AP9" s="151" t="s">
        <v>23</v>
      </c>
      <c r="AQ9" s="152"/>
      <c r="AR9" s="153"/>
      <c r="AT9" s="148"/>
      <c r="AU9" s="107">
        <v>5.3367947530864206E-2</v>
      </c>
      <c r="AV9" s="97">
        <v>5.973628472222222E-2</v>
      </c>
      <c r="AW9" s="83">
        <v>6.5517754629629624E-2</v>
      </c>
    </row>
    <row r="10" spans="1:49" x14ac:dyDescent="0.25">
      <c r="A10" s="3">
        <v>30</v>
      </c>
      <c r="B10" s="3">
        <v>30</v>
      </c>
      <c r="C10" s="3">
        <f t="shared" si="0"/>
        <v>900</v>
      </c>
      <c r="D10" s="119">
        <v>0.8</v>
      </c>
      <c r="E10" s="55">
        <v>0.5</v>
      </c>
      <c r="F10" s="119">
        <v>30</v>
      </c>
      <c r="G10" s="119">
        <v>30</v>
      </c>
      <c r="H10" s="79">
        <v>87</v>
      </c>
      <c r="I10" s="84">
        <v>6.2142662037037034E-2</v>
      </c>
      <c r="J10" s="120">
        <v>112</v>
      </c>
      <c r="K10" s="119">
        <v>112</v>
      </c>
      <c r="L10" s="119">
        <v>112</v>
      </c>
      <c r="M10" s="119">
        <v>112</v>
      </c>
      <c r="N10" s="119">
        <v>98</v>
      </c>
      <c r="O10" s="119">
        <v>98</v>
      </c>
      <c r="P10" s="119">
        <v>98</v>
      </c>
      <c r="Q10" s="119">
        <v>98</v>
      </c>
      <c r="R10" s="119">
        <v>97</v>
      </c>
      <c r="S10" s="119">
        <v>92</v>
      </c>
      <c r="T10" s="119">
        <v>92</v>
      </c>
      <c r="U10" s="119">
        <v>88</v>
      </c>
      <c r="V10" s="119">
        <v>88</v>
      </c>
      <c r="W10" s="119">
        <v>88</v>
      </c>
      <c r="X10" s="119">
        <v>88</v>
      </c>
      <c r="Y10" s="119">
        <v>88</v>
      </c>
      <c r="Z10" s="119">
        <v>88</v>
      </c>
      <c r="AA10" s="119">
        <v>88</v>
      </c>
      <c r="AB10" s="119">
        <v>88</v>
      </c>
      <c r="AC10" s="119">
        <v>88</v>
      </c>
      <c r="AD10" s="119">
        <v>88</v>
      </c>
      <c r="AE10" s="119">
        <v>88</v>
      </c>
      <c r="AF10" s="119">
        <v>88</v>
      </c>
      <c r="AG10" s="119">
        <v>88</v>
      </c>
      <c r="AH10" s="119">
        <v>88</v>
      </c>
      <c r="AI10" s="119">
        <v>87</v>
      </c>
      <c r="AJ10" s="119">
        <v>87</v>
      </c>
      <c r="AK10" s="119">
        <v>87</v>
      </c>
      <c r="AL10" s="119">
        <v>87</v>
      </c>
      <c r="AM10" s="119">
        <v>87</v>
      </c>
      <c r="AO10" s="155"/>
      <c r="AP10" s="103">
        <v>0.1</v>
      </c>
      <c r="AQ10" s="101">
        <v>0.3</v>
      </c>
      <c r="AR10" s="101">
        <v>0.5</v>
      </c>
    </row>
    <row r="11" spans="1:49" x14ac:dyDescent="0.25">
      <c r="A11" s="2">
        <v>30</v>
      </c>
      <c r="B11" s="2">
        <v>30</v>
      </c>
      <c r="C11" s="2">
        <f t="shared" si="0"/>
        <v>900</v>
      </c>
      <c r="D11" s="118">
        <v>0.8</v>
      </c>
      <c r="E11" s="54">
        <v>0.8</v>
      </c>
      <c r="F11" s="118">
        <v>30</v>
      </c>
      <c r="G11" s="118">
        <v>30</v>
      </c>
      <c r="H11" s="78">
        <v>68</v>
      </c>
      <c r="I11" s="57">
        <v>6.4517916666666661E-2</v>
      </c>
      <c r="J11" s="117">
        <v>127</v>
      </c>
      <c r="K11" s="116">
        <v>121</v>
      </c>
      <c r="L11" s="116">
        <v>121</v>
      </c>
      <c r="M11" s="116">
        <v>105</v>
      </c>
      <c r="N11" s="116">
        <v>93</v>
      </c>
      <c r="O11" s="116">
        <v>68</v>
      </c>
      <c r="P11" s="116">
        <v>68</v>
      </c>
      <c r="Q11" s="116">
        <v>68</v>
      </c>
      <c r="R11" s="116">
        <v>68</v>
      </c>
      <c r="S11" s="116">
        <v>68</v>
      </c>
      <c r="T11" s="116">
        <v>68</v>
      </c>
      <c r="U11" s="116">
        <v>68</v>
      </c>
      <c r="V11" s="116">
        <v>68</v>
      </c>
      <c r="W11" s="116">
        <v>68</v>
      </c>
      <c r="X11" s="116">
        <v>68</v>
      </c>
      <c r="Y11" s="116">
        <v>68</v>
      </c>
      <c r="Z11" s="116">
        <v>68</v>
      </c>
      <c r="AA11" s="116">
        <v>68</v>
      </c>
      <c r="AB11" s="116">
        <v>68</v>
      </c>
      <c r="AC11" s="116">
        <v>68</v>
      </c>
      <c r="AD11" s="116">
        <v>68</v>
      </c>
      <c r="AE11" s="116">
        <v>68</v>
      </c>
      <c r="AF11" s="116">
        <v>68</v>
      </c>
      <c r="AG11" s="116">
        <v>68</v>
      </c>
      <c r="AH11" s="116">
        <v>68</v>
      </c>
      <c r="AI11" s="116">
        <v>68</v>
      </c>
      <c r="AJ11" s="116">
        <v>68</v>
      </c>
      <c r="AK11" s="116">
        <v>68</v>
      </c>
      <c r="AL11" s="116">
        <v>68</v>
      </c>
      <c r="AM11" s="116">
        <v>68</v>
      </c>
      <c r="AO11" s="147">
        <v>0.1</v>
      </c>
      <c r="AP11" s="82">
        <f>AVERAGE(H20:H22)</f>
        <v>62.333333333333336</v>
      </c>
      <c r="AQ11" s="98">
        <f>AVERAGE($H$14:$H$16)</f>
        <v>61.333333333333336</v>
      </c>
      <c r="AR11" s="102">
        <f>AVERAGE(H26:H28)</f>
        <v>56</v>
      </c>
    </row>
    <row r="12" spans="1:49" x14ac:dyDescent="0.25">
      <c r="A12" s="2">
        <v>30</v>
      </c>
      <c r="B12" s="2">
        <v>30</v>
      </c>
      <c r="C12" s="2">
        <f t="shared" si="0"/>
        <v>900</v>
      </c>
      <c r="D12" s="118">
        <v>0.8</v>
      </c>
      <c r="E12" s="54">
        <v>0.8</v>
      </c>
      <c r="F12" s="118">
        <v>30</v>
      </c>
      <c r="G12" s="118">
        <v>30</v>
      </c>
      <c r="H12" s="78">
        <v>68</v>
      </c>
      <c r="I12" s="57">
        <v>6.5739942129629636E-2</v>
      </c>
      <c r="J12" s="117">
        <v>140</v>
      </c>
      <c r="K12" s="116">
        <v>127</v>
      </c>
      <c r="L12" s="116">
        <v>127</v>
      </c>
      <c r="M12" s="116">
        <v>127</v>
      </c>
      <c r="N12" s="116">
        <v>127</v>
      </c>
      <c r="O12" s="116">
        <v>101</v>
      </c>
      <c r="P12" s="116">
        <v>101</v>
      </c>
      <c r="Q12" s="116">
        <v>101</v>
      </c>
      <c r="R12" s="116">
        <v>91</v>
      </c>
      <c r="S12" s="116">
        <v>91</v>
      </c>
      <c r="T12" s="116">
        <v>91</v>
      </c>
      <c r="U12" s="116">
        <v>91</v>
      </c>
      <c r="V12" s="116">
        <v>91</v>
      </c>
      <c r="W12" s="116">
        <v>91</v>
      </c>
      <c r="X12" s="116">
        <v>91</v>
      </c>
      <c r="Y12" s="116">
        <v>91</v>
      </c>
      <c r="Z12" s="116">
        <v>68</v>
      </c>
      <c r="AA12" s="116">
        <v>68</v>
      </c>
      <c r="AB12" s="116">
        <v>68</v>
      </c>
      <c r="AC12" s="116">
        <v>68</v>
      </c>
      <c r="AD12" s="116">
        <v>68</v>
      </c>
      <c r="AE12" s="116">
        <v>68</v>
      </c>
      <c r="AF12" s="116">
        <v>68</v>
      </c>
      <c r="AG12" s="116">
        <v>68</v>
      </c>
      <c r="AH12" s="116">
        <v>68</v>
      </c>
      <c r="AI12" s="116">
        <v>68</v>
      </c>
      <c r="AJ12" s="116">
        <v>68</v>
      </c>
      <c r="AK12" s="116">
        <v>68</v>
      </c>
      <c r="AL12" s="116">
        <v>68</v>
      </c>
      <c r="AM12" s="116">
        <v>68</v>
      </c>
      <c r="AO12" s="148"/>
      <c r="AP12" s="83">
        <f>AVERAGE(I20:I22)</f>
        <v>6.051677854938272E-2</v>
      </c>
      <c r="AQ12" s="97">
        <f>AVERAGE($I$14:$I$16)</f>
        <v>5.4178499228395065E-2</v>
      </c>
      <c r="AR12" s="107">
        <f>AVERAGE(I26:I28)</f>
        <v>5.6940057870370368E-2</v>
      </c>
    </row>
    <row r="13" spans="1:49" x14ac:dyDescent="0.25">
      <c r="A13" s="3">
        <v>30</v>
      </c>
      <c r="B13" s="3">
        <v>30</v>
      </c>
      <c r="C13" s="3">
        <f t="shared" si="0"/>
        <v>900</v>
      </c>
      <c r="D13" s="119">
        <v>0.8</v>
      </c>
      <c r="E13" s="55">
        <v>0.8</v>
      </c>
      <c r="F13" s="119">
        <v>30</v>
      </c>
      <c r="G13" s="119">
        <v>30</v>
      </c>
      <c r="H13" s="79">
        <v>72</v>
      </c>
      <c r="I13" s="84">
        <v>6.6295405092592588E-2</v>
      </c>
      <c r="J13" s="120">
        <v>130</v>
      </c>
      <c r="K13" s="119">
        <v>117</v>
      </c>
      <c r="L13" s="119">
        <v>117</v>
      </c>
      <c r="M13" s="119">
        <v>117</v>
      </c>
      <c r="N13" s="119">
        <v>117</v>
      </c>
      <c r="O13" s="119">
        <v>117</v>
      </c>
      <c r="P13" s="119">
        <v>117</v>
      </c>
      <c r="Q13" s="119">
        <v>103</v>
      </c>
      <c r="R13" s="119">
        <v>103</v>
      </c>
      <c r="S13" s="119">
        <v>103</v>
      </c>
      <c r="T13" s="119">
        <v>103</v>
      </c>
      <c r="U13" s="119">
        <v>103</v>
      </c>
      <c r="V13" s="119">
        <v>103</v>
      </c>
      <c r="W13" s="119">
        <v>103</v>
      </c>
      <c r="X13" s="119">
        <v>103</v>
      </c>
      <c r="Y13" s="119">
        <v>103</v>
      </c>
      <c r="Z13" s="119">
        <v>103</v>
      </c>
      <c r="AA13" s="119">
        <v>103</v>
      </c>
      <c r="AB13" s="119">
        <v>103</v>
      </c>
      <c r="AC13" s="119">
        <v>103</v>
      </c>
      <c r="AD13" s="119">
        <v>103</v>
      </c>
      <c r="AE13" s="119">
        <v>102</v>
      </c>
      <c r="AF13" s="119">
        <v>102</v>
      </c>
      <c r="AG13" s="119">
        <v>102</v>
      </c>
      <c r="AH13" s="119">
        <v>102</v>
      </c>
      <c r="AI13" s="119">
        <v>102</v>
      </c>
      <c r="AJ13" s="119">
        <v>102</v>
      </c>
      <c r="AK13" s="119">
        <v>102</v>
      </c>
      <c r="AL13" s="119">
        <v>72</v>
      </c>
      <c r="AM13" s="119">
        <v>72</v>
      </c>
      <c r="AO13" s="147">
        <v>0.3</v>
      </c>
      <c r="AP13" s="99">
        <f>AVERAGE($H$32:$H$34)</f>
        <v>59</v>
      </c>
      <c r="AQ13" s="102">
        <v>62.333333333333336</v>
      </c>
      <c r="AR13" s="99">
        <f>AVERAGE($H$35:$H$37)</f>
        <v>59</v>
      </c>
    </row>
    <row r="14" spans="1:49" x14ac:dyDescent="0.25">
      <c r="A14" s="2">
        <v>30</v>
      </c>
      <c r="B14" s="2">
        <v>30</v>
      </c>
      <c r="C14" s="2">
        <f t="shared" si="0"/>
        <v>900</v>
      </c>
      <c r="D14">
        <v>0.8</v>
      </c>
      <c r="E14">
        <v>0.2</v>
      </c>
      <c r="F14" s="54">
        <v>10</v>
      </c>
      <c r="G14">
        <v>30</v>
      </c>
      <c r="H14" s="78">
        <v>59</v>
      </c>
      <c r="I14" s="57">
        <v>5.3638055555555557E-2</v>
      </c>
      <c r="J14" s="73">
        <v>83</v>
      </c>
      <c r="K14">
        <v>83</v>
      </c>
      <c r="L14">
        <v>83</v>
      </c>
      <c r="M14">
        <v>83</v>
      </c>
      <c r="N14">
        <v>83</v>
      </c>
      <c r="O14">
        <v>83</v>
      </c>
      <c r="P14">
        <v>83</v>
      </c>
      <c r="Q14">
        <v>83</v>
      </c>
      <c r="R14">
        <v>83</v>
      </c>
      <c r="S14">
        <v>83</v>
      </c>
      <c r="T14">
        <v>83</v>
      </c>
      <c r="U14" s="10">
        <v>78</v>
      </c>
      <c r="V14" s="10">
        <v>77</v>
      </c>
      <c r="W14" s="10">
        <v>67</v>
      </c>
      <c r="X14" s="10">
        <v>67</v>
      </c>
      <c r="Y14" s="10">
        <v>67</v>
      </c>
      <c r="Z14" s="10">
        <v>67</v>
      </c>
      <c r="AA14" s="10">
        <v>67</v>
      </c>
      <c r="AB14" s="10">
        <v>67</v>
      </c>
      <c r="AC14" s="10">
        <v>67</v>
      </c>
      <c r="AD14" s="10">
        <v>67</v>
      </c>
      <c r="AE14" s="10">
        <v>67</v>
      </c>
      <c r="AF14" s="10">
        <v>67</v>
      </c>
      <c r="AG14" s="10">
        <v>59</v>
      </c>
      <c r="AH14" s="10">
        <v>59</v>
      </c>
      <c r="AI14" s="10">
        <v>59</v>
      </c>
      <c r="AJ14" s="10">
        <v>59</v>
      </c>
      <c r="AK14" s="10">
        <v>59</v>
      </c>
      <c r="AL14" s="10">
        <v>59</v>
      </c>
      <c r="AM14" s="10">
        <v>59</v>
      </c>
      <c r="AO14" s="148"/>
      <c r="AP14" s="97">
        <f>AVERAGE($I$32:$I$34)</f>
        <v>5.6235563271604942E-2</v>
      </c>
      <c r="AQ14" s="107">
        <v>5.3367947530864206E-2</v>
      </c>
      <c r="AR14" s="97">
        <f>AVERAGE($I$35:$I$37)</f>
        <v>5.6143229166666662E-2</v>
      </c>
    </row>
    <row r="15" spans="1:49" x14ac:dyDescent="0.25">
      <c r="A15" s="2">
        <v>30</v>
      </c>
      <c r="B15" s="2">
        <v>30</v>
      </c>
      <c r="C15" s="2">
        <f t="shared" si="0"/>
        <v>900</v>
      </c>
      <c r="D15">
        <v>0.8</v>
      </c>
      <c r="E15">
        <v>0.2</v>
      </c>
      <c r="F15" s="54">
        <v>10</v>
      </c>
      <c r="G15">
        <v>30</v>
      </c>
      <c r="H15" s="78">
        <v>59</v>
      </c>
      <c r="I15" s="57">
        <v>5.3162418981481475E-2</v>
      </c>
      <c r="J15" s="73">
        <v>133</v>
      </c>
      <c r="K15">
        <v>133</v>
      </c>
      <c r="L15">
        <v>128</v>
      </c>
      <c r="M15">
        <v>112</v>
      </c>
      <c r="N15">
        <v>112</v>
      </c>
      <c r="O15">
        <v>112</v>
      </c>
      <c r="P15">
        <v>104</v>
      </c>
      <c r="Q15">
        <v>104</v>
      </c>
      <c r="R15">
        <v>104</v>
      </c>
      <c r="S15">
        <v>104</v>
      </c>
      <c r="T15">
        <v>104</v>
      </c>
      <c r="U15">
        <v>104</v>
      </c>
      <c r="V15">
        <v>104</v>
      </c>
      <c r="W15" s="10">
        <v>84</v>
      </c>
      <c r="X15" s="10">
        <v>84</v>
      </c>
      <c r="Y15" s="10">
        <v>84</v>
      </c>
      <c r="Z15" s="10">
        <v>84</v>
      </c>
      <c r="AA15" s="10">
        <v>70</v>
      </c>
      <c r="AB15" s="10">
        <v>70</v>
      </c>
      <c r="AC15" s="10">
        <v>70</v>
      </c>
      <c r="AD15" s="10">
        <v>70</v>
      </c>
      <c r="AE15" s="10">
        <v>68</v>
      </c>
      <c r="AF15" s="10">
        <v>61</v>
      </c>
      <c r="AG15" s="10">
        <v>61</v>
      </c>
      <c r="AH15" s="10">
        <v>61</v>
      </c>
      <c r="AI15" s="10">
        <v>61</v>
      </c>
      <c r="AJ15" s="10">
        <v>61</v>
      </c>
      <c r="AK15" s="10">
        <v>61</v>
      </c>
      <c r="AL15" s="10">
        <v>59</v>
      </c>
      <c r="AM15" s="10">
        <v>59</v>
      </c>
      <c r="AO15" s="147">
        <v>0.5</v>
      </c>
      <c r="AP15" s="82">
        <f>AVERAGE(H23:H25)</f>
        <v>63.333333333333336</v>
      </c>
      <c r="AQ15" s="99">
        <f>AVERAGE($H$17:$H$19)</f>
        <v>57</v>
      </c>
      <c r="AR15" s="104">
        <f>AVERAGE(H29:H31)</f>
        <v>63</v>
      </c>
    </row>
    <row r="16" spans="1:49" x14ac:dyDescent="0.25">
      <c r="A16" s="3">
        <v>30</v>
      </c>
      <c r="B16" s="3">
        <v>30</v>
      </c>
      <c r="C16" s="3">
        <f t="shared" si="0"/>
        <v>900</v>
      </c>
      <c r="D16" s="1">
        <v>0.8</v>
      </c>
      <c r="E16" s="1">
        <v>0.2</v>
      </c>
      <c r="F16" s="55">
        <v>10</v>
      </c>
      <c r="G16" s="1">
        <v>30</v>
      </c>
      <c r="H16" s="79">
        <v>66</v>
      </c>
      <c r="I16" s="84">
        <v>5.5735023148148148E-2</v>
      </c>
      <c r="J16" s="68">
        <v>122</v>
      </c>
      <c r="K16" s="1">
        <v>70</v>
      </c>
      <c r="L16" s="1">
        <v>70</v>
      </c>
      <c r="M16" s="1">
        <v>70</v>
      </c>
      <c r="N16" s="1">
        <v>70</v>
      </c>
      <c r="O16" s="1">
        <v>70</v>
      </c>
      <c r="P16" s="1">
        <v>70</v>
      </c>
      <c r="Q16" s="1">
        <v>70</v>
      </c>
      <c r="R16" s="1">
        <v>70</v>
      </c>
      <c r="S16" s="1">
        <v>70</v>
      </c>
      <c r="T16" s="1">
        <v>70</v>
      </c>
      <c r="U16" s="1">
        <v>70</v>
      </c>
      <c r="V16" s="1">
        <v>70</v>
      </c>
      <c r="W16" s="1">
        <v>70</v>
      </c>
      <c r="X16" s="1">
        <v>70</v>
      </c>
      <c r="Y16" s="1">
        <v>70</v>
      </c>
      <c r="Z16" s="1">
        <v>70</v>
      </c>
      <c r="AA16" s="1">
        <v>70</v>
      </c>
      <c r="AB16" s="1">
        <v>70</v>
      </c>
      <c r="AC16" s="1">
        <v>70</v>
      </c>
      <c r="AD16" s="1">
        <v>70</v>
      </c>
      <c r="AE16" s="1">
        <v>70</v>
      </c>
      <c r="AF16" s="1">
        <v>66</v>
      </c>
      <c r="AG16" s="1">
        <v>66</v>
      </c>
      <c r="AH16" s="1">
        <v>66</v>
      </c>
      <c r="AI16" s="1">
        <v>66</v>
      </c>
      <c r="AJ16" s="1">
        <v>66</v>
      </c>
      <c r="AK16" s="1">
        <v>66</v>
      </c>
      <c r="AL16" s="1">
        <v>66</v>
      </c>
      <c r="AM16" s="1">
        <v>66</v>
      </c>
      <c r="AO16" s="148"/>
      <c r="AP16" s="83">
        <f>AVERAGE(I23:I25)</f>
        <v>5.6744934413580243E-2</v>
      </c>
      <c r="AQ16" s="97">
        <f>AVERAGE($I$17:$I$19)</f>
        <v>5.940505787037037E-2</v>
      </c>
      <c r="AR16" s="83">
        <f>AVERAGE(I31)</f>
        <v>6.1966446759259254E-2</v>
      </c>
    </row>
    <row r="17" spans="1:45" x14ac:dyDescent="0.25">
      <c r="A17" s="2">
        <v>30</v>
      </c>
      <c r="B17" s="2">
        <v>30</v>
      </c>
      <c r="C17" s="2">
        <f t="shared" si="0"/>
        <v>900</v>
      </c>
      <c r="D17">
        <v>0.8</v>
      </c>
      <c r="E17">
        <v>0.2</v>
      </c>
      <c r="F17" s="54">
        <v>50</v>
      </c>
      <c r="G17">
        <v>30</v>
      </c>
      <c r="H17" s="78">
        <v>56</v>
      </c>
      <c r="I17" s="57">
        <v>5.6985543981481479E-2</v>
      </c>
      <c r="J17" s="73">
        <v>118</v>
      </c>
      <c r="K17" s="10">
        <v>89</v>
      </c>
      <c r="L17" s="10">
        <v>89</v>
      </c>
      <c r="M17" s="10">
        <v>81</v>
      </c>
      <c r="N17" s="10">
        <v>81</v>
      </c>
      <c r="O17" s="10">
        <v>81</v>
      </c>
      <c r="P17" s="10">
        <v>81</v>
      </c>
      <c r="Q17" s="10">
        <v>81</v>
      </c>
      <c r="R17" s="10">
        <v>81</v>
      </c>
      <c r="S17" s="10">
        <v>81</v>
      </c>
      <c r="T17" s="10">
        <v>81</v>
      </c>
      <c r="U17" s="10">
        <v>81</v>
      </c>
      <c r="V17" s="10">
        <v>81</v>
      </c>
      <c r="W17" s="10">
        <v>81</v>
      </c>
      <c r="X17" s="10">
        <v>76</v>
      </c>
      <c r="Y17" s="10">
        <v>76</v>
      </c>
      <c r="Z17" s="10">
        <v>76</v>
      </c>
      <c r="AA17" s="10">
        <v>73</v>
      </c>
      <c r="AB17" s="10">
        <v>73</v>
      </c>
      <c r="AC17" s="10">
        <v>73</v>
      </c>
      <c r="AD17" s="10">
        <v>73</v>
      </c>
      <c r="AE17" s="10">
        <v>68</v>
      </c>
      <c r="AF17" s="10">
        <v>59</v>
      </c>
      <c r="AG17" s="10">
        <v>59</v>
      </c>
      <c r="AH17" s="10">
        <v>59</v>
      </c>
      <c r="AI17" s="10">
        <v>59</v>
      </c>
      <c r="AJ17" s="10">
        <v>59</v>
      </c>
      <c r="AK17" s="10">
        <v>59</v>
      </c>
      <c r="AL17" s="10">
        <v>59</v>
      </c>
      <c r="AM17" s="10">
        <v>56</v>
      </c>
      <c r="AS17" s="8" t="s">
        <v>27</v>
      </c>
    </row>
    <row r="18" spans="1:45" x14ac:dyDescent="0.25">
      <c r="A18" s="2">
        <v>30</v>
      </c>
      <c r="B18" s="2">
        <v>30</v>
      </c>
      <c r="C18" s="2">
        <f t="shared" si="0"/>
        <v>900</v>
      </c>
      <c r="D18">
        <v>0.8</v>
      </c>
      <c r="E18">
        <v>0.2</v>
      </c>
      <c r="F18" s="54">
        <v>50</v>
      </c>
      <c r="G18">
        <v>30</v>
      </c>
      <c r="H18" s="78">
        <v>64</v>
      </c>
      <c r="I18" s="57">
        <v>5.93919212962963E-2</v>
      </c>
      <c r="J18" s="73">
        <v>95</v>
      </c>
      <c r="K18" s="10">
        <v>69</v>
      </c>
      <c r="L18" s="10">
        <v>69</v>
      </c>
      <c r="M18" s="10">
        <v>69</v>
      </c>
      <c r="N18" s="10">
        <v>69</v>
      </c>
      <c r="O18" s="10">
        <v>69</v>
      </c>
      <c r="P18" s="10">
        <v>64</v>
      </c>
      <c r="Q18" s="10">
        <v>64</v>
      </c>
      <c r="R18" s="10">
        <v>64</v>
      </c>
      <c r="S18" s="10">
        <v>64</v>
      </c>
      <c r="T18" s="10">
        <v>64</v>
      </c>
      <c r="U18" s="10">
        <v>64</v>
      </c>
      <c r="V18" s="10">
        <v>64</v>
      </c>
      <c r="W18" s="10">
        <v>64</v>
      </c>
      <c r="X18" s="10">
        <v>64</v>
      </c>
      <c r="Y18" s="10">
        <v>64</v>
      </c>
      <c r="Z18" s="10">
        <v>64</v>
      </c>
      <c r="AA18" s="10">
        <v>64</v>
      </c>
      <c r="AB18" s="10">
        <v>64</v>
      </c>
      <c r="AC18" s="10">
        <v>64</v>
      </c>
      <c r="AD18" s="10">
        <v>64</v>
      </c>
      <c r="AE18" s="10">
        <v>64</v>
      </c>
      <c r="AF18" s="10">
        <v>64</v>
      </c>
      <c r="AG18" s="10">
        <v>64</v>
      </c>
      <c r="AH18" s="10">
        <v>64</v>
      </c>
      <c r="AI18" s="10">
        <v>64</v>
      </c>
      <c r="AJ18" s="10">
        <v>64</v>
      </c>
      <c r="AK18" s="10">
        <v>64</v>
      </c>
      <c r="AL18" s="10">
        <v>64</v>
      </c>
      <c r="AM18" s="10">
        <v>64</v>
      </c>
      <c r="AS18" s="8" t="s">
        <v>28</v>
      </c>
    </row>
    <row r="19" spans="1:45" x14ac:dyDescent="0.25">
      <c r="A19" s="3">
        <v>30</v>
      </c>
      <c r="B19" s="3">
        <v>30</v>
      </c>
      <c r="C19" s="3">
        <f t="shared" si="0"/>
        <v>900</v>
      </c>
      <c r="D19" s="1">
        <v>0.8</v>
      </c>
      <c r="E19" s="1">
        <v>0.2</v>
      </c>
      <c r="F19" s="55">
        <v>50</v>
      </c>
      <c r="G19" s="1">
        <v>30</v>
      </c>
      <c r="H19" s="79">
        <v>51</v>
      </c>
      <c r="I19" s="84">
        <v>6.1837708333333331E-2</v>
      </c>
      <c r="J19" s="68">
        <v>122</v>
      </c>
      <c r="K19" s="1">
        <v>122</v>
      </c>
      <c r="L19" s="1">
        <v>121</v>
      </c>
      <c r="M19" s="1">
        <v>106</v>
      </c>
      <c r="N19" s="1">
        <v>102</v>
      </c>
      <c r="O19" s="1">
        <v>102</v>
      </c>
      <c r="P19" s="1">
        <v>102</v>
      </c>
      <c r="Q19" s="1">
        <v>85</v>
      </c>
      <c r="R19" s="1">
        <v>85</v>
      </c>
      <c r="S19" s="1">
        <v>85</v>
      </c>
      <c r="T19" s="1">
        <v>85</v>
      </c>
      <c r="U19" s="1">
        <v>85</v>
      </c>
      <c r="V19" s="1">
        <v>85</v>
      </c>
      <c r="W19" s="1">
        <v>85</v>
      </c>
      <c r="X19" s="1">
        <v>85</v>
      </c>
      <c r="Y19" s="1">
        <v>85</v>
      </c>
      <c r="Z19" s="1">
        <v>85</v>
      </c>
      <c r="AA19" s="1">
        <v>85</v>
      </c>
      <c r="AB19" s="1">
        <v>62</v>
      </c>
      <c r="AC19" s="1">
        <v>62</v>
      </c>
      <c r="AD19" s="1">
        <v>62</v>
      </c>
      <c r="AE19" s="1">
        <v>62</v>
      </c>
      <c r="AF19" s="1">
        <v>51</v>
      </c>
      <c r="AG19" s="1">
        <v>51</v>
      </c>
      <c r="AH19" s="1">
        <v>51</v>
      </c>
      <c r="AI19" s="1">
        <v>51</v>
      </c>
      <c r="AJ19" s="1">
        <v>51</v>
      </c>
      <c r="AK19" s="1">
        <v>51</v>
      </c>
      <c r="AL19" s="1">
        <v>51</v>
      </c>
      <c r="AM19" s="1">
        <v>51</v>
      </c>
    </row>
    <row r="20" spans="1:45" x14ac:dyDescent="0.25">
      <c r="A20" s="2">
        <v>30</v>
      </c>
      <c r="B20" s="2">
        <v>30</v>
      </c>
      <c r="C20" s="2">
        <f t="shared" ref="C20:C25" si="1">B20*A20</f>
        <v>900</v>
      </c>
      <c r="D20">
        <v>0.8</v>
      </c>
      <c r="E20">
        <v>0.2</v>
      </c>
      <c r="F20" s="54">
        <v>10</v>
      </c>
      <c r="G20" s="100">
        <v>10</v>
      </c>
      <c r="H20" s="78">
        <v>58</v>
      </c>
      <c r="I20" s="138">
        <v>5.715431712962963E-2</v>
      </c>
      <c r="J20" s="73">
        <v>92</v>
      </c>
      <c r="K20" s="8">
        <v>92</v>
      </c>
      <c r="L20" s="8">
        <v>92</v>
      </c>
      <c r="M20" s="8">
        <v>92</v>
      </c>
      <c r="N20" s="10">
        <v>88</v>
      </c>
      <c r="O20" s="10">
        <v>88</v>
      </c>
      <c r="P20" s="10">
        <v>88</v>
      </c>
      <c r="Q20" s="10">
        <v>88</v>
      </c>
      <c r="R20" s="10">
        <v>83</v>
      </c>
      <c r="S20" s="10">
        <v>73</v>
      </c>
      <c r="T20" s="10">
        <v>73</v>
      </c>
      <c r="U20" s="10">
        <v>73</v>
      </c>
      <c r="V20" s="10">
        <v>73</v>
      </c>
      <c r="W20" s="10">
        <v>73</v>
      </c>
      <c r="X20" s="10">
        <v>73</v>
      </c>
      <c r="Y20" s="10">
        <v>73</v>
      </c>
      <c r="Z20" s="10">
        <v>73</v>
      </c>
      <c r="AA20" s="10">
        <v>73</v>
      </c>
      <c r="AB20" s="10">
        <v>73</v>
      </c>
      <c r="AC20" s="10">
        <v>72</v>
      </c>
      <c r="AD20" s="10">
        <v>58</v>
      </c>
      <c r="AE20" s="10">
        <v>58</v>
      </c>
      <c r="AF20" s="10">
        <v>58</v>
      </c>
      <c r="AG20" s="10">
        <v>58</v>
      </c>
      <c r="AH20" s="10">
        <v>58</v>
      </c>
      <c r="AI20" s="10">
        <v>58</v>
      </c>
      <c r="AJ20" s="10">
        <v>58</v>
      </c>
      <c r="AK20" s="10">
        <v>58</v>
      </c>
      <c r="AL20" s="10">
        <v>58</v>
      </c>
      <c r="AM20" s="10">
        <v>58</v>
      </c>
    </row>
    <row r="21" spans="1:45" x14ac:dyDescent="0.25">
      <c r="A21" s="2">
        <v>30</v>
      </c>
      <c r="B21" s="2">
        <v>30</v>
      </c>
      <c r="C21" s="2">
        <f t="shared" si="1"/>
        <v>900</v>
      </c>
      <c r="D21">
        <v>0.8</v>
      </c>
      <c r="E21">
        <v>0.2</v>
      </c>
      <c r="F21" s="54">
        <v>10</v>
      </c>
      <c r="G21" s="100">
        <v>10</v>
      </c>
      <c r="H21" s="78">
        <v>65</v>
      </c>
      <c r="I21" s="138">
        <v>6.0789629629629631E-2</v>
      </c>
      <c r="J21" s="73">
        <v>134</v>
      </c>
      <c r="K21" s="10">
        <v>134</v>
      </c>
      <c r="L21" s="10">
        <v>121</v>
      </c>
      <c r="M21" s="10">
        <v>121</v>
      </c>
      <c r="N21" s="10">
        <v>108</v>
      </c>
      <c r="O21" s="10">
        <v>108</v>
      </c>
      <c r="P21" s="10">
        <v>108</v>
      </c>
      <c r="Q21" s="10">
        <v>108</v>
      </c>
      <c r="R21" s="10">
        <v>108</v>
      </c>
      <c r="S21" s="10">
        <v>84</v>
      </c>
      <c r="T21" s="10">
        <v>84</v>
      </c>
      <c r="U21" s="10">
        <v>84</v>
      </c>
      <c r="V21" s="10">
        <v>84</v>
      </c>
      <c r="W21" s="10">
        <v>67</v>
      </c>
      <c r="X21" s="10">
        <v>67</v>
      </c>
      <c r="Y21" s="10">
        <v>67</v>
      </c>
      <c r="Z21" s="10">
        <v>67</v>
      </c>
      <c r="AA21" s="10">
        <v>67</v>
      </c>
      <c r="AB21" s="10">
        <v>67</v>
      </c>
      <c r="AC21" s="10">
        <v>67</v>
      </c>
      <c r="AD21" s="10">
        <v>67</v>
      </c>
      <c r="AE21" s="10">
        <v>67</v>
      </c>
      <c r="AF21" s="10">
        <v>67</v>
      </c>
      <c r="AG21" s="10">
        <v>67</v>
      </c>
      <c r="AH21" s="10">
        <v>67</v>
      </c>
      <c r="AI21" s="10">
        <v>67</v>
      </c>
      <c r="AJ21" s="10">
        <v>67</v>
      </c>
      <c r="AK21" s="10">
        <v>67</v>
      </c>
      <c r="AL21" s="10">
        <v>67</v>
      </c>
      <c r="AM21" s="10">
        <v>65</v>
      </c>
      <c r="AO21" s="8" t="s">
        <v>14</v>
      </c>
      <c r="AP21" s="8" t="s">
        <v>15</v>
      </c>
    </row>
    <row r="22" spans="1:45" x14ac:dyDescent="0.25">
      <c r="A22" s="3">
        <v>30</v>
      </c>
      <c r="B22" s="3">
        <v>30</v>
      </c>
      <c r="C22" s="3">
        <f t="shared" si="1"/>
        <v>900</v>
      </c>
      <c r="D22" s="1">
        <v>0.8</v>
      </c>
      <c r="E22" s="1">
        <v>0.2</v>
      </c>
      <c r="F22" s="55">
        <v>10</v>
      </c>
      <c r="G22" s="55">
        <v>10</v>
      </c>
      <c r="H22" s="79">
        <v>64</v>
      </c>
      <c r="I22" s="84">
        <v>6.3606388888888879E-2</v>
      </c>
      <c r="J22" s="68">
        <v>144</v>
      </c>
      <c r="K22" s="1">
        <v>138</v>
      </c>
      <c r="L22" s="1">
        <v>138</v>
      </c>
      <c r="M22" s="1">
        <v>137</v>
      </c>
      <c r="N22" s="1">
        <v>127</v>
      </c>
      <c r="O22" s="1">
        <v>127</v>
      </c>
      <c r="P22" s="1">
        <v>127</v>
      </c>
      <c r="Q22" s="1">
        <v>79</v>
      </c>
      <c r="R22" s="1">
        <v>79</v>
      </c>
      <c r="S22" s="1">
        <v>79</v>
      </c>
      <c r="T22" s="1">
        <v>79</v>
      </c>
      <c r="U22" s="1">
        <v>79</v>
      </c>
      <c r="V22" s="1">
        <v>79</v>
      </c>
      <c r="W22" s="1">
        <v>79</v>
      </c>
      <c r="X22" s="1">
        <v>79</v>
      </c>
      <c r="Y22" s="1">
        <v>79</v>
      </c>
      <c r="Z22" s="1">
        <v>79</v>
      </c>
      <c r="AA22" s="1">
        <v>79</v>
      </c>
      <c r="AB22" s="1">
        <v>79</v>
      </c>
      <c r="AC22" s="1">
        <v>79</v>
      </c>
      <c r="AD22" s="1">
        <v>79</v>
      </c>
      <c r="AE22" s="1">
        <v>79</v>
      </c>
      <c r="AF22" s="1">
        <v>79</v>
      </c>
      <c r="AG22" s="1">
        <v>64</v>
      </c>
      <c r="AH22" s="1">
        <v>64</v>
      </c>
      <c r="AI22" s="1">
        <v>64</v>
      </c>
      <c r="AJ22" s="1">
        <v>64</v>
      </c>
      <c r="AK22" s="1">
        <v>64</v>
      </c>
      <c r="AL22" s="1">
        <v>64</v>
      </c>
      <c r="AM22" s="1">
        <v>64</v>
      </c>
      <c r="AO22" s="106">
        <v>6.051677854938272E-2</v>
      </c>
      <c r="AP22" s="114">
        <v>62.333333333333336</v>
      </c>
      <c r="AQ22" s="114"/>
    </row>
    <row r="23" spans="1:45" x14ac:dyDescent="0.25">
      <c r="A23" s="2">
        <v>30</v>
      </c>
      <c r="B23" s="2">
        <v>30</v>
      </c>
      <c r="C23" s="2">
        <f t="shared" si="1"/>
        <v>900</v>
      </c>
      <c r="D23">
        <v>0.8</v>
      </c>
      <c r="E23">
        <v>0.2</v>
      </c>
      <c r="F23" s="54">
        <v>50</v>
      </c>
      <c r="G23" s="100">
        <v>10</v>
      </c>
      <c r="H23" s="139">
        <v>58</v>
      </c>
      <c r="I23" s="138">
        <v>5.3338206018518519E-2</v>
      </c>
      <c r="J23" s="73">
        <v>110</v>
      </c>
      <c r="K23" s="10">
        <v>84</v>
      </c>
      <c r="L23" s="10">
        <v>84</v>
      </c>
      <c r="M23" s="10">
        <v>84</v>
      </c>
      <c r="N23" s="10">
        <v>84</v>
      </c>
      <c r="O23" s="10">
        <v>74</v>
      </c>
      <c r="P23" s="10">
        <v>74</v>
      </c>
      <c r="Q23" s="10">
        <v>74</v>
      </c>
      <c r="R23" s="10">
        <v>74</v>
      </c>
      <c r="S23" s="10">
        <v>74</v>
      </c>
      <c r="T23" s="10">
        <v>74</v>
      </c>
      <c r="U23" s="10">
        <v>74</v>
      </c>
      <c r="V23" s="10">
        <v>70</v>
      </c>
      <c r="W23" s="10">
        <v>70</v>
      </c>
      <c r="X23" s="10">
        <v>70</v>
      </c>
      <c r="Y23" s="10">
        <v>70</v>
      </c>
      <c r="Z23" s="10">
        <v>67</v>
      </c>
      <c r="AA23" s="10">
        <v>67</v>
      </c>
      <c r="AB23" s="10">
        <v>67</v>
      </c>
      <c r="AC23" s="10">
        <v>62</v>
      </c>
      <c r="AD23" s="10">
        <v>58</v>
      </c>
      <c r="AE23" s="10">
        <v>58</v>
      </c>
      <c r="AF23" s="10">
        <v>58</v>
      </c>
      <c r="AG23" s="10">
        <v>58</v>
      </c>
      <c r="AH23" s="10">
        <v>58</v>
      </c>
      <c r="AI23" s="10">
        <v>58</v>
      </c>
      <c r="AJ23" s="10">
        <v>58</v>
      </c>
      <c r="AK23" s="10">
        <v>58</v>
      </c>
      <c r="AL23" s="10">
        <v>58</v>
      </c>
      <c r="AM23" s="10">
        <v>58</v>
      </c>
      <c r="AO23" s="106">
        <v>5.4178499228395065E-2</v>
      </c>
      <c r="AP23" s="114">
        <v>61.333333333333336</v>
      </c>
      <c r="AQ23" s="114"/>
    </row>
    <row r="24" spans="1:45" x14ac:dyDescent="0.25">
      <c r="A24" s="2">
        <v>30</v>
      </c>
      <c r="B24" s="2">
        <v>30</v>
      </c>
      <c r="C24" s="2">
        <f t="shared" si="1"/>
        <v>900</v>
      </c>
      <c r="D24">
        <v>0.8</v>
      </c>
      <c r="E24">
        <v>0.2</v>
      </c>
      <c r="F24" s="54">
        <v>50</v>
      </c>
      <c r="G24" s="100">
        <v>10</v>
      </c>
      <c r="H24" s="78">
        <v>76</v>
      </c>
      <c r="I24" s="138">
        <v>6.1829537037037037E-2</v>
      </c>
      <c r="J24" s="73">
        <v>125</v>
      </c>
      <c r="K24" s="10">
        <v>125</v>
      </c>
      <c r="L24" s="10">
        <v>96</v>
      </c>
      <c r="M24" s="10">
        <v>96</v>
      </c>
      <c r="N24" s="10">
        <v>96</v>
      </c>
      <c r="O24" s="10">
        <v>96</v>
      </c>
      <c r="P24" s="10">
        <v>96</v>
      </c>
      <c r="Q24" s="10">
        <v>96</v>
      </c>
      <c r="R24" s="10">
        <v>96</v>
      </c>
      <c r="S24" s="10">
        <v>96</v>
      </c>
      <c r="T24" s="10">
        <v>96</v>
      </c>
      <c r="U24" s="10">
        <v>96</v>
      </c>
      <c r="V24" s="10">
        <v>96</v>
      </c>
      <c r="W24" s="10">
        <v>94</v>
      </c>
      <c r="X24" s="10">
        <v>94</v>
      </c>
      <c r="Y24" s="10">
        <v>94</v>
      </c>
      <c r="Z24" s="10">
        <v>94</v>
      </c>
      <c r="AA24" s="10">
        <v>94</v>
      </c>
      <c r="AB24" s="10">
        <v>94</v>
      </c>
      <c r="AC24" s="10">
        <v>76</v>
      </c>
      <c r="AD24" s="10">
        <v>76</v>
      </c>
      <c r="AE24" s="10">
        <v>76</v>
      </c>
      <c r="AF24" s="10">
        <v>76</v>
      </c>
      <c r="AG24" s="10">
        <v>76</v>
      </c>
      <c r="AH24" s="10">
        <v>76</v>
      </c>
      <c r="AI24" s="10">
        <v>76</v>
      </c>
      <c r="AJ24" s="10">
        <v>76</v>
      </c>
      <c r="AK24" s="10">
        <v>76</v>
      </c>
      <c r="AL24" s="10">
        <v>76</v>
      </c>
      <c r="AM24" s="10">
        <v>76</v>
      </c>
      <c r="AO24" s="106">
        <v>5.6940057870370368E-2</v>
      </c>
      <c r="AP24" s="114"/>
      <c r="AQ24" s="114">
        <v>56</v>
      </c>
    </row>
    <row r="25" spans="1:45" x14ac:dyDescent="0.25">
      <c r="A25" s="3">
        <v>30</v>
      </c>
      <c r="B25" s="3">
        <v>30</v>
      </c>
      <c r="C25" s="3">
        <f t="shared" si="1"/>
        <v>900</v>
      </c>
      <c r="D25" s="1">
        <v>0.8</v>
      </c>
      <c r="E25" s="1">
        <v>0.2</v>
      </c>
      <c r="F25" s="55">
        <v>50</v>
      </c>
      <c r="G25" s="55">
        <v>10</v>
      </c>
      <c r="H25" s="79">
        <v>56</v>
      </c>
      <c r="I25" s="84">
        <v>5.5067060185185181E-2</v>
      </c>
      <c r="J25" s="68">
        <v>107</v>
      </c>
      <c r="K25" s="1">
        <v>107</v>
      </c>
      <c r="L25" s="1">
        <v>107</v>
      </c>
      <c r="M25" s="1">
        <v>107</v>
      </c>
      <c r="N25" s="1">
        <v>107</v>
      </c>
      <c r="O25" s="1">
        <v>107</v>
      </c>
      <c r="P25" s="1">
        <v>107</v>
      </c>
      <c r="Q25" s="1">
        <v>107</v>
      </c>
      <c r="R25" s="1">
        <v>107</v>
      </c>
      <c r="S25" s="1">
        <v>93</v>
      </c>
      <c r="T25" s="1">
        <v>93</v>
      </c>
      <c r="U25" s="1">
        <v>93</v>
      </c>
      <c r="V25" s="1">
        <v>88</v>
      </c>
      <c r="W25" s="1">
        <v>88</v>
      </c>
      <c r="X25" s="1">
        <v>88</v>
      </c>
      <c r="Y25" s="1">
        <v>69</v>
      </c>
      <c r="Z25" s="1">
        <v>69</v>
      </c>
      <c r="AA25" s="1">
        <v>69</v>
      </c>
      <c r="AB25" s="1">
        <v>58</v>
      </c>
      <c r="AC25" s="1">
        <v>58</v>
      </c>
      <c r="AD25" s="1">
        <v>58</v>
      </c>
      <c r="AE25" s="1">
        <v>58</v>
      </c>
      <c r="AF25" s="1">
        <v>58</v>
      </c>
      <c r="AG25" s="1">
        <v>58</v>
      </c>
      <c r="AH25" s="1">
        <v>56</v>
      </c>
      <c r="AI25" s="1">
        <v>56</v>
      </c>
      <c r="AJ25" s="1">
        <v>56</v>
      </c>
      <c r="AK25" s="1">
        <v>56</v>
      </c>
      <c r="AL25" s="1">
        <v>56</v>
      </c>
      <c r="AM25" s="1">
        <v>56</v>
      </c>
      <c r="AO25" s="106">
        <v>5.6235563271604942E-2</v>
      </c>
      <c r="AP25" s="114">
        <v>59</v>
      </c>
      <c r="AQ25" s="114"/>
    </row>
    <row r="26" spans="1:45" x14ac:dyDescent="0.25">
      <c r="A26" s="2">
        <v>30</v>
      </c>
      <c r="B26" s="2">
        <v>30</v>
      </c>
      <c r="C26" s="2">
        <f t="shared" ref="C26:C31" si="2">B26*A26</f>
        <v>900</v>
      </c>
      <c r="D26">
        <v>0.8</v>
      </c>
      <c r="E26">
        <v>0.2</v>
      </c>
      <c r="F26" s="54">
        <v>10</v>
      </c>
      <c r="G26" s="100">
        <v>50</v>
      </c>
      <c r="H26" s="78">
        <v>60</v>
      </c>
      <c r="I26" s="138">
        <v>5.3731030092592592E-2</v>
      </c>
      <c r="J26" s="73">
        <v>132</v>
      </c>
      <c r="K26" s="10">
        <v>112</v>
      </c>
      <c r="L26" s="10">
        <v>107</v>
      </c>
      <c r="M26" s="10">
        <v>107</v>
      </c>
      <c r="N26" s="10">
        <v>107</v>
      </c>
      <c r="O26" s="10">
        <v>71</v>
      </c>
      <c r="P26" s="10">
        <v>71</v>
      </c>
      <c r="Q26" s="10">
        <v>71</v>
      </c>
      <c r="R26" s="10">
        <v>71</v>
      </c>
      <c r="S26" s="10">
        <v>71</v>
      </c>
      <c r="T26" s="10">
        <v>71</v>
      </c>
      <c r="U26" s="10">
        <v>71</v>
      </c>
      <c r="V26" s="10">
        <v>69</v>
      </c>
      <c r="W26" s="10">
        <v>69</v>
      </c>
      <c r="X26" s="10">
        <v>69</v>
      </c>
      <c r="Y26" s="10">
        <v>69</v>
      </c>
      <c r="Z26" s="10">
        <v>67</v>
      </c>
      <c r="AA26" s="10">
        <v>67</v>
      </c>
      <c r="AB26" s="10">
        <v>67</v>
      </c>
      <c r="AC26" s="10">
        <v>60</v>
      </c>
      <c r="AD26" s="10">
        <v>60</v>
      </c>
      <c r="AE26" s="10">
        <v>60</v>
      </c>
      <c r="AF26" s="10">
        <v>60</v>
      </c>
      <c r="AG26" s="10">
        <v>60</v>
      </c>
      <c r="AH26" s="10">
        <v>60</v>
      </c>
      <c r="AI26" s="10">
        <v>60</v>
      </c>
      <c r="AJ26" s="10">
        <v>60</v>
      </c>
      <c r="AK26" s="10">
        <v>60</v>
      </c>
      <c r="AL26" s="10">
        <v>60</v>
      </c>
      <c r="AM26" s="10">
        <v>60</v>
      </c>
      <c r="AO26" s="106">
        <v>5.3367947530864206E-2</v>
      </c>
      <c r="AP26" s="114"/>
      <c r="AQ26" s="114">
        <v>62.333333333333336</v>
      </c>
    </row>
    <row r="27" spans="1:45" x14ac:dyDescent="0.25">
      <c r="A27" s="2">
        <v>30</v>
      </c>
      <c r="B27" s="2">
        <v>30</v>
      </c>
      <c r="C27" s="2">
        <f t="shared" si="2"/>
        <v>900</v>
      </c>
      <c r="D27">
        <v>0.8</v>
      </c>
      <c r="E27">
        <v>0.2</v>
      </c>
      <c r="F27" s="54">
        <v>10</v>
      </c>
      <c r="G27" s="100">
        <v>50</v>
      </c>
      <c r="H27" s="78">
        <v>53</v>
      </c>
      <c r="I27" s="138">
        <v>5.7026296296296297E-2</v>
      </c>
      <c r="J27" s="73">
        <v>121</v>
      </c>
      <c r="K27" s="10">
        <v>121</v>
      </c>
      <c r="L27" s="10">
        <v>121</v>
      </c>
      <c r="M27" s="10">
        <v>121</v>
      </c>
      <c r="N27" s="10">
        <v>121</v>
      </c>
      <c r="O27" s="10">
        <v>121</v>
      </c>
      <c r="P27" s="10">
        <v>121</v>
      </c>
      <c r="Q27" s="10">
        <v>121</v>
      </c>
      <c r="R27" s="10">
        <v>121</v>
      </c>
      <c r="S27" s="10">
        <v>103</v>
      </c>
      <c r="T27" s="10">
        <v>103</v>
      </c>
      <c r="U27" s="10">
        <v>103</v>
      </c>
      <c r="V27" s="10">
        <v>103</v>
      </c>
      <c r="W27" s="10">
        <v>103</v>
      </c>
      <c r="X27" s="10">
        <v>103</v>
      </c>
      <c r="Y27" s="10">
        <v>91</v>
      </c>
      <c r="Z27" s="10">
        <v>86</v>
      </c>
      <c r="AA27" s="10">
        <v>84</v>
      </c>
      <c r="AB27" s="10">
        <v>84</v>
      </c>
      <c r="AC27" s="10">
        <v>84</v>
      </c>
      <c r="AD27" s="10">
        <v>84</v>
      </c>
      <c r="AE27" s="10">
        <v>56</v>
      </c>
      <c r="AF27" s="10">
        <v>54</v>
      </c>
      <c r="AG27" s="10">
        <v>54</v>
      </c>
      <c r="AH27" s="10">
        <v>54</v>
      </c>
      <c r="AI27" s="10">
        <v>54</v>
      </c>
      <c r="AJ27" s="10">
        <v>54</v>
      </c>
      <c r="AK27" s="10">
        <v>54</v>
      </c>
      <c r="AL27" s="10">
        <v>53</v>
      </c>
      <c r="AM27" s="10">
        <v>53</v>
      </c>
      <c r="AO27" s="106">
        <v>5.6143229166666662E-2</v>
      </c>
      <c r="AP27" s="114">
        <v>59</v>
      </c>
      <c r="AQ27" s="114"/>
    </row>
    <row r="28" spans="1:45" x14ac:dyDescent="0.25">
      <c r="A28" s="3">
        <v>30</v>
      </c>
      <c r="B28" s="3">
        <v>30</v>
      </c>
      <c r="C28" s="3">
        <f t="shared" si="2"/>
        <v>900</v>
      </c>
      <c r="D28" s="1">
        <v>0.8</v>
      </c>
      <c r="E28" s="1">
        <v>0.2</v>
      </c>
      <c r="F28" s="55">
        <v>10</v>
      </c>
      <c r="G28" s="55">
        <v>50</v>
      </c>
      <c r="H28" s="79">
        <v>55</v>
      </c>
      <c r="I28" s="84">
        <v>6.0062847222222222E-2</v>
      </c>
      <c r="J28" s="68">
        <v>126</v>
      </c>
      <c r="K28" s="1">
        <v>126</v>
      </c>
      <c r="L28" s="1">
        <v>126</v>
      </c>
      <c r="M28" s="1">
        <v>125</v>
      </c>
      <c r="N28" s="1">
        <v>109</v>
      </c>
      <c r="O28" s="1">
        <v>109</v>
      </c>
      <c r="P28" s="1">
        <v>109</v>
      </c>
      <c r="Q28" s="1">
        <v>109</v>
      </c>
      <c r="R28" s="1">
        <v>103</v>
      </c>
      <c r="S28" s="1">
        <v>103</v>
      </c>
      <c r="T28" s="1">
        <v>103</v>
      </c>
      <c r="U28" s="1">
        <v>103</v>
      </c>
      <c r="V28" s="1">
        <v>103</v>
      </c>
      <c r="W28" s="1">
        <v>103</v>
      </c>
      <c r="X28" s="1">
        <v>103</v>
      </c>
      <c r="Y28" s="1">
        <v>103</v>
      </c>
      <c r="Z28" s="1">
        <v>103</v>
      </c>
      <c r="AA28" s="1">
        <v>103</v>
      </c>
      <c r="AB28" s="1">
        <v>103</v>
      </c>
      <c r="AC28" s="1">
        <v>103</v>
      </c>
      <c r="AD28" s="1">
        <v>99</v>
      </c>
      <c r="AE28" s="1">
        <v>99</v>
      </c>
      <c r="AF28" s="1">
        <v>99</v>
      </c>
      <c r="AG28" s="1">
        <v>76</v>
      </c>
      <c r="AH28" s="1">
        <v>55</v>
      </c>
      <c r="AI28" s="1">
        <v>55</v>
      </c>
      <c r="AJ28" s="1">
        <v>55</v>
      </c>
      <c r="AK28" s="1">
        <v>55</v>
      </c>
      <c r="AL28" s="1">
        <v>55</v>
      </c>
      <c r="AM28" s="1">
        <v>55</v>
      </c>
      <c r="AO28" s="106">
        <v>5.6744934413580243E-2</v>
      </c>
      <c r="AP28" s="114">
        <v>63.333333333333336</v>
      </c>
      <c r="AQ28" s="114"/>
    </row>
    <row r="29" spans="1:45" x14ac:dyDescent="0.25">
      <c r="A29" s="2">
        <v>30</v>
      </c>
      <c r="B29" s="2">
        <v>30</v>
      </c>
      <c r="C29" s="2">
        <f t="shared" si="2"/>
        <v>900</v>
      </c>
      <c r="D29">
        <v>0.8</v>
      </c>
      <c r="E29">
        <v>0.2</v>
      </c>
      <c r="F29" s="54">
        <v>50</v>
      </c>
      <c r="G29" s="100">
        <v>50</v>
      </c>
      <c r="H29" s="78">
        <v>66</v>
      </c>
      <c r="I29" s="138">
        <v>6.2902581018518519E-2</v>
      </c>
      <c r="J29" s="73">
        <v>85</v>
      </c>
      <c r="K29" s="8">
        <v>85</v>
      </c>
      <c r="L29" s="8">
        <v>85</v>
      </c>
      <c r="M29" s="8">
        <v>85</v>
      </c>
      <c r="N29" s="8">
        <v>85</v>
      </c>
      <c r="O29" s="8">
        <v>85</v>
      </c>
      <c r="P29" s="8">
        <v>85</v>
      </c>
      <c r="Q29" s="8">
        <v>85</v>
      </c>
      <c r="R29" s="8">
        <v>85</v>
      </c>
      <c r="S29" s="8">
        <v>85</v>
      </c>
      <c r="T29" s="8">
        <v>85</v>
      </c>
      <c r="U29" s="8">
        <v>85</v>
      </c>
      <c r="V29" s="8">
        <v>85</v>
      </c>
      <c r="W29" s="8">
        <v>85</v>
      </c>
      <c r="X29" s="10">
        <v>66</v>
      </c>
      <c r="Y29" s="10">
        <v>66</v>
      </c>
      <c r="Z29" s="10">
        <v>66</v>
      </c>
      <c r="AA29" s="10">
        <v>66</v>
      </c>
      <c r="AB29" s="10">
        <v>66</v>
      </c>
      <c r="AC29" s="10">
        <v>66</v>
      </c>
      <c r="AD29" s="10">
        <v>66</v>
      </c>
      <c r="AE29" s="10">
        <v>66</v>
      </c>
      <c r="AF29" s="10">
        <v>66</v>
      </c>
      <c r="AG29" s="10">
        <v>66</v>
      </c>
      <c r="AH29" s="10">
        <v>66</v>
      </c>
      <c r="AI29" s="10">
        <v>66</v>
      </c>
      <c r="AJ29" s="10">
        <v>66</v>
      </c>
      <c r="AK29" s="10">
        <v>66</v>
      </c>
      <c r="AL29" s="10">
        <v>66</v>
      </c>
      <c r="AM29" s="10">
        <v>66</v>
      </c>
      <c r="AO29" s="106">
        <v>5.940505787037037E-2</v>
      </c>
      <c r="AP29" s="114">
        <v>57</v>
      </c>
      <c r="AQ29" s="114"/>
    </row>
    <row r="30" spans="1:45" x14ac:dyDescent="0.25">
      <c r="A30" s="2">
        <v>30</v>
      </c>
      <c r="B30" s="2">
        <v>30</v>
      </c>
      <c r="C30" s="2">
        <f t="shared" si="2"/>
        <v>900</v>
      </c>
      <c r="D30">
        <v>0.8</v>
      </c>
      <c r="E30">
        <v>0.2</v>
      </c>
      <c r="F30" s="54">
        <v>50</v>
      </c>
      <c r="G30" s="100">
        <v>50</v>
      </c>
      <c r="H30" s="78">
        <v>61</v>
      </c>
      <c r="I30" s="138">
        <v>6.1729363425925922E-2</v>
      </c>
      <c r="J30" s="73">
        <v>128</v>
      </c>
      <c r="K30" s="10">
        <v>123</v>
      </c>
      <c r="L30" s="10">
        <v>123</v>
      </c>
      <c r="M30" s="10">
        <v>121</v>
      </c>
      <c r="N30" s="10">
        <v>121</v>
      </c>
      <c r="O30" s="10">
        <v>109</v>
      </c>
      <c r="P30" s="10">
        <v>109</v>
      </c>
      <c r="Q30" s="10">
        <v>109</v>
      </c>
      <c r="R30" s="10">
        <v>92</v>
      </c>
      <c r="S30" s="10">
        <v>92</v>
      </c>
      <c r="T30" s="10">
        <v>92</v>
      </c>
      <c r="U30" s="10">
        <v>92</v>
      </c>
      <c r="V30" s="10">
        <v>77</v>
      </c>
      <c r="W30" s="10">
        <v>77</v>
      </c>
      <c r="X30" s="10">
        <v>77</v>
      </c>
      <c r="Y30" s="10">
        <v>77</v>
      </c>
      <c r="Z30" s="10">
        <v>77</v>
      </c>
      <c r="AA30" s="10">
        <v>77</v>
      </c>
      <c r="AB30" s="10">
        <v>77</v>
      </c>
      <c r="AC30" s="10">
        <v>77</v>
      </c>
      <c r="AD30" s="10">
        <v>73</v>
      </c>
      <c r="AE30" s="10">
        <v>73</v>
      </c>
      <c r="AF30" s="10">
        <v>73</v>
      </c>
      <c r="AG30" s="10">
        <v>73</v>
      </c>
      <c r="AH30" s="10">
        <v>73</v>
      </c>
      <c r="AI30" s="10">
        <v>73</v>
      </c>
      <c r="AJ30" s="10">
        <v>67</v>
      </c>
      <c r="AK30" s="10">
        <v>67</v>
      </c>
      <c r="AL30" s="10">
        <v>67</v>
      </c>
      <c r="AM30" s="10">
        <v>61</v>
      </c>
      <c r="AO30" s="106">
        <v>6.1966446759259254E-2</v>
      </c>
      <c r="AP30" s="114">
        <v>63</v>
      </c>
      <c r="AQ30" s="114"/>
    </row>
    <row r="31" spans="1:45" x14ac:dyDescent="0.25">
      <c r="A31" s="3">
        <v>30</v>
      </c>
      <c r="B31" s="3">
        <v>30</v>
      </c>
      <c r="C31" s="3">
        <f t="shared" si="2"/>
        <v>900</v>
      </c>
      <c r="D31" s="1">
        <v>0.8</v>
      </c>
      <c r="E31" s="1">
        <v>0.2</v>
      </c>
      <c r="F31" s="55">
        <v>50</v>
      </c>
      <c r="G31" s="55">
        <v>50</v>
      </c>
      <c r="H31" s="79">
        <v>62</v>
      </c>
      <c r="I31" s="84">
        <v>6.1966446759259254E-2</v>
      </c>
      <c r="J31" s="68">
        <v>114</v>
      </c>
      <c r="K31" s="1">
        <v>114</v>
      </c>
      <c r="L31" s="1">
        <v>114</v>
      </c>
      <c r="M31" s="1">
        <v>114</v>
      </c>
      <c r="N31" s="1">
        <v>114</v>
      </c>
      <c r="O31" s="1">
        <v>114</v>
      </c>
      <c r="P31" s="1">
        <v>92</v>
      </c>
      <c r="Q31" s="1">
        <v>86</v>
      </c>
      <c r="R31" s="1">
        <v>86</v>
      </c>
      <c r="S31" s="1">
        <v>86</v>
      </c>
      <c r="T31" s="1">
        <v>86</v>
      </c>
      <c r="U31" s="1">
        <v>86</v>
      </c>
      <c r="V31" s="1">
        <v>86</v>
      </c>
      <c r="W31" s="1">
        <v>86</v>
      </c>
      <c r="X31" s="1">
        <v>84</v>
      </c>
      <c r="Y31" s="1">
        <v>78</v>
      </c>
      <c r="Z31" s="1">
        <v>78</v>
      </c>
      <c r="AA31" s="1">
        <v>73</v>
      </c>
      <c r="AB31" s="1">
        <v>73</v>
      </c>
      <c r="AC31" s="1">
        <v>73</v>
      </c>
      <c r="AD31" s="1">
        <v>73</v>
      </c>
      <c r="AE31" s="1">
        <v>73</v>
      </c>
      <c r="AF31" s="1">
        <v>73</v>
      </c>
      <c r="AG31" s="1">
        <v>73</v>
      </c>
      <c r="AH31" s="1">
        <v>73</v>
      </c>
      <c r="AI31" s="1">
        <v>73</v>
      </c>
      <c r="AJ31" s="1">
        <v>62</v>
      </c>
      <c r="AK31" s="1">
        <v>62</v>
      </c>
      <c r="AL31" s="1">
        <v>62</v>
      </c>
      <c r="AM31" s="1">
        <v>62</v>
      </c>
    </row>
    <row r="32" spans="1:45" x14ac:dyDescent="0.25">
      <c r="A32" s="2">
        <v>30</v>
      </c>
      <c r="B32" s="2">
        <v>30</v>
      </c>
      <c r="C32" s="2">
        <f t="shared" si="0"/>
        <v>900</v>
      </c>
      <c r="D32">
        <v>0.8</v>
      </c>
      <c r="E32">
        <v>0.2</v>
      </c>
      <c r="F32">
        <v>30</v>
      </c>
      <c r="G32" s="54">
        <v>10</v>
      </c>
      <c r="H32" s="78">
        <v>54</v>
      </c>
      <c r="I32" s="57">
        <v>5.2002233796296295E-2</v>
      </c>
      <c r="J32" s="73">
        <v>117</v>
      </c>
      <c r="K32" s="10">
        <v>117</v>
      </c>
      <c r="L32" s="10">
        <v>117</v>
      </c>
      <c r="M32" s="10">
        <v>115</v>
      </c>
      <c r="N32" s="10">
        <v>103</v>
      </c>
      <c r="O32" s="10">
        <v>103</v>
      </c>
      <c r="P32" s="10">
        <v>103</v>
      </c>
      <c r="Q32" s="10">
        <v>87</v>
      </c>
      <c r="R32" s="10">
        <v>87</v>
      </c>
      <c r="S32" s="10">
        <v>87</v>
      </c>
      <c r="T32" s="10">
        <v>87</v>
      </c>
      <c r="U32" s="10">
        <v>82</v>
      </c>
      <c r="V32" s="10">
        <v>82</v>
      </c>
      <c r="W32" s="10">
        <v>80</v>
      </c>
      <c r="X32" s="10">
        <v>72</v>
      </c>
      <c r="Y32" s="10">
        <v>72</v>
      </c>
      <c r="Z32" s="10">
        <v>72</v>
      </c>
      <c r="AA32" s="10">
        <v>57</v>
      </c>
      <c r="AB32" s="10">
        <v>57</v>
      </c>
      <c r="AC32" s="10">
        <v>57</v>
      </c>
      <c r="AD32" s="10">
        <v>57</v>
      </c>
      <c r="AE32" s="10">
        <v>57</v>
      </c>
      <c r="AF32" s="10">
        <v>54</v>
      </c>
      <c r="AG32" s="10">
        <v>54</v>
      </c>
      <c r="AH32" s="10">
        <v>54</v>
      </c>
      <c r="AI32" s="10">
        <v>54</v>
      </c>
      <c r="AJ32" s="10">
        <v>54</v>
      </c>
      <c r="AK32" s="10">
        <v>54</v>
      </c>
      <c r="AL32" s="10">
        <v>54</v>
      </c>
      <c r="AM32" s="10">
        <v>54</v>
      </c>
    </row>
    <row r="33" spans="1:44" x14ac:dyDescent="0.25">
      <c r="A33" s="2">
        <v>30</v>
      </c>
      <c r="B33" s="2">
        <v>30</v>
      </c>
      <c r="C33" s="2">
        <f t="shared" si="0"/>
        <v>900</v>
      </c>
      <c r="D33">
        <v>0.8</v>
      </c>
      <c r="E33">
        <v>0.2</v>
      </c>
      <c r="F33">
        <v>30</v>
      </c>
      <c r="G33" s="54">
        <v>10</v>
      </c>
      <c r="H33" s="78">
        <v>63</v>
      </c>
      <c r="I33" s="57">
        <v>5.7984467592592591E-2</v>
      </c>
      <c r="J33" s="73">
        <v>122</v>
      </c>
      <c r="K33" s="10">
        <v>118</v>
      </c>
      <c r="L33" s="10">
        <v>112</v>
      </c>
      <c r="M33" s="10">
        <v>112</v>
      </c>
      <c r="N33" s="10">
        <v>112</v>
      </c>
      <c r="O33" s="10">
        <v>112</v>
      </c>
      <c r="P33" s="10">
        <v>112</v>
      </c>
      <c r="Q33" s="10">
        <v>112</v>
      </c>
      <c r="R33" s="10">
        <v>112</v>
      </c>
      <c r="S33" s="10">
        <v>112</v>
      </c>
      <c r="T33" s="10">
        <v>111</v>
      </c>
      <c r="U33" s="10">
        <v>111</v>
      </c>
      <c r="V33" s="10">
        <v>109</v>
      </c>
      <c r="W33" s="10">
        <v>109</v>
      </c>
      <c r="X33" s="10">
        <v>109</v>
      </c>
      <c r="Y33" s="10">
        <v>109</v>
      </c>
      <c r="Z33" s="10">
        <v>109</v>
      </c>
      <c r="AA33" s="10">
        <v>109</v>
      </c>
      <c r="AB33" s="10">
        <v>109</v>
      </c>
      <c r="AC33" s="10">
        <v>82</v>
      </c>
      <c r="AD33" s="10">
        <v>82</v>
      </c>
      <c r="AE33" s="10">
        <v>82</v>
      </c>
      <c r="AF33" s="10">
        <v>82</v>
      </c>
      <c r="AG33" s="10">
        <v>82</v>
      </c>
      <c r="AH33" s="10">
        <v>82</v>
      </c>
      <c r="AI33" s="10">
        <v>82</v>
      </c>
      <c r="AJ33" s="10">
        <v>82</v>
      </c>
      <c r="AK33" s="10">
        <v>82</v>
      </c>
      <c r="AL33" s="10">
        <v>63</v>
      </c>
      <c r="AM33" s="10">
        <v>63</v>
      </c>
    </row>
    <row r="34" spans="1:44" x14ac:dyDescent="0.25">
      <c r="A34" s="3">
        <v>30</v>
      </c>
      <c r="B34" s="3">
        <v>30</v>
      </c>
      <c r="C34" s="3">
        <f t="shared" si="0"/>
        <v>900</v>
      </c>
      <c r="D34" s="1">
        <v>0.8</v>
      </c>
      <c r="E34" s="1">
        <v>0.2</v>
      </c>
      <c r="F34" s="1">
        <v>30</v>
      </c>
      <c r="G34" s="55">
        <v>10</v>
      </c>
      <c r="H34" s="79">
        <v>60</v>
      </c>
      <c r="I34" s="84">
        <v>5.8719988425925927E-2</v>
      </c>
      <c r="J34" s="68">
        <v>107</v>
      </c>
      <c r="K34" s="1">
        <v>60</v>
      </c>
      <c r="L34" s="1">
        <v>60</v>
      </c>
      <c r="M34" s="1">
        <v>60</v>
      </c>
      <c r="N34" s="1">
        <v>60</v>
      </c>
      <c r="O34" s="1">
        <v>60</v>
      </c>
      <c r="P34" s="1">
        <v>60</v>
      </c>
      <c r="Q34" s="1">
        <v>60</v>
      </c>
      <c r="R34" s="1">
        <v>60</v>
      </c>
      <c r="S34" s="1">
        <v>60</v>
      </c>
      <c r="T34" s="1">
        <v>60</v>
      </c>
      <c r="U34" s="1">
        <v>60</v>
      </c>
      <c r="V34" s="1">
        <v>60</v>
      </c>
      <c r="W34" s="1">
        <v>60</v>
      </c>
      <c r="X34" s="1">
        <v>60</v>
      </c>
      <c r="Y34" s="1">
        <v>60</v>
      </c>
      <c r="Z34" s="1">
        <v>60</v>
      </c>
      <c r="AA34" s="1">
        <v>60</v>
      </c>
      <c r="AB34" s="1">
        <v>60</v>
      </c>
      <c r="AC34" s="1">
        <v>60</v>
      </c>
      <c r="AD34" s="1">
        <v>60</v>
      </c>
      <c r="AE34" s="1">
        <v>60</v>
      </c>
      <c r="AF34" s="1">
        <v>60</v>
      </c>
      <c r="AG34" s="1">
        <v>60</v>
      </c>
      <c r="AH34" s="1">
        <v>60</v>
      </c>
      <c r="AI34" s="1">
        <v>60</v>
      </c>
      <c r="AJ34" s="1">
        <v>60</v>
      </c>
      <c r="AK34" s="1">
        <v>60</v>
      </c>
      <c r="AL34" s="1">
        <v>60</v>
      </c>
      <c r="AM34" s="1">
        <v>60</v>
      </c>
      <c r="AO34" s="108">
        <f>(AQ13-AR11)/AR11</f>
        <v>0.11309523809523814</v>
      </c>
      <c r="AP34" s="108">
        <f>(AQ13-AR11)/AQ13</f>
        <v>0.10160427807486634</v>
      </c>
    </row>
    <row r="35" spans="1:44" x14ac:dyDescent="0.25">
      <c r="A35" s="2">
        <v>30</v>
      </c>
      <c r="B35" s="2">
        <v>30</v>
      </c>
      <c r="C35" s="2">
        <f t="shared" si="0"/>
        <v>900</v>
      </c>
      <c r="D35">
        <v>0.8</v>
      </c>
      <c r="E35">
        <v>0.2</v>
      </c>
      <c r="F35">
        <v>30</v>
      </c>
      <c r="G35" s="54">
        <v>50</v>
      </c>
      <c r="H35" s="78">
        <v>52</v>
      </c>
      <c r="I35" s="57">
        <v>5.3641215277777772E-2</v>
      </c>
      <c r="J35" s="73">
        <v>121</v>
      </c>
      <c r="K35" s="10">
        <v>121</v>
      </c>
      <c r="L35" s="10">
        <v>114</v>
      </c>
      <c r="M35" s="10">
        <v>92</v>
      </c>
      <c r="N35" s="10">
        <v>92</v>
      </c>
      <c r="O35" s="10">
        <v>92</v>
      </c>
      <c r="P35" s="10">
        <v>92</v>
      </c>
      <c r="Q35" s="10">
        <v>92</v>
      </c>
      <c r="R35" s="10">
        <v>78</v>
      </c>
      <c r="S35" s="10">
        <v>78</v>
      </c>
      <c r="T35" s="10">
        <v>64</v>
      </c>
      <c r="U35" s="10">
        <v>64</v>
      </c>
      <c r="V35" s="10">
        <v>64</v>
      </c>
      <c r="W35" s="10">
        <v>64</v>
      </c>
      <c r="X35" s="10">
        <v>64</v>
      </c>
      <c r="Y35" s="10">
        <v>64</v>
      </c>
      <c r="Z35" s="10">
        <v>64</v>
      </c>
      <c r="AA35" s="10">
        <v>64</v>
      </c>
      <c r="AB35" s="10">
        <v>64</v>
      </c>
      <c r="AC35" s="10">
        <v>52</v>
      </c>
      <c r="AD35" s="10">
        <v>52</v>
      </c>
      <c r="AE35" s="10">
        <v>52</v>
      </c>
      <c r="AF35" s="10">
        <v>52</v>
      </c>
      <c r="AG35" s="10">
        <v>52</v>
      </c>
      <c r="AH35" s="10">
        <v>52</v>
      </c>
      <c r="AI35" s="10">
        <v>52</v>
      </c>
      <c r="AJ35" s="10">
        <v>52</v>
      </c>
      <c r="AK35" s="10">
        <v>52</v>
      </c>
      <c r="AL35" s="10">
        <v>52</v>
      </c>
      <c r="AM35" s="10">
        <v>52</v>
      </c>
      <c r="AO35" s="108">
        <f>(AR12-AQ14)/AR12</f>
        <v>6.2734575149860625E-2</v>
      </c>
      <c r="AP35" s="108">
        <f>(AR12-AQ14)/AQ14</f>
        <v>6.6933627856688868E-2</v>
      </c>
    </row>
    <row r="36" spans="1:44" x14ac:dyDescent="0.25">
      <c r="A36" s="2">
        <v>30</v>
      </c>
      <c r="B36" s="2">
        <v>30</v>
      </c>
      <c r="C36" s="2">
        <f t="shared" si="0"/>
        <v>900</v>
      </c>
      <c r="D36">
        <v>0.8</v>
      </c>
      <c r="E36">
        <v>0.2</v>
      </c>
      <c r="F36">
        <v>30</v>
      </c>
      <c r="G36" s="54">
        <v>50</v>
      </c>
      <c r="H36" s="78">
        <v>55</v>
      </c>
      <c r="I36" s="57">
        <v>5.6475335648148141E-2</v>
      </c>
      <c r="J36" s="73">
        <v>124</v>
      </c>
      <c r="K36" s="10">
        <v>124</v>
      </c>
      <c r="L36" s="10">
        <v>123</v>
      </c>
      <c r="M36" s="10">
        <v>121</v>
      </c>
      <c r="N36" s="10">
        <v>121</v>
      </c>
      <c r="O36" s="10">
        <v>115</v>
      </c>
      <c r="P36" s="10">
        <v>115</v>
      </c>
      <c r="Q36" s="10">
        <v>108</v>
      </c>
      <c r="R36" s="10">
        <v>73</v>
      </c>
      <c r="S36" s="10">
        <v>73</v>
      </c>
      <c r="T36" s="10">
        <v>69</v>
      </c>
      <c r="U36" s="10">
        <v>61</v>
      </c>
      <c r="V36" s="10">
        <v>61</v>
      </c>
      <c r="W36" s="10">
        <v>61</v>
      </c>
      <c r="X36" s="10">
        <v>61</v>
      </c>
      <c r="Y36" s="10">
        <v>61</v>
      </c>
      <c r="Z36" s="10">
        <v>61</v>
      </c>
      <c r="AA36" s="10">
        <v>61</v>
      </c>
      <c r="AB36" s="10">
        <v>61</v>
      </c>
      <c r="AC36" s="10">
        <v>61</v>
      </c>
      <c r="AD36" s="10">
        <v>61</v>
      </c>
      <c r="AE36" s="10">
        <v>57</v>
      </c>
      <c r="AF36" s="10">
        <v>57</v>
      </c>
      <c r="AG36" s="10">
        <v>57</v>
      </c>
      <c r="AH36" s="10">
        <v>57</v>
      </c>
      <c r="AI36" s="10">
        <v>55</v>
      </c>
      <c r="AJ36" s="10">
        <v>55</v>
      </c>
      <c r="AK36" s="10">
        <v>55</v>
      </c>
      <c r="AL36" s="10">
        <v>55</v>
      </c>
      <c r="AM36" s="10">
        <v>55</v>
      </c>
      <c r="AO36" s="108"/>
      <c r="AP36" s="108"/>
    </row>
    <row r="37" spans="1:44" x14ac:dyDescent="0.25">
      <c r="A37" s="3">
        <v>30</v>
      </c>
      <c r="B37" s="3">
        <v>30</v>
      </c>
      <c r="C37" s="3">
        <f t="shared" si="0"/>
        <v>900</v>
      </c>
      <c r="D37" s="1">
        <v>0.8</v>
      </c>
      <c r="E37" s="1">
        <v>0.2</v>
      </c>
      <c r="F37" s="1">
        <v>30</v>
      </c>
      <c r="G37" s="55">
        <v>50</v>
      </c>
      <c r="H37" s="79">
        <v>70</v>
      </c>
      <c r="I37" s="84">
        <v>5.8313136574074075E-2</v>
      </c>
      <c r="J37" s="68">
        <v>150</v>
      </c>
      <c r="K37" s="1">
        <v>134</v>
      </c>
      <c r="L37" s="1">
        <v>134</v>
      </c>
      <c r="M37" s="1">
        <v>128</v>
      </c>
      <c r="N37" s="1">
        <v>126</v>
      </c>
      <c r="O37" s="1">
        <v>126</v>
      </c>
      <c r="P37" s="1">
        <v>126</v>
      </c>
      <c r="Q37" s="1">
        <v>126</v>
      </c>
      <c r="R37" s="1">
        <v>118</v>
      </c>
      <c r="S37" s="1">
        <v>118</v>
      </c>
      <c r="T37" s="1">
        <v>118</v>
      </c>
      <c r="U37" s="1">
        <v>112</v>
      </c>
      <c r="V37" s="1">
        <v>110</v>
      </c>
      <c r="W37" s="1">
        <v>106</v>
      </c>
      <c r="X37" s="1">
        <v>89</v>
      </c>
      <c r="Y37" s="1">
        <v>89</v>
      </c>
      <c r="Z37" s="1">
        <v>89</v>
      </c>
      <c r="AA37" s="1">
        <v>89</v>
      </c>
      <c r="AB37" s="1">
        <v>89</v>
      </c>
      <c r="AC37" s="1">
        <v>89</v>
      </c>
      <c r="AD37" s="1">
        <v>88</v>
      </c>
      <c r="AE37" s="1">
        <v>88</v>
      </c>
      <c r="AF37" s="1">
        <v>88</v>
      </c>
      <c r="AG37" s="1">
        <v>88</v>
      </c>
      <c r="AH37" s="1">
        <v>88</v>
      </c>
      <c r="AI37" s="1">
        <v>84</v>
      </c>
      <c r="AJ37" s="1">
        <v>70</v>
      </c>
      <c r="AK37" s="1">
        <v>70</v>
      </c>
      <c r="AL37" s="1">
        <v>70</v>
      </c>
      <c r="AM37" s="1">
        <v>70</v>
      </c>
      <c r="AO37" s="108"/>
      <c r="AP37" s="108"/>
    </row>
    <row r="38" spans="1:44" x14ac:dyDescent="0.25">
      <c r="AO38" s="115">
        <f>(AO30-AO26)/AO26</f>
        <v>0.16111729279868392</v>
      </c>
      <c r="AP38" s="115">
        <f>(AO30-AO26)/AO30</f>
        <v>0.13876056604956502</v>
      </c>
      <c r="AQ38" s="8" t="s">
        <v>29</v>
      </c>
      <c r="AR38" s="8">
        <f>(91-74)/74</f>
        <v>0.22972972972972974</v>
      </c>
    </row>
    <row r="39" spans="1:44" ht="15.75" thickBot="1" x14ac:dyDescent="0.3">
      <c r="I39" t="s">
        <v>17</v>
      </c>
      <c r="AO39" s="115">
        <f>(AP28-AQ24)/AP28</f>
        <v>0.11578947368421055</v>
      </c>
      <c r="AP39" s="115">
        <f>(AP30-AQ24)/AQ24</f>
        <v>0.125</v>
      </c>
      <c r="AR39" s="8">
        <f>(91-74)/91</f>
        <v>0.18681318681318682</v>
      </c>
    </row>
    <row r="40" spans="1:44" x14ac:dyDescent="0.25">
      <c r="I40" s="10">
        <v>80</v>
      </c>
      <c r="J40" s="66">
        <v>127</v>
      </c>
      <c r="K40" s="59">
        <v>127</v>
      </c>
      <c r="L40" s="59">
        <v>127</v>
      </c>
      <c r="M40" s="59">
        <v>112</v>
      </c>
      <c r="N40" s="59">
        <v>105.66666666666667</v>
      </c>
      <c r="O40" s="59">
        <v>97</v>
      </c>
      <c r="P40" s="59">
        <v>97</v>
      </c>
      <c r="Q40" s="59">
        <v>93.333333333333329</v>
      </c>
      <c r="R40" s="59">
        <v>93.333333333333329</v>
      </c>
      <c r="S40" s="59">
        <v>93.333333333333329</v>
      </c>
      <c r="T40" s="59">
        <v>88</v>
      </c>
      <c r="U40" s="59">
        <v>87.333333333333329</v>
      </c>
      <c r="V40" s="59">
        <v>84.333333333333329</v>
      </c>
      <c r="W40" s="59">
        <v>83</v>
      </c>
      <c r="X40" s="59">
        <v>83</v>
      </c>
      <c r="Y40" s="59">
        <v>83</v>
      </c>
      <c r="Z40" s="59">
        <v>83</v>
      </c>
      <c r="AA40" s="59">
        <v>83</v>
      </c>
      <c r="AB40" s="59">
        <v>81.333333333333329</v>
      </c>
      <c r="AC40" s="59">
        <v>73</v>
      </c>
      <c r="AD40" s="59">
        <v>73</v>
      </c>
      <c r="AE40" s="59">
        <v>72.333333333333329</v>
      </c>
      <c r="AF40" s="59">
        <v>72.333333333333329</v>
      </c>
      <c r="AG40" s="59">
        <v>71</v>
      </c>
      <c r="AH40" s="59">
        <v>71</v>
      </c>
      <c r="AI40" s="59">
        <v>71</v>
      </c>
      <c r="AJ40" s="59">
        <v>65</v>
      </c>
      <c r="AK40" s="59">
        <v>62.333333333333336</v>
      </c>
      <c r="AL40" s="59">
        <v>62.333333333333336</v>
      </c>
      <c r="AM40" s="60">
        <v>62</v>
      </c>
    </row>
    <row r="41" spans="1:44" x14ac:dyDescent="0.25">
      <c r="I41" s="8">
        <v>50</v>
      </c>
      <c r="J41" s="61">
        <f t="shared" ref="J41:AM41" si="3">AVERAGE(J2:J4)</f>
        <v>116.66666666666667</v>
      </c>
      <c r="K41" s="8">
        <f t="shared" si="3"/>
        <v>104</v>
      </c>
      <c r="L41" s="8">
        <f t="shared" si="3"/>
        <v>104</v>
      </c>
      <c r="M41" s="8">
        <f t="shared" si="3"/>
        <v>99.333333333333329</v>
      </c>
      <c r="N41" s="8">
        <f t="shared" si="3"/>
        <v>91.666666666666671</v>
      </c>
      <c r="O41" s="8">
        <f t="shared" si="3"/>
        <v>82</v>
      </c>
      <c r="P41" s="8">
        <f t="shared" si="3"/>
        <v>74.333333333333329</v>
      </c>
      <c r="Q41" s="8">
        <f t="shared" si="3"/>
        <v>74.333333333333329</v>
      </c>
      <c r="R41" s="8">
        <f t="shared" si="3"/>
        <v>74.333333333333329</v>
      </c>
      <c r="S41" s="8">
        <f t="shared" si="3"/>
        <v>68.333333333333329</v>
      </c>
      <c r="T41" s="8">
        <f t="shared" si="3"/>
        <v>68.333333333333329</v>
      </c>
      <c r="U41" s="8">
        <f t="shared" si="3"/>
        <v>68.333333333333329</v>
      </c>
      <c r="V41" s="8">
        <f t="shared" si="3"/>
        <v>68.333333333333329</v>
      </c>
      <c r="W41" s="8">
        <f t="shared" si="3"/>
        <v>68.333333333333329</v>
      </c>
      <c r="X41" s="8">
        <f t="shared" si="3"/>
        <v>68.333333333333329</v>
      </c>
      <c r="Y41" s="8">
        <f t="shared" si="3"/>
        <v>68</v>
      </c>
      <c r="Z41" s="8">
        <f t="shared" si="3"/>
        <v>68</v>
      </c>
      <c r="AA41" s="8">
        <f t="shared" si="3"/>
        <v>68</v>
      </c>
      <c r="AB41" s="8">
        <f t="shared" si="3"/>
        <v>68</v>
      </c>
      <c r="AC41" s="8">
        <f t="shared" si="3"/>
        <v>68</v>
      </c>
      <c r="AD41" s="8">
        <f t="shared" si="3"/>
        <v>68</v>
      </c>
      <c r="AE41" s="8">
        <f t="shared" si="3"/>
        <v>68</v>
      </c>
      <c r="AF41" s="8">
        <f t="shared" si="3"/>
        <v>68</v>
      </c>
      <c r="AG41" s="8">
        <f t="shared" si="3"/>
        <v>67.333333333333329</v>
      </c>
      <c r="AH41" s="8">
        <f t="shared" si="3"/>
        <v>67.333333333333329</v>
      </c>
      <c r="AI41" s="8">
        <f t="shared" si="3"/>
        <v>66</v>
      </c>
      <c r="AJ41" s="8">
        <f t="shared" si="3"/>
        <v>66</v>
      </c>
      <c r="AK41" s="8">
        <f t="shared" si="3"/>
        <v>66</v>
      </c>
      <c r="AL41" s="8">
        <f t="shared" si="3"/>
        <v>66</v>
      </c>
      <c r="AM41" s="62">
        <f t="shared" si="3"/>
        <v>66</v>
      </c>
    </row>
    <row r="42" spans="1:44" ht="15.75" thickBot="1" x14ac:dyDescent="0.3">
      <c r="I42" s="8">
        <v>20</v>
      </c>
      <c r="J42" s="63">
        <f t="shared" ref="J42:AM42" si="4">AVERAGE(J5:J7)</f>
        <v>119.66666666666667</v>
      </c>
      <c r="K42" s="64">
        <f t="shared" si="4"/>
        <v>117.33333333333333</v>
      </c>
      <c r="L42" s="64">
        <f t="shared" si="4"/>
        <v>117.33333333333333</v>
      </c>
      <c r="M42" s="64">
        <f t="shared" si="4"/>
        <v>104.66666666666667</v>
      </c>
      <c r="N42" s="64">
        <f t="shared" si="4"/>
        <v>104.66666666666667</v>
      </c>
      <c r="O42" s="64">
        <f t="shared" si="4"/>
        <v>104.66666666666667</v>
      </c>
      <c r="P42" s="64">
        <f t="shared" si="4"/>
        <v>98</v>
      </c>
      <c r="Q42" s="64">
        <f t="shared" si="4"/>
        <v>95.666666666666671</v>
      </c>
      <c r="R42" s="64">
        <f t="shared" si="4"/>
        <v>95.666666666666671</v>
      </c>
      <c r="S42" s="64">
        <f t="shared" si="4"/>
        <v>92</v>
      </c>
      <c r="T42" s="64">
        <f t="shared" si="4"/>
        <v>92</v>
      </c>
      <c r="U42" s="64">
        <f t="shared" si="4"/>
        <v>85.666666666666671</v>
      </c>
      <c r="V42" s="64">
        <f t="shared" si="4"/>
        <v>78.666666666666671</v>
      </c>
      <c r="W42" s="64">
        <f t="shared" si="4"/>
        <v>78.666666666666671</v>
      </c>
      <c r="X42" s="64">
        <f t="shared" si="4"/>
        <v>78.666666666666671</v>
      </c>
      <c r="Y42" s="64">
        <f t="shared" si="4"/>
        <v>78.666666666666671</v>
      </c>
      <c r="Z42" s="64">
        <f t="shared" si="4"/>
        <v>78.666666666666671</v>
      </c>
      <c r="AA42" s="64">
        <f t="shared" si="4"/>
        <v>78.666666666666671</v>
      </c>
      <c r="AB42" s="64">
        <f t="shared" si="4"/>
        <v>78.666666666666671</v>
      </c>
      <c r="AC42" s="64">
        <f t="shared" si="4"/>
        <v>78.666666666666671</v>
      </c>
      <c r="AD42" s="64">
        <f t="shared" si="4"/>
        <v>78.666666666666671</v>
      </c>
      <c r="AE42" s="64">
        <f t="shared" si="4"/>
        <v>78.666666666666671</v>
      </c>
      <c r="AF42" s="64">
        <f t="shared" si="4"/>
        <v>78.666666666666671</v>
      </c>
      <c r="AG42" s="64">
        <f t="shared" si="4"/>
        <v>78.666666666666671</v>
      </c>
      <c r="AH42" s="64">
        <f t="shared" si="4"/>
        <v>78.666666666666671</v>
      </c>
      <c r="AI42" s="64">
        <f t="shared" si="4"/>
        <v>78.666666666666671</v>
      </c>
      <c r="AJ42" s="64">
        <f t="shared" si="4"/>
        <v>78.666666666666671</v>
      </c>
      <c r="AK42" s="64">
        <f t="shared" si="4"/>
        <v>78.666666666666671</v>
      </c>
      <c r="AL42" s="64">
        <f t="shared" si="4"/>
        <v>78.666666666666671</v>
      </c>
      <c r="AM42" s="65">
        <f t="shared" si="4"/>
        <v>78.666666666666671</v>
      </c>
      <c r="AQ42" s="8">
        <f>(76-51)/76</f>
        <v>0.32894736842105265</v>
      </c>
    </row>
    <row r="43" spans="1:44" ht="15.75" thickBot="1" x14ac:dyDescent="0.3">
      <c r="I43" s="8"/>
      <c r="J43" s="8" t="s">
        <v>18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Q43" s="8">
        <f>(76-51)/51</f>
        <v>0.49019607843137253</v>
      </c>
    </row>
    <row r="44" spans="1:44" x14ac:dyDescent="0.25">
      <c r="I44" s="10">
        <v>20</v>
      </c>
      <c r="J44" s="58">
        <v>127</v>
      </c>
      <c r="K44" s="59">
        <v>127</v>
      </c>
      <c r="L44" s="59">
        <v>127</v>
      </c>
      <c r="M44" s="59">
        <v>112</v>
      </c>
      <c r="N44" s="59">
        <v>105.66666666666667</v>
      </c>
      <c r="O44" s="59">
        <v>97</v>
      </c>
      <c r="P44" s="59">
        <v>97</v>
      </c>
      <c r="Q44" s="59">
        <v>93.333333333333329</v>
      </c>
      <c r="R44" s="59">
        <v>93.333333333333329</v>
      </c>
      <c r="S44" s="59">
        <v>93.333333333333329</v>
      </c>
      <c r="T44" s="59">
        <v>88</v>
      </c>
      <c r="U44" s="59">
        <v>87.333333333333329</v>
      </c>
      <c r="V44" s="59">
        <v>84.333333333333329</v>
      </c>
      <c r="W44" s="59">
        <v>83</v>
      </c>
      <c r="X44" s="59">
        <v>83</v>
      </c>
      <c r="Y44" s="59">
        <v>83</v>
      </c>
      <c r="Z44" s="59">
        <v>83</v>
      </c>
      <c r="AA44" s="59">
        <v>83</v>
      </c>
      <c r="AB44" s="59">
        <v>81.333333333333329</v>
      </c>
      <c r="AC44" s="59">
        <v>73</v>
      </c>
      <c r="AD44" s="59">
        <v>73</v>
      </c>
      <c r="AE44" s="59">
        <v>72.333333333333329</v>
      </c>
      <c r="AF44" s="59">
        <v>72.333333333333329</v>
      </c>
      <c r="AG44" s="59">
        <v>71</v>
      </c>
      <c r="AH44" s="59">
        <v>71</v>
      </c>
      <c r="AI44" s="59">
        <v>71</v>
      </c>
      <c r="AJ44" s="59">
        <v>65</v>
      </c>
      <c r="AK44" s="59">
        <v>62.333333333333336</v>
      </c>
      <c r="AL44" s="59">
        <v>62.333333333333336</v>
      </c>
      <c r="AM44" s="60">
        <v>62</v>
      </c>
    </row>
    <row r="45" spans="1:44" x14ac:dyDescent="0.25">
      <c r="I45" s="10">
        <v>50</v>
      </c>
      <c r="J45" s="61">
        <f t="shared" ref="J45:AM45" si="5">AVERAGE(J8:J10)</f>
        <v>119.66666666666667</v>
      </c>
      <c r="K45" s="8">
        <f t="shared" si="5"/>
        <v>114.66666666666667</v>
      </c>
      <c r="L45" s="8">
        <f t="shared" si="5"/>
        <v>111</v>
      </c>
      <c r="M45" s="8">
        <f t="shared" si="5"/>
        <v>97.666666666666671</v>
      </c>
      <c r="N45" s="8">
        <f t="shared" si="5"/>
        <v>93</v>
      </c>
      <c r="O45" s="8">
        <f t="shared" si="5"/>
        <v>93</v>
      </c>
      <c r="P45" s="8">
        <f t="shared" si="5"/>
        <v>93</v>
      </c>
      <c r="Q45" s="8">
        <f t="shared" si="5"/>
        <v>93</v>
      </c>
      <c r="R45" s="8">
        <f t="shared" si="5"/>
        <v>92.666666666666671</v>
      </c>
      <c r="S45" s="8">
        <f t="shared" si="5"/>
        <v>91</v>
      </c>
      <c r="T45" s="8">
        <f t="shared" si="5"/>
        <v>86</v>
      </c>
      <c r="U45" s="8">
        <f t="shared" si="5"/>
        <v>84.666666666666671</v>
      </c>
      <c r="V45" s="8">
        <f t="shared" si="5"/>
        <v>84.666666666666671</v>
      </c>
      <c r="W45" s="8">
        <f t="shared" si="5"/>
        <v>84.666666666666671</v>
      </c>
      <c r="X45" s="8">
        <f t="shared" si="5"/>
        <v>84.666666666666671</v>
      </c>
      <c r="Y45" s="8">
        <f t="shared" si="5"/>
        <v>84.666666666666671</v>
      </c>
      <c r="Z45" s="8">
        <f t="shared" si="5"/>
        <v>84.666666666666671</v>
      </c>
      <c r="AA45" s="8">
        <f t="shared" si="5"/>
        <v>82</v>
      </c>
      <c r="AB45" s="8">
        <f t="shared" si="5"/>
        <v>82</v>
      </c>
      <c r="AC45" s="8">
        <f t="shared" si="5"/>
        <v>73.666666666666671</v>
      </c>
      <c r="AD45" s="8">
        <f t="shared" si="5"/>
        <v>73.666666666666671</v>
      </c>
      <c r="AE45" s="8">
        <f t="shared" si="5"/>
        <v>73.666666666666671</v>
      </c>
      <c r="AF45" s="8">
        <f t="shared" si="5"/>
        <v>73.666666666666671</v>
      </c>
      <c r="AG45" s="8">
        <f t="shared" si="5"/>
        <v>73.666666666666671</v>
      </c>
      <c r="AH45" s="8">
        <f t="shared" si="5"/>
        <v>73.666666666666671</v>
      </c>
      <c r="AI45" s="8">
        <f t="shared" si="5"/>
        <v>73.333333333333329</v>
      </c>
      <c r="AJ45" s="8">
        <f t="shared" si="5"/>
        <v>73.333333333333329</v>
      </c>
      <c r="AK45" s="8">
        <f t="shared" si="5"/>
        <v>73.333333333333329</v>
      </c>
      <c r="AL45" s="8">
        <f t="shared" si="5"/>
        <v>71.666666666666671</v>
      </c>
      <c r="AM45" s="62">
        <f t="shared" si="5"/>
        <v>71.666666666666671</v>
      </c>
    </row>
    <row r="46" spans="1:44" ht="15.75" thickBot="1" x14ac:dyDescent="0.3">
      <c r="I46" s="10">
        <v>80</v>
      </c>
      <c r="J46" s="63">
        <f t="shared" ref="J46:AM46" si="6">AVERAGE(J11:J13)</f>
        <v>132.33333333333334</v>
      </c>
      <c r="K46" s="64">
        <f t="shared" si="6"/>
        <v>121.66666666666667</v>
      </c>
      <c r="L46" s="64">
        <f t="shared" si="6"/>
        <v>121.66666666666667</v>
      </c>
      <c r="M46" s="64">
        <f t="shared" si="6"/>
        <v>116.33333333333333</v>
      </c>
      <c r="N46" s="64">
        <f t="shared" si="6"/>
        <v>112.33333333333333</v>
      </c>
      <c r="O46" s="64">
        <f t="shared" si="6"/>
        <v>95.333333333333329</v>
      </c>
      <c r="P46" s="64">
        <f t="shared" si="6"/>
        <v>95.333333333333329</v>
      </c>
      <c r="Q46" s="64">
        <f t="shared" si="6"/>
        <v>90.666666666666671</v>
      </c>
      <c r="R46" s="64">
        <f t="shared" si="6"/>
        <v>87.333333333333329</v>
      </c>
      <c r="S46" s="64">
        <f t="shared" si="6"/>
        <v>87.333333333333329</v>
      </c>
      <c r="T46" s="64">
        <f t="shared" si="6"/>
        <v>87.333333333333329</v>
      </c>
      <c r="U46" s="64">
        <f t="shared" si="6"/>
        <v>87.333333333333329</v>
      </c>
      <c r="V46" s="64">
        <f t="shared" si="6"/>
        <v>87.333333333333329</v>
      </c>
      <c r="W46" s="64">
        <f t="shared" si="6"/>
        <v>87.333333333333329</v>
      </c>
      <c r="X46" s="64">
        <f t="shared" si="6"/>
        <v>87.333333333333329</v>
      </c>
      <c r="Y46" s="64">
        <f t="shared" si="6"/>
        <v>87.333333333333329</v>
      </c>
      <c r="Z46" s="64">
        <f t="shared" si="6"/>
        <v>79.666666666666671</v>
      </c>
      <c r="AA46" s="64">
        <f t="shared" si="6"/>
        <v>79.666666666666671</v>
      </c>
      <c r="AB46" s="64">
        <f t="shared" si="6"/>
        <v>79.666666666666671</v>
      </c>
      <c r="AC46" s="64">
        <f t="shared" si="6"/>
        <v>79.666666666666671</v>
      </c>
      <c r="AD46" s="64">
        <f t="shared" si="6"/>
        <v>79.666666666666671</v>
      </c>
      <c r="AE46" s="64">
        <f t="shared" si="6"/>
        <v>79.333333333333329</v>
      </c>
      <c r="AF46" s="64">
        <f t="shared" si="6"/>
        <v>79.333333333333329</v>
      </c>
      <c r="AG46" s="64">
        <f t="shared" si="6"/>
        <v>79.333333333333329</v>
      </c>
      <c r="AH46" s="64">
        <f t="shared" si="6"/>
        <v>79.333333333333329</v>
      </c>
      <c r="AI46" s="64">
        <f t="shared" si="6"/>
        <v>79.333333333333329</v>
      </c>
      <c r="AJ46" s="64">
        <f t="shared" si="6"/>
        <v>79.333333333333329</v>
      </c>
      <c r="AK46" s="64">
        <f t="shared" si="6"/>
        <v>79.333333333333329</v>
      </c>
      <c r="AL46" s="64">
        <f t="shared" si="6"/>
        <v>69.333333333333329</v>
      </c>
      <c r="AM46" s="65">
        <f t="shared" si="6"/>
        <v>69.333333333333329</v>
      </c>
    </row>
    <row r="47" spans="1:44" ht="15.75" thickBot="1" x14ac:dyDescent="0.3">
      <c r="I47" s="8"/>
      <c r="J47" s="8" t="s">
        <v>30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44" x14ac:dyDescent="0.25">
      <c r="I48" s="8">
        <v>10</v>
      </c>
      <c r="J48" s="58">
        <f>AVERAGE(J20:J22)</f>
        <v>123.33333333333333</v>
      </c>
      <c r="K48" s="59">
        <f t="shared" ref="K48:AM48" si="7">AVERAGE(K20:K22)</f>
        <v>121.33333333333333</v>
      </c>
      <c r="L48" s="59">
        <f t="shared" si="7"/>
        <v>117</v>
      </c>
      <c r="M48" s="59">
        <f t="shared" si="7"/>
        <v>116.66666666666667</v>
      </c>
      <c r="N48" s="59">
        <f t="shared" si="7"/>
        <v>107.66666666666667</v>
      </c>
      <c r="O48" s="59">
        <f t="shared" si="7"/>
        <v>107.66666666666667</v>
      </c>
      <c r="P48" s="59">
        <f t="shared" si="7"/>
        <v>107.66666666666667</v>
      </c>
      <c r="Q48" s="59">
        <f t="shared" si="7"/>
        <v>91.666666666666671</v>
      </c>
      <c r="R48" s="59">
        <f t="shared" si="7"/>
        <v>90</v>
      </c>
      <c r="S48" s="59">
        <f t="shared" si="7"/>
        <v>78.666666666666671</v>
      </c>
      <c r="T48" s="59">
        <f t="shared" si="7"/>
        <v>78.666666666666671</v>
      </c>
      <c r="U48" s="59">
        <f t="shared" si="7"/>
        <v>78.666666666666671</v>
      </c>
      <c r="V48" s="59">
        <f t="shared" si="7"/>
        <v>78.666666666666671</v>
      </c>
      <c r="W48" s="59">
        <f t="shared" si="7"/>
        <v>73</v>
      </c>
      <c r="X48" s="59">
        <f t="shared" si="7"/>
        <v>73</v>
      </c>
      <c r="Y48" s="59">
        <f t="shared" si="7"/>
        <v>73</v>
      </c>
      <c r="Z48" s="59">
        <f t="shared" si="7"/>
        <v>73</v>
      </c>
      <c r="AA48" s="59">
        <f t="shared" si="7"/>
        <v>73</v>
      </c>
      <c r="AB48" s="59">
        <f t="shared" si="7"/>
        <v>73</v>
      </c>
      <c r="AC48" s="59">
        <f t="shared" si="7"/>
        <v>72.666666666666671</v>
      </c>
      <c r="AD48" s="59">
        <f t="shared" si="7"/>
        <v>68</v>
      </c>
      <c r="AE48" s="59">
        <f t="shared" si="7"/>
        <v>68</v>
      </c>
      <c r="AF48" s="59">
        <f t="shared" si="7"/>
        <v>68</v>
      </c>
      <c r="AG48" s="59">
        <f t="shared" si="7"/>
        <v>63</v>
      </c>
      <c r="AH48" s="59">
        <f t="shared" si="7"/>
        <v>63</v>
      </c>
      <c r="AI48" s="59">
        <f t="shared" si="7"/>
        <v>63</v>
      </c>
      <c r="AJ48" s="59">
        <f t="shared" si="7"/>
        <v>63</v>
      </c>
      <c r="AK48" s="59">
        <f t="shared" si="7"/>
        <v>63</v>
      </c>
      <c r="AL48" s="59">
        <f t="shared" si="7"/>
        <v>63</v>
      </c>
      <c r="AM48" s="60">
        <f t="shared" si="7"/>
        <v>62.333333333333336</v>
      </c>
    </row>
    <row r="49" spans="9:39" x14ac:dyDescent="0.25">
      <c r="I49" s="10">
        <v>30</v>
      </c>
      <c r="J49" s="61">
        <f>AVERAGE(J14:J16)</f>
        <v>112.66666666666667</v>
      </c>
      <c r="K49" s="8">
        <f t="shared" ref="K49:AM49" si="8">AVERAGE(K14:K16)</f>
        <v>95.333333333333329</v>
      </c>
      <c r="L49" s="8">
        <f t="shared" si="8"/>
        <v>93.666666666666671</v>
      </c>
      <c r="M49" s="8">
        <f t="shared" si="8"/>
        <v>88.333333333333329</v>
      </c>
      <c r="N49" s="8">
        <f t="shared" si="8"/>
        <v>88.333333333333329</v>
      </c>
      <c r="O49" s="8">
        <f t="shared" si="8"/>
        <v>88.333333333333329</v>
      </c>
      <c r="P49" s="8">
        <f t="shared" si="8"/>
        <v>85.666666666666671</v>
      </c>
      <c r="Q49" s="8">
        <f t="shared" si="8"/>
        <v>85.666666666666671</v>
      </c>
      <c r="R49" s="8">
        <f t="shared" si="8"/>
        <v>85.666666666666671</v>
      </c>
      <c r="S49" s="8">
        <f t="shared" si="8"/>
        <v>85.666666666666671</v>
      </c>
      <c r="T49" s="8">
        <f t="shared" si="8"/>
        <v>85.666666666666671</v>
      </c>
      <c r="U49" s="8">
        <f t="shared" si="8"/>
        <v>84</v>
      </c>
      <c r="V49" s="8">
        <f t="shared" si="8"/>
        <v>83.666666666666671</v>
      </c>
      <c r="W49" s="8">
        <f t="shared" si="8"/>
        <v>73.666666666666671</v>
      </c>
      <c r="X49" s="8">
        <f t="shared" si="8"/>
        <v>73.666666666666671</v>
      </c>
      <c r="Y49" s="8">
        <f t="shared" si="8"/>
        <v>73.666666666666671</v>
      </c>
      <c r="Z49" s="8">
        <f t="shared" si="8"/>
        <v>73.666666666666671</v>
      </c>
      <c r="AA49" s="8">
        <f t="shared" si="8"/>
        <v>69</v>
      </c>
      <c r="AB49" s="8">
        <f t="shared" si="8"/>
        <v>69</v>
      </c>
      <c r="AC49" s="8">
        <f t="shared" si="8"/>
        <v>69</v>
      </c>
      <c r="AD49" s="8">
        <f t="shared" si="8"/>
        <v>69</v>
      </c>
      <c r="AE49" s="8">
        <f t="shared" si="8"/>
        <v>68.333333333333329</v>
      </c>
      <c r="AF49" s="8">
        <f t="shared" si="8"/>
        <v>64.666666666666671</v>
      </c>
      <c r="AG49" s="8">
        <f t="shared" si="8"/>
        <v>62</v>
      </c>
      <c r="AH49" s="8">
        <f t="shared" si="8"/>
        <v>62</v>
      </c>
      <c r="AI49" s="8">
        <f t="shared" si="8"/>
        <v>62</v>
      </c>
      <c r="AJ49" s="8">
        <f t="shared" si="8"/>
        <v>62</v>
      </c>
      <c r="AK49" s="8">
        <f t="shared" si="8"/>
        <v>62</v>
      </c>
      <c r="AL49" s="8">
        <f t="shared" si="8"/>
        <v>61.333333333333336</v>
      </c>
      <c r="AM49" s="42">
        <f t="shared" si="8"/>
        <v>61.333333333333336</v>
      </c>
    </row>
    <row r="50" spans="9:39" ht="15.75" thickBot="1" x14ac:dyDescent="0.3">
      <c r="I50" s="8">
        <v>50</v>
      </c>
      <c r="J50" s="63">
        <f>AVERAGE(J26:J28)</f>
        <v>126.33333333333333</v>
      </c>
      <c r="K50" s="64">
        <f t="shared" ref="K50:AM50" si="9">AVERAGE(K26:K28)</f>
        <v>119.66666666666667</v>
      </c>
      <c r="L50" s="64">
        <f t="shared" si="9"/>
        <v>118</v>
      </c>
      <c r="M50" s="64">
        <f t="shared" si="9"/>
        <v>117.66666666666667</v>
      </c>
      <c r="N50" s="64">
        <f t="shared" si="9"/>
        <v>112.33333333333333</v>
      </c>
      <c r="O50" s="64">
        <f t="shared" si="9"/>
        <v>100.33333333333333</v>
      </c>
      <c r="P50" s="64">
        <f t="shared" si="9"/>
        <v>100.33333333333333</v>
      </c>
      <c r="Q50" s="64">
        <f t="shared" si="9"/>
        <v>100.33333333333333</v>
      </c>
      <c r="R50" s="64">
        <f t="shared" si="9"/>
        <v>98.333333333333329</v>
      </c>
      <c r="S50" s="64">
        <f t="shared" si="9"/>
        <v>92.333333333333329</v>
      </c>
      <c r="T50" s="64">
        <f t="shared" si="9"/>
        <v>92.333333333333329</v>
      </c>
      <c r="U50" s="64">
        <f t="shared" si="9"/>
        <v>92.333333333333329</v>
      </c>
      <c r="V50" s="64">
        <f t="shared" si="9"/>
        <v>91.666666666666671</v>
      </c>
      <c r="W50" s="64">
        <f t="shared" si="9"/>
        <v>91.666666666666671</v>
      </c>
      <c r="X50" s="64">
        <f t="shared" si="9"/>
        <v>91.666666666666671</v>
      </c>
      <c r="Y50" s="64">
        <f t="shared" si="9"/>
        <v>87.666666666666671</v>
      </c>
      <c r="Z50" s="64">
        <f t="shared" si="9"/>
        <v>85.333333333333329</v>
      </c>
      <c r="AA50" s="64">
        <f t="shared" si="9"/>
        <v>84.666666666666671</v>
      </c>
      <c r="AB50" s="64">
        <f t="shared" si="9"/>
        <v>84.666666666666671</v>
      </c>
      <c r="AC50" s="64">
        <f t="shared" si="9"/>
        <v>82.333333333333329</v>
      </c>
      <c r="AD50" s="64">
        <f t="shared" si="9"/>
        <v>81</v>
      </c>
      <c r="AE50" s="64">
        <f t="shared" si="9"/>
        <v>71.666666666666671</v>
      </c>
      <c r="AF50" s="64">
        <f t="shared" si="9"/>
        <v>71</v>
      </c>
      <c r="AG50" s="64">
        <f t="shared" si="9"/>
        <v>63.333333333333336</v>
      </c>
      <c r="AH50" s="64">
        <f t="shared" si="9"/>
        <v>56.333333333333336</v>
      </c>
      <c r="AI50" s="64">
        <f t="shared" si="9"/>
        <v>56.333333333333336</v>
      </c>
      <c r="AJ50" s="64">
        <f t="shared" si="9"/>
        <v>56.333333333333336</v>
      </c>
      <c r="AK50" s="64">
        <f t="shared" si="9"/>
        <v>56.333333333333336</v>
      </c>
      <c r="AL50" s="64">
        <f t="shared" si="9"/>
        <v>56</v>
      </c>
      <c r="AM50" s="65">
        <f t="shared" si="9"/>
        <v>56</v>
      </c>
    </row>
    <row r="51" spans="9:39" ht="15.75" thickBot="1" x14ac:dyDescent="0.3">
      <c r="I51" s="8"/>
      <c r="J51" s="8" t="s">
        <v>31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9:39" x14ac:dyDescent="0.25">
      <c r="I52" s="8">
        <v>10</v>
      </c>
      <c r="J52" s="58">
        <f>AVERAGE(J32:J34)</f>
        <v>115.33333333333333</v>
      </c>
      <c r="K52" s="59">
        <f t="shared" ref="K52:AM52" si="10">AVERAGE(K32:K34)</f>
        <v>98.333333333333329</v>
      </c>
      <c r="L52" s="59">
        <f t="shared" si="10"/>
        <v>96.333333333333329</v>
      </c>
      <c r="M52" s="59">
        <f t="shared" si="10"/>
        <v>95.666666666666671</v>
      </c>
      <c r="N52" s="59">
        <f t="shared" si="10"/>
        <v>91.666666666666671</v>
      </c>
      <c r="O52" s="59">
        <f t="shared" si="10"/>
        <v>91.666666666666671</v>
      </c>
      <c r="P52" s="59">
        <f t="shared" si="10"/>
        <v>91.666666666666671</v>
      </c>
      <c r="Q52" s="59">
        <f t="shared" si="10"/>
        <v>86.333333333333329</v>
      </c>
      <c r="R52" s="59">
        <f t="shared" si="10"/>
        <v>86.333333333333329</v>
      </c>
      <c r="S52" s="59">
        <f t="shared" si="10"/>
        <v>86.333333333333329</v>
      </c>
      <c r="T52" s="59">
        <f t="shared" si="10"/>
        <v>86</v>
      </c>
      <c r="U52" s="59">
        <f t="shared" si="10"/>
        <v>84.333333333333329</v>
      </c>
      <c r="V52" s="59">
        <f t="shared" si="10"/>
        <v>83.666666666666671</v>
      </c>
      <c r="W52" s="59">
        <f t="shared" si="10"/>
        <v>83</v>
      </c>
      <c r="X52" s="59">
        <f t="shared" si="10"/>
        <v>80.333333333333329</v>
      </c>
      <c r="Y52" s="59">
        <f t="shared" si="10"/>
        <v>80.333333333333329</v>
      </c>
      <c r="Z52" s="59">
        <f t="shared" si="10"/>
        <v>80.333333333333329</v>
      </c>
      <c r="AA52" s="59">
        <f t="shared" si="10"/>
        <v>75.333333333333329</v>
      </c>
      <c r="AB52" s="59">
        <f t="shared" si="10"/>
        <v>75.333333333333329</v>
      </c>
      <c r="AC52" s="59">
        <f t="shared" si="10"/>
        <v>66.333333333333329</v>
      </c>
      <c r="AD52" s="59">
        <f t="shared" si="10"/>
        <v>66.333333333333329</v>
      </c>
      <c r="AE52" s="59">
        <f t="shared" si="10"/>
        <v>66.333333333333329</v>
      </c>
      <c r="AF52" s="59">
        <f t="shared" si="10"/>
        <v>65.333333333333329</v>
      </c>
      <c r="AG52" s="59">
        <f t="shared" si="10"/>
        <v>65.333333333333329</v>
      </c>
      <c r="AH52" s="59">
        <f t="shared" si="10"/>
        <v>65.333333333333329</v>
      </c>
      <c r="AI52" s="59">
        <f t="shared" si="10"/>
        <v>65.333333333333329</v>
      </c>
      <c r="AJ52" s="59">
        <f t="shared" si="10"/>
        <v>65.333333333333329</v>
      </c>
      <c r="AK52" s="59">
        <f t="shared" si="10"/>
        <v>65.333333333333329</v>
      </c>
      <c r="AL52" s="59">
        <f t="shared" si="10"/>
        <v>59</v>
      </c>
      <c r="AM52" s="60">
        <f t="shared" si="10"/>
        <v>59</v>
      </c>
    </row>
    <row r="53" spans="9:39" x14ac:dyDescent="0.25">
      <c r="I53" s="10">
        <v>30</v>
      </c>
      <c r="J53" s="61">
        <v>127</v>
      </c>
      <c r="K53" s="8">
        <v>127</v>
      </c>
      <c r="L53" s="8">
        <v>127</v>
      </c>
      <c r="M53" s="8">
        <v>112</v>
      </c>
      <c r="N53" s="8">
        <v>105.66666666666667</v>
      </c>
      <c r="O53" s="8">
        <v>97</v>
      </c>
      <c r="P53" s="8">
        <v>97</v>
      </c>
      <c r="Q53" s="8">
        <v>93.333333333333329</v>
      </c>
      <c r="R53" s="8">
        <v>93.333333333333329</v>
      </c>
      <c r="S53" s="8">
        <v>93.333333333333329</v>
      </c>
      <c r="T53" s="8">
        <v>88</v>
      </c>
      <c r="U53" s="8">
        <v>87.333333333333329</v>
      </c>
      <c r="V53" s="8">
        <v>84.333333333333329</v>
      </c>
      <c r="W53" s="8">
        <v>83</v>
      </c>
      <c r="X53" s="8">
        <v>83</v>
      </c>
      <c r="Y53" s="8">
        <v>83</v>
      </c>
      <c r="Z53" s="8">
        <v>83</v>
      </c>
      <c r="AA53" s="8">
        <v>83</v>
      </c>
      <c r="AB53" s="8">
        <v>81.333333333333329</v>
      </c>
      <c r="AC53" s="8">
        <v>73</v>
      </c>
      <c r="AD53" s="8">
        <v>73</v>
      </c>
      <c r="AE53" s="8">
        <v>72.333333333333329</v>
      </c>
      <c r="AF53" s="8">
        <v>72.333333333333329</v>
      </c>
      <c r="AG53" s="8">
        <v>71</v>
      </c>
      <c r="AH53" s="8">
        <v>71</v>
      </c>
      <c r="AI53" s="8">
        <v>71</v>
      </c>
      <c r="AJ53" s="8">
        <v>65</v>
      </c>
      <c r="AK53" s="8">
        <v>62.333333333333336</v>
      </c>
      <c r="AL53" s="8">
        <v>62.333333333333336</v>
      </c>
      <c r="AM53" s="42">
        <v>62</v>
      </c>
    </row>
    <row r="54" spans="9:39" ht="15.75" thickBot="1" x14ac:dyDescent="0.3">
      <c r="I54" s="8">
        <v>50</v>
      </c>
      <c r="J54" s="63">
        <f>AVERAGE(J35:J37)</f>
        <v>131.66666666666666</v>
      </c>
      <c r="K54" s="64">
        <f t="shared" ref="K54:AM54" si="11">AVERAGE(K35:K37)</f>
        <v>126.33333333333333</v>
      </c>
      <c r="L54" s="64">
        <f t="shared" si="11"/>
        <v>123.66666666666667</v>
      </c>
      <c r="M54" s="64">
        <f t="shared" si="11"/>
        <v>113.66666666666667</v>
      </c>
      <c r="N54" s="64">
        <f t="shared" si="11"/>
        <v>113</v>
      </c>
      <c r="O54" s="64">
        <f t="shared" si="11"/>
        <v>111</v>
      </c>
      <c r="P54" s="64">
        <f t="shared" si="11"/>
        <v>111</v>
      </c>
      <c r="Q54" s="64">
        <f t="shared" si="11"/>
        <v>108.66666666666667</v>
      </c>
      <c r="R54" s="64">
        <f t="shared" si="11"/>
        <v>89.666666666666671</v>
      </c>
      <c r="S54" s="64">
        <f t="shared" si="11"/>
        <v>89.666666666666671</v>
      </c>
      <c r="T54" s="64">
        <f t="shared" si="11"/>
        <v>83.666666666666671</v>
      </c>
      <c r="U54" s="64">
        <f t="shared" si="11"/>
        <v>79</v>
      </c>
      <c r="V54" s="64">
        <f t="shared" si="11"/>
        <v>78.333333333333329</v>
      </c>
      <c r="W54" s="64">
        <f t="shared" si="11"/>
        <v>77</v>
      </c>
      <c r="X54" s="64">
        <f t="shared" si="11"/>
        <v>71.333333333333329</v>
      </c>
      <c r="Y54" s="64">
        <f t="shared" si="11"/>
        <v>71.333333333333329</v>
      </c>
      <c r="Z54" s="64">
        <f t="shared" si="11"/>
        <v>71.333333333333329</v>
      </c>
      <c r="AA54" s="64">
        <f t="shared" si="11"/>
        <v>71.333333333333329</v>
      </c>
      <c r="AB54" s="64">
        <f t="shared" si="11"/>
        <v>71.333333333333329</v>
      </c>
      <c r="AC54" s="64">
        <f t="shared" si="11"/>
        <v>67.333333333333329</v>
      </c>
      <c r="AD54" s="64">
        <f t="shared" si="11"/>
        <v>67</v>
      </c>
      <c r="AE54" s="64">
        <f t="shared" si="11"/>
        <v>65.666666666666671</v>
      </c>
      <c r="AF54" s="64">
        <f t="shared" si="11"/>
        <v>65.666666666666671</v>
      </c>
      <c r="AG54" s="64">
        <f t="shared" si="11"/>
        <v>65.666666666666671</v>
      </c>
      <c r="AH54" s="64">
        <f t="shared" si="11"/>
        <v>65.666666666666671</v>
      </c>
      <c r="AI54" s="64">
        <f t="shared" si="11"/>
        <v>63.666666666666664</v>
      </c>
      <c r="AJ54" s="64">
        <f t="shared" si="11"/>
        <v>59</v>
      </c>
      <c r="AK54" s="64">
        <f t="shared" si="11"/>
        <v>59</v>
      </c>
      <c r="AL54" s="64">
        <f t="shared" si="11"/>
        <v>59</v>
      </c>
      <c r="AM54" s="65">
        <f t="shared" si="11"/>
        <v>59</v>
      </c>
    </row>
    <row r="55" spans="9:39" ht="15.75" thickBot="1" x14ac:dyDescent="0.3">
      <c r="I55" s="8"/>
      <c r="J55" s="8" t="s">
        <v>32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9:39" x14ac:dyDescent="0.25">
      <c r="I56" s="8">
        <v>10</v>
      </c>
      <c r="J56" s="58">
        <f>AVERAGE(J23:J25)</f>
        <v>114</v>
      </c>
      <c r="K56" s="59">
        <f t="shared" ref="K56:AM56" si="12">AVERAGE(K23:K25)</f>
        <v>105.33333333333333</v>
      </c>
      <c r="L56" s="59">
        <f t="shared" si="12"/>
        <v>95.666666666666671</v>
      </c>
      <c r="M56" s="59">
        <f t="shared" si="12"/>
        <v>95.666666666666671</v>
      </c>
      <c r="N56" s="59">
        <f t="shared" si="12"/>
        <v>95.666666666666671</v>
      </c>
      <c r="O56" s="59">
        <f t="shared" si="12"/>
        <v>92.333333333333329</v>
      </c>
      <c r="P56" s="59">
        <f t="shared" si="12"/>
        <v>92.333333333333329</v>
      </c>
      <c r="Q56" s="59">
        <f t="shared" si="12"/>
        <v>92.333333333333329</v>
      </c>
      <c r="R56" s="59">
        <f t="shared" si="12"/>
        <v>92.333333333333329</v>
      </c>
      <c r="S56" s="59">
        <f t="shared" si="12"/>
        <v>87.666666666666671</v>
      </c>
      <c r="T56" s="59">
        <f t="shared" si="12"/>
        <v>87.666666666666671</v>
      </c>
      <c r="U56" s="59">
        <f t="shared" si="12"/>
        <v>87.666666666666671</v>
      </c>
      <c r="V56" s="59">
        <f t="shared" si="12"/>
        <v>84.666666666666671</v>
      </c>
      <c r="W56" s="59">
        <f t="shared" si="12"/>
        <v>84</v>
      </c>
      <c r="X56" s="59">
        <f t="shared" si="12"/>
        <v>84</v>
      </c>
      <c r="Y56" s="59">
        <f t="shared" si="12"/>
        <v>77.666666666666671</v>
      </c>
      <c r="Z56" s="59">
        <f t="shared" si="12"/>
        <v>76.666666666666671</v>
      </c>
      <c r="AA56" s="59">
        <f t="shared" si="12"/>
        <v>76.666666666666671</v>
      </c>
      <c r="AB56" s="59">
        <f t="shared" si="12"/>
        <v>73</v>
      </c>
      <c r="AC56" s="59">
        <f t="shared" si="12"/>
        <v>65.333333333333329</v>
      </c>
      <c r="AD56" s="59">
        <f t="shared" si="12"/>
        <v>64</v>
      </c>
      <c r="AE56" s="59">
        <f t="shared" si="12"/>
        <v>64</v>
      </c>
      <c r="AF56" s="59">
        <f t="shared" si="12"/>
        <v>64</v>
      </c>
      <c r="AG56" s="59">
        <f t="shared" si="12"/>
        <v>64</v>
      </c>
      <c r="AH56" s="59">
        <f t="shared" si="12"/>
        <v>63.333333333333336</v>
      </c>
      <c r="AI56" s="59">
        <f t="shared" si="12"/>
        <v>63.333333333333336</v>
      </c>
      <c r="AJ56" s="59">
        <f t="shared" si="12"/>
        <v>63.333333333333336</v>
      </c>
      <c r="AK56" s="59">
        <f t="shared" si="12"/>
        <v>63.333333333333336</v>
      </c>
      <c r="AL56" s="59">
        <f t="shared" si="12"/>
        <v>63.333333333333336</v>
      </c>
      <c r="AM56" s="60">
        <f t="shared" si="12"/>
        <v>63.333333333333336</v>
      </c>
    </row>
    <row r="57" spans="9:39" x14ac:dyDescent="0.25">
      <c r="I57" s="10">
        <v>30</v>
      </c>
      <c r="J57" s="61">
        <f>AVERAGE(J17:J19)</f>
        <v>111.66666666666667</v>
      </c>
      <c r="K57" s="8">
        <f t="shared" ref="K57:AM57" si="13">AVERAGE(K17:K19)</f>
        <v>93.333333333333329</v>
      </c>
      <c r="L57" s="8">
        <f t="shared" si="13"/>
        <v>93</v>
      </c>
      <c r="M57" s="8">
        <f t="shared" si="13"/>
        <v>85.333333333333329</v>
      </c>
      <c r="N57" s="8">
        <f t="shared" si="13"/>
        <v>84</v>
      </c>
      <c r="O57" s="8">
        <f t="shared" si="13"/>
        <v>84</v>
      </c>
      <c r="P57" s="8">
        <f t="shared" si="13"/>
        <v>82.333333333333329</v>
      </c>
      <c r="Q57" s="8">
        <f t="shared" si="13"/>
        <v>76.666666666666671</v>
      </c>
      <c r="R57" s="8">
        <f t="shared" si="13"/>
        <v>76.666666666666671</v>
      </c>
      <c r="S57" s="8">
        <f t="shared" si="13"/>
        <v>76.666666666666671</v>
      </c>
      <c r="T57" s="8">
        <f t="shared" si="13"/>
        <v>76.666666666666671</v>
      </c>
      <c r="U57" s="8">
        <f t="shared" si="13"/>
        <v>76.666666666666671</v>
      </c>
      <c r="V57" s="8">
        <f t="shared" si="13"/>
        <v>76.666666666666671</v>
      </c>
      <c r="W57" s="8">
        <f t="shared" si="13"/>
        <v>76.666666666666671</v>
      </c>
      <c r="X57" s="8">
        <f t="shared" si="13"/>
        <v>75</v>
      </c>
      <c r="Y57" s="8">
        <f t="shared" si="13"/>
        <v>75</v>
      </c>
      <c r="Z57" s="8">
        <f t="shared" si="13"/>
        <v>75</v>
      </c>
      <c r="AA57" s="8">
        <f t="shared" si="13"/>
        <v>74</v>
      </c>
      <c r="AB57" s="8">
        <f t="shared" si="13"/>
        <v>66.333333333333329</v>
      </c>
      <c r="AC57" s="8">
        <f t="shared" si="13"/>
        <v>66.333333333333329</v>
      </c>
      <c r="AD57" s="8">
        <f t="shared" si="13"/>
        <v>66.333333333333329</v>
      </c>
      <c r="AE57" s="8">
        <f t="shared" si="13"/>
        <v>64.666666666666671</v>
      </c>
      <c r="AF57" s="8">
        <f t="shared" si="13"/>
        <v>58</v>
      </c>
      <c r="AG57" s="8">
        <f t="shared" si="13"/>
        <v>58</v>
      </c>
      <c r="AH57" s="8">
        <f t="shared" si="13"/>
        <v>58</v>
      </c>
      <c r="AI57" s="8">
        <f t="shared" si="13"/>
        <v>58</v>
      </c>
      <c r="AJ57" s="8">
        <f t="shared" si="13"/>
        <v>58</v>
      </c>
      <c r="AK57" s="8">
        <f t="shared" si="13"/>
        <v>58</v>
      </c>
      <c r="AL57" s="8">
        <f t="shared" si="13"/>
        <v>58</v>
      </c>
      <c r="AM57" s="42">
        <f t="shared" si="13"/>
        <v>57</v>
      </c>
    </row>
    <row r="58" spans="9:39" ht="15.75" thickBot="1" x14ac:dyDescent="0.3">
      <c r="I58" s="8">
        <v>50</v>
      </c>
      <c r="J58" s="63">
        <f>AVERAGE(J29:J31)</f>
        <v>109</v>
      </c>
      <c r="K58" s="64">
        <f t="shared" ref="K58:AM58" si="14">AVERAGE(K29:K31)</f>
        <v>107.33333333333333</v>
      </c>
      <c r="L58" s="64">
        <f t="shared" si="14"/>
        <v>107.33333333333333</v>
      </c>
      <c r="M58" s="64">
        <f t="shared" si="14"/>
        <v>106.66666666666667</v>
      </c>
      <c r="N58" s="64">
        <f t="shared" si="14"/>
        <v>106.66666666666667</v>
      </c>
      <c r="O58" s="64">
        <f t="shared" si="14"/>
        <v>102.66666666666667</v>
      </c>
      <c r="P58" s="64">
        <f t="shared" si="14"/>
        <v>95.333333333333329</v>
      </c>
      <c r="Q58" s="64">
        <f t="shared" si="14"/>
        <v>93.333333333333329</v>
      </c>
      <c r="R58" s="64">
        <f t="shared" si="14"/>
        <v>87.666666666666671</v>
      </c>
      <c r="S58" s="64">
        <f t="shared" si="14"/>
        <v>87.666666666666671</v>
      </c>
      <c r="T58" s="64">
        <f t="shared" si="14"/>
        <v>87.666666666666671</v>
      </c>
      <c r="U58" s="64">
        <f t="shared" si="14"/>
        <v>87.666666666666671</v>
      </c>
      <c r="V58" s="64">
        <f t="shared" si="14"/>
        <v>82.666666666666671</v>
      </c>
      <c r="W58" s="64">
        <f t="shared" si="14"/>
        <v>82.666666666666671</v>
      </c>
      <c r="X58" s="64">
        <f t="shared" si="14"/>
        <v>75.666666666666671</v>
      </c>
      <c r="Y58" s="64">
        <f t="shared" si="14"/>
        <v>73.666666666666671</v>
      </c>
      <c r="Z58" s="64">
        <f t="shared" si="14"/>
        <v>73.666666666666671</v>
      </c>
      <c r="AA58" s="64">
        <f t="shared" si="14"/>
        <v>72</v>
      </c>
      <c r="AB58" s="64">
        <f t="shared" si="14"/>
        <v>72</v>
      </c>
      <c r="AC58" s="64">
        <f t="shared" si="14"/>
        <v>72</v>
      </c>
      <c r="AD58" s="64">
        <f t="shared" si="14"/>
        <v>70.666666666666671</v>
      </c>
      <c r="AE58" s="64">
        <f t="shared" si="14"/>
        <v>70.666666666666671</v>
      </c>
      <c r="AF58" s="64">
        <f t="shared" si="14"/>
        <v>70.666666666666671</v>
      </c>
      <c r="AG58" s="64">
        <f t="shared" si="14"/>
        <v>70.666666666666671</v>
      </c>
      <c r="AH58" s="64">
        <f t="shared" si="14"/>
        <v>70.666666666666671</v>
      </c>
      <c r="AI58" s="64">
        <f t="shared" si="14"/>
        <v>70.666666666666671</v>
      </c>
      <c r="AJ58" s="64">
        <f t="shared" si="14"/>
        <v>65</v>
      </c>
      <c r="AK58" s="64">
        <f t="shared" si="14"/>
        <v>65</v>
      </c>
      <c r="AL58" s="64">
        <f t="shared" si="14"/>
        <v>65</v>
      </c>
      <c r="AM58" s="65">
        <f t="shared" si="14"/>
        <v>63</v>
      </c>
    </row>
    <row r="59" spans="9:39" x14ac:dyDescent="0.25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9:39" x14ac:dyDescent="0.25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9:39" x14ac:dyDescent="0.25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9:39" x14ac:dyDescent="0.25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9:39" x14ac:dyDescent="0.25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9:39" x14ac:dyDescent="0.25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1:39" x14ac:dyDescent="0.25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1:39" x14ac:dyDescent="0.25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1:39" x14ac:dyDescent="0.25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1:39" x14ac:dyDescent="0.25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1:39" x14ac:dyDescent="0.25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1:39" x14ac:dyDescent="0.25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</sheetData>
  <mergeCells count="11">
    <mergeCell ref="AO15:AO16"/>
    <mergeCell ref="AO13:AO14"/>
    <mergeCell ref="AO11:AO12"/>
    <mergeCell ref="AP9:AR9"/>
    <mergeCell ref="AO9:AO10"/>
    <mergeCell ref="AT8:AT9"/>
    <mergeCell ref="AO5:AO6"/>
    <mergeCell ref="AO3:AO4"/>
    <mergeCell ref="AU2:AW2"/>
    <mergeCell ref="AT6:AT7"/>
    <mergeCell ref="AT3:AT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5CBA-D621-41AE-9687-E4C524DE4BD6}">
  <dimension ref="A1:AZ32"/>
  <sheetViews>
    <sheetView workbookViewId="0">
      <selection activeCell="AT19" sqref="AT19"/>
    </sheetView>
  </sheetViews>
  <sheetFormatPr baseColWidth="10" defaultRowHeight="15" x14ac:dyDescent="0.25"/>
  <cols>
    <col min="1" max="1" width="4" bestFit="1" customWidth="1"/>
    <col min="2" max="2" width="4.7109375" bestFit="1" customWidth="1"/>
    <col min="3" max="3" width="5.140625" bestFit="1" customWidth="1"/>
    <col min="4" max="4" width="5.7109375" bestFit="1" customWidth="1"/>
    <col min="5" max="5" width="6.5703125" bestFit="1" customWidth="1"/>
    <col min="6" max="6" width="7.5703125" bestFit="1" customWidth="1"/>
    <col min="7" max="7" width="5.28515625" bestFit="1" customWidth="1"/>
    <col min="8" max="8" width="5.7109375" bestFit="1" customWidth="1"/>
    <col min="9" max="9" width="5" bestFit="1" customWidth="1"/>
    <col min="10" max="10" width="6.28515625" customWidth="1"/>
    <col min="11" max="11" width="8.140625" bestFit="1" customWidth="1"/>
    <col min="12" max="12" width="9" bestFit="1" customWidth="1"/>
    <col min="13" max="41" width="4.140625" customWidth="1"/>
    <col min="42" max="42" width="11.42578125" style="8"/>
    <col min="43" max="43" width="12.42578125" style="8" bestFit="1" customWidth="1"/>
    <col min="44" max="45" width="8.42578125" style="8" bestFit="1" customWidth="1"/>
    <col min="46" max="46" width="9.42578125" style="8" bestFit="1" customWidth="1"/>
    <col min="47" max="16384" width="11.42578125" style="8"/>
  </cols>
  <sheetData>
    <row r="1" spans="1:52" ht="30" x14ac:dyDescent="0.25">
      <c r="A1" s="5" t="s">
        <v>2</v>
      </c>
      <c r="B1" s="5" t="s">
        <v>9</v>
      </c>
      <c r="C1" s="5" t="s">
        <v>10</v>
      </c>
      <c r="D1" s="5" t="s">
        <v>3</v>
      </c>
      <c r="E1" s="5" t="s">
        <v>4</v>
      </c>
      <c r="F1" s="5" t="s">
        <v>5</v>
      </c>
      <c r="G1" s="72" t="s">
        <v>25</v>
      </c>
      <c r="H1" s="5" t="s">
        <v>26</v>
      </c>
      <c r="I1" s="5" t="s">
        <v>24</v>
      </c>
      <c r="J1" s="76" t="s">
        <v>6</v>
      </c>
      <c r="K1" s="77" t="s">
        <v>14</v>
      </c>
      <c r="L1" s="72" t="s">
        <v>8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4">
        <v>15</v>
      </c>
      <c r="AA1" s="4">
        <v>16</v>
      </c>
      <c r="AB1" s="4">
        <v>17</v>
      </c>
      <c r="AC1" s="4">
        <v>18</v>
      </c>
      <c r="AD1" s="4">
        <v>19</v>
      </c>
      <c r="AE1" s="4">
        <v>20</v>
      </c>
      <c r="AF1" s="4">
        <v>21</v>
      </c>
      <c r="AG1" s="4">
        <v>22</v>
      </c>
      <c r="AH1" s="4">
        <v>23</v>
      </c>
      <c r="AI1" s="4">
        <v>24</v>
      </c>
      <c r="AJ1" s="4">
        <v>25</v>
      </c>
      <c r="AK1" s="4">
        <v>26</v>
      </c>
      <c r="AL1" s="4">
        <v>27</v>
      </c>
      <c r="AM1" s="4">
        <v>28</v>
      </c>
      <c r="AN1" s="4">
        <v>29</v>
      </c>
      <c r="AO1" s="4">
        <v>30</v>
      </c>
    </row>
    <row r="2" spans="1:52" x14ac:dyDescent="0.25">
      <c r="A2" s="85">
        <v>30</v>
      </c>
      <c r="B2" s="85">
        <v>30</v>
      </c>
      <c r="C2" s="85">
        <v>0.8</v>
      </c>
      <c r="D2" s="85">
        <v>0.2</v>
      </c>
      <c r="E2" s="85">
        <v>10</v>
      </c>
      <c r="F2" s="85">
        <v>50</v>
      </c>
      <c r="G2" s="86">
        <v>5</v>
      </c>
      <c r="H2" s="87">
        <v>20</v>
      </c>
      <c r="I2" s="87">
        <v>50</v>
      </c>
      <c r="J2" s="74">
        <v>125</v>
      </c>
      <c r="K2" s="109">
        <v>2.8209918981481483E-2</v>
      </c>
      <c r="L2" s="73">
        <v>146</v>
      </c>
      <c r="M2">
        <v>146</v>
      </c>
      <c r="N2">
        <v>146</v>
      </c>
      <c r="O2">
        <v>146</v>
      </c>
      <c r="P2">
        <v>132</v>
      </c>
      <c r="Q2">
        <v>132</v>
      </c>
      <c r="R2">
        <v>132</v>
      </c>
      <c r="S2">
        <v>132</v>
      </c>
      <c r="T2">
        <v>132</v>
      </c>
      <c r="U2">
        <v>132</v>
      </c>
      <c r="V2">
        <v>132</v>
      </c>
      <c r="W2">
        <v>132</v>
      </c>
      <c r="X2">
        <v>132</v>
      </c>
      <c r="Y2">
        <v>132</v>
      </c>
      <c r="Z2">
        <v>131</v>
      </c>
      <c r="AA2">
        <v>131</v>
      </c>
      <c r="AB2">
        <v>131</v>
      </c>
      <c r="AC2">
        <v>131</v>
      </c>
      <c r="AD2">
        <v>129</v>
      </c>
      <c r="AE2">
        <v>128</v>
      </c>
      <c r="AF2">
        <v>128</v>
      </c>
      <c r="AG2">
        <v>128</v>
      </c>
      <c r="AH2">
        <v>128</v>
      </c>
      <c r="AI2">
        <v>128</v>
      </c>
      <c r="AJ2">
        <v>128</v>
      </c>
      <c r="AK2">
        <v>127</v>
      </c>
      <c r="AL2">
        <v>127</v>
      </c>
      <c r="AM2">
        <v>126</v>
      </c>
      <c r="AN2">
        <v>125</v>
      </c>
      <c r="AO2">
        <v>125</v>
      </c>
      <c r="AQ2" s="121" t="s">
        <v>1</v>
      </c>
      <c r="AR2" s="124" t="s">
        <v>40</v>
      </c>
      <c r="AS2" s="124" t="s">
        <v>35</v>
      </c>
      <c r="AT2" s="125" t="s">
        <v>36</v>
      </c>
      <c r="AV2" s="8" t="s">
        <v>42</v>
      </c>
      <c r="AW2" s="8" t="s">
        <v>43</v>
      </c>
      <c r="AX2" s="8" t="s">
        <v>44</v>
      </c>
      <c r="AY2" s="10" t="s">
        <v>15</v>
      </c>
      <c r="AZ2" s="10" t="s">
        <v>14</v>
      </c>
    </row>
    <row r="3" spans="1:52" x14ac:dyDescent="0.25">
      <c r="A3" s="85">
        <v>30</v>
      </c>
      <c r="B3" s="85">
        <v>30</v>
      </c>
      <c r="C3" s="85">
        <v>0.8</v>
      </c>
      <c r="D3" s="85">
        <v>0.2</v>
      </c>
      <c r="E3" s="85">
        <v>10</v>
      </c>
      <c r="F3" s="85">
        <v>50</v>
      </c>
      <c r="G3" s="86">
        <v>5</v>
      </c>
      <c r="H3" s="87">
        <v>20</v>
      </c>
      <c r="I3" s="87">
        <v>50</v>
      </c>
      <c r="J3" s="74">
        <v>115</v>
      </c>
      <c r="K3" s="109">
        <v>2.8809085648148148E-2</v>
      </c>
      <c r="L3" s="73">
        <v>124</v>
      </c>
      <c r="M3">
        <v>124</v>
      </c>
      <c r="N3">
        <v>124</v>
      </c>
      <c r="O3">
        <v>124</v>
      </c>
      <c r="P3">
        <v>124</v>
      </c>
      <c r="Q3">
        <v>124</v>
      </c>
      <c r="R3">
        <v>124</v>
      </c>
      <c r="S3">
        <v>124</v>
      </c>
      <c r="T3">
        <v>121</v>
      </c>
      <c r="U3">
        <v>118</v>
      </c>
      <c r="V3">
        <v>118</v>
      </c>
      <c r="W3">
        <v>118</v>
      </c>
      <c r="X3">
        <v>118</v>
      </c>
      <c r="Y3">
        <v>117</v>
      </c>
      <c r="Z3">
        <v>117</v>
      </c>
      <c r="AA3">
        <v>117</v>
      </c>
      <c r="AB3">
        <v>117</v>
      </c>
      <c r="AC3">
        <v>115</v>
      </c>
      <c r="AD3">
        <v>115</v>
      </c>
      <c r="AE3">
        <v>115</v>
      </c>
      <c r="AF3">
        <v>115</v>
      </c>
      <c r="AG3">
        <v>115</v>
      </c>
      <c r="AH3">
        <v>115</v>
      </c>
      <c r="AI3">
        <v>115</v>
      </c>
      <c r="AJ3">
        <v>115</v>
      </c>
      <c r="AK3">
        <v>115</v>
      </c>
      <c r="AL3">
        <v>115</v>
      </c>
      <c r="AM3">
        <v>115</v>
      </c>
      <c r="AN3">
        <v>115</v>
      </c>
      <c r="AO3">
        <v>115</v>
      </c>
      <c r="AQ3" s="122" t="s">
        <v>15</v>
      </c>
      <c r="AR3" s="126">
        <f>AVERAGE(J2:J4)</f>
        <v>117.66666666666667</v>
      </c>
      <c r="AS3" s="126">
        <v>62.333333333333336</v>
      </c>
      <c r="AT3" s="127">
        <f>AVERAGE(J5:J7)</f>
        <v>15.333333333333334</v>
      </c>
      <c r="AV3" s="8">
        <v>5</v>
      </c>
      <c r="AW3" s="8">
        <v>20</v>
      </c>
      <c r="AX3" s="8">
        <v>50</v>
      </c>
      <c r="AY3" s="10">
        <v>11.67</v>
      </c>
      <c r="AZ3" s="106">
        <v>2.855324074074074E-2</v>
      </c>
    </row>
    <row r="4" spans="1:52" x14ac:dyDescent="0.25">
      <c r="A4" s="88">
        <v>30</v>
      </c>
      <c r="B4" s="88">
        <v>30</v>
      </c>
      <c r="C4" s="88">
        <v>0.8</v>
      </c>
      <c r="D4" s="88">
        <v>0.2</v>
      </c>
      <c r="E4" s="88">
        <v>10</v>
      </c>
      <c r="F4" s="88">
        <v>50</v>
      </c>
      <c r="G4" s="89">
        <v>5</v>
      </c>
      <c r="H4" s="90">
        <v>20</v>
      </c>
      <c r="I4" s="90">
        <v>50</v>
      </c>
      <c r="J4" s="75">
        <v>113</v>
      </c>
      <c r="K4" s="56">
        <v>2.8647187500000001E-2</v>
      </c>
      <c r="L4" s="68">
        <v>134</v>
      </c>
      <c r="M4" s="1">
        <v>134</v>
      </c>
      <c r="N4" s="1">
        <v>134</v>
      </c>
      <c r="O4" s="1">
        <v>131</v>
      </c>
      <c r="P4" s="1">
        <v>131</v>
      </c>
      <c r="Q4" s="1">
        <v>128</v>
      </c>
      <c r="R4" s="1">
        <v>128</v>
      </c>
      <c r="S4" s="1">
        <v>125</v>
      </c>
      <c r="T4" s="1">
        <v>124</v>
      </c>
      <c r="U4" s="1">
        <v>124</v>
      </c>
      <c r="V4" s="1">
        <v>123</v>
      </c>
      <c r="W4" s="1">
        <v>120</v>
      </c>
      <c r="X4" s="1">
        <v>120</v>
      </c>
      <c r="Y4" s="1">
        <v>114</v>
      </c>
      <c r="Z4" s="1">
        <v>114</v>
      </c>
      <c r="AA4" s="1">
        <v>114</v>
      </c>
      <c r="AB4" s="1">
        <v>114</v>
      </c>
      <c r="AC4" s="1">
        <v>114</v>
      </c>
      <c r="AD4" s="1">
        <v>114</v>
      </c>
      <c r="AE4" s="1">
        <v>114</v>
      </c>
      <c r="AF4" s="1">
        <v>114</v>
      </c>
      <c r="AG4" s="1">
        <v>114</v>
      </c>
      <c r="AH4" s="1">
        <v>114</v>
      </c>
      <c r="AI4" s="1">
        <v>114</v>
      </c>
      <c r="AJ4" s="1">
        <v>113</v>
      </c>
      <c r="AK4" s="1">
        <v>113</v>
      </c>
      <c r="AL4" s="1">
        <v>113</v>
      </c>
      <c r="AM4" s="1">
        <v>113</v>
      </c>
      <c r="AN4" s="1">
        <v>113</v>
      </c>
      <c r="AO4" s="1">
        <v>113</v>
      </c>
      <c r="AQ4" s="122" t="s">
        <v>14</v>
      </c>
      <c r="AR4" s="128">
        <f>AVERAGE(K2:K4)</f>
        <v>2.855539737654321E-2</v>
      </c>
      <c r="AS4" s="128">
        <v>5.3367947530864206E-2</v>
      </c>
      <c r="AT4" s="129">
        <f>AVERAGE(K5:K7)</f>
        <v>3.2918780864197528E-2</v>
      </c>
      <c r="AV4" s="8">
        <v>10</v>
      </c>
      <c r="AW4" s="8">
        <v>20</v>
      </c>
      <c r="AX4" s="8">
        <v>50</v>
      </c>
      <c r="AY4" s="10">
        <v>62.33</v>
      </c>
      <c r="AZ4" s="106">
        <v>5.3368055555555551E-2</v>
      </c>
    </row>
    <row r="5" spans="1:52" x14ac:dyDescent="0.25">
      <c r="A5" s="85">
        <v>30</v>
      </c>
      <c r="B5" s="85">
        <v>30</v>
      </c>
      <c r="C5" s="85">
        <v>0.8</v>
      </c>
      <c r="D5" s="85">
        <v>0.2</v>
      </c>
      <c r="E5" s="85">
        <v>10</v>
      </c>
      <c r="F5" s="85">
        <v>50</v>
      </c>
      <c r="G5" s="86">
        <v>20</v>
      </c>
      <c r="H5" s="87">
        <v>20</v>
      </c>
      <c r="I5" s="87">
        <v>50</v>
      </c>
      <c r="J5" s="74">
        <v>16</v>
      </c>
      <c r="K5" s="109">
        <v>3.2948275462962966E-2</v>
      </c>
      <c r="L5" s="73">
        <v>18</v>
      </c>
      <c r="M5" s="10">
        <v>18</v>
      </c>
      <c r="N5" s="10">
        <v>18</v>
      </c>
      <c r="O5" s="10">
        <v>18</v>
      </c>
      <c r="P5">
        <v>17</v>
      </c>
      <c r="Q5">
        <v>17</v>
      </c>
      <c r="R5">
        <v>17</v>
      </c>
      <c r="S5">
        <v>17</v>
      </c>
      <c r="T5">
        <v>17</v>
      </c>
      <c r="U5">
        <v>17</v>
      </c>
      <c r="V5">
        <v>17</v>
      </c>
      <c r="W5">
        <v>17</v>
      </c>
      <c r="X5">
        <v>17</v>
      </c>
      <c r="Y5">
        <v>17</v>
      </c>
      <c r="Z5">
        <v>17</v>
      </c>
      <c r="AA5">
        <v>17</v>
      </c>
      <c r="AB5">
        <v>17</v>
      </c>
      <c r="AC5">
        <v>17</v>
      </c>
      <c r="AD5">
        <v>16</v>
      </c>
      <c r="AE5">
        <v>16</v>
      </c>
      <c r="AF5">
        <v>16</v>
      </c>
      <c r="AG5">
        <v>16</v>
      </c>
      <c r="AH5">
        <v>16</v>
      </c>
      <c r="AI5">
        <v>16</v>
      </c>
      <c r="AJ5">
        <v>16</v>
      </c>
      <c r="AK5">
        <v>16</v>
      </c>
      <c r="AL5">
        <v>16</v>
      </c>
      <c r="AM5">
        <v>16</v>
      </c>
      <c r="AN5">
        <v>16</v>
      </c>
      <c r="AO5">
        <v>16</v>
      </c>
      <c r="AQ5" s="123" t="s">
        <v>0</v>
      </c>
      <c r="AR5" s="130">
        <v>7</v>
      </c>
      <c r="AS5" s="130">
        <v>6</v>
      </c>
      <c r="AT5" s="131">
        <v>8</v>
      </c>
      <c r="AV5" s="8">
        <v>20</v>
      </c>
      <c r="AW5" s="8">
        <v>20</v>
      </c>
      <c r="AX5" s="8">
        <v>50</v>
      </c>
      <c r="AY5" s="10">
        <v>15.33</v>
      </c>
      <c r="AZ5" s="106">
        <v>3.2916666666666664E-2</v>
      </c>
    </row>
    <row r="6" spans="1:52" x14ac:dyDescent="0.25">
      <c r="A6" s="85">
        <v>30</v>
      </c>
      <c r="B6" s="85">
        <v>30</v>
      </c>
      <c r="C6" s="85">
        <v>0.8</v>
      </c>
      <c r="D6" s="85">
        <v>0.2</v>
      </c>
      <c r="E6" s="85">
        <v>10</v>
      </c>
      <c r="F6" s="85">
        <v>50</v>
      </c>
      <c r="G6" s="86">
        <v>20</v>
      </c>
      <c r="H6" s="87">
        <v>20</v>
      </c>
      <c r="I6" s="87">
        <v>50</v>
      </c>
      <c r="J6" s="74">
        <v>15</v>
      </c>
      <c r="K6" s="109">
        <v>3.2847835648148145E-2</v>
      </c>
      <c r="L6" s="73">
        <v>19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v>17</v>
      </c>
      <c r="V6">
        <v>17</v>
      </c>
      <c r="W6">
        <v>17</v>
      </c>
      <c r="X6">
        <v>16</v>
      </c>
      <c r="Y6">
        <v>16</v>
      </c>
      <c r="Z6">
        <v>16</v>
      </c>
      <c r="AA6">
        <v>15</v>
      </c>
      <c r="AB6">
        <v>15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>
        <v>15</v>
      </c>
      <c r="AO6">
        <v>15</v>
      </c>
      <c r="AR6" s="105"/>
      <c r="AS6" s="105"/>
      <c r="AT6" s="105"/>
      <c r="AV6" s="10">
        <v>10</v>
      </c>
      <c r="AW6" s="10">
        <v>10</v>
      </c>
      <c r="AX6" s="10">
        <v>50</v>
      </c>
      <c r="AY6" s="10">
        <v>12.33</v>
      </c>
      <c r="AZ6" s="106">
        <v>9.0972222222222218E-3</v>
      </c>
    </row>
    <row r="7" spans="1:52" x14ac:dyDescent="0.25">
      <c r="A7" s="88">
        <v>30</v>
      </c>
      <c r="B7" s="88">
        <v>30</v>
      </c>
      <c r="C7" s="88">
        <v>0.8</v>
      </c>
      <c r="D7" s="88">
        <v>0.2</v>
      </c>
      <c r="E7" s="88">
        <v>10</v>
      </c>
      <c r="F7" s="88">
        <v>50</v>
      </c>
      <c r="G7" s="89">
        <v>20</v>
      </c>
      <c r="H7" s="90">
        <v>20</v>
      </c>
      <c r="I7" s="90">
        <v>50</v>
      </c>
      <c r="J7" s="75">
        <v>15</v>
      </c>
      <c r="K7" s="56">
        <v>3.2960231481481479E-2</v>
      </c>
      <c r="L7" s="68">
        <v>17</v>
      </c>
      <c r="M7" s="1">
        <v>17</v>
      </c>
      <c r="N7" s="1">
        <v>16</v>
      </c>
      <c r="O7" s="1">
        <v>16</v>
      </c>
      <c r="P7" s="1">
        <v>16</v>
      </c>
      <c r="Q7" s="1">
        <v>16</v>
      </c>
      <c r="R7" s="1">
        <v>16</v>
      </c>
      <c r="S7" s="1">
        <v>16</v>
      </c>
      <c r="T7" s="1">
        <v>15</v>
      </c>
      <c r="U7" s="1">
        <v>15</v>
      </c>
      <c r="V7" s="1">
        <v>15</v>
      </c>
      <c r="W7" s="1">
        <v>15</v>
      </c>
      <c r="X7" s="1">
        <v>15</v>
      </c>
      <c r="Y7" s="1">
        <v>15</v>
      </c>
      <c r="Z7" s="1">
        <v>15</v>
      </c>
      <c r="AA7" s="1">
        <v>15</v>
      </c>
      <c r="AB7" s="1">
        <v>15</v>
      </c>
      <c r="AC7" s="1">
        <v>15</v>
      </c>
      <c r="AD7" s="1">
        <v>15</v>
      </c>
      <c r="AE7" s="1">
        <v>15</v>
      </c>
      <c r="AF7" s="1">
        <v>15</v>
      </c>
      <c r="AG7" s="1">
        <v>15</v>
      </c>
      <c r="AH7" s="1">
        <v>15</v>
      </c>
      <c r="AI7" s="1">
        <v>15</v>
      </c>
      <c r="AJ7" s="1">
        <v>15</v>
      </c>
      <c r="AK7" s="1">
        <v>15</v>
      </c>
      <c r="AL7" s="1">
        <v>15</v>
      </c>
      <c r="AM7" s="1">
        <v>15</v>
      </c>
      <c r="AN7" s="1">
        <v>15</v>
      </c>
      <c r="AO7" s="1">
        <v>15</v>
      </c>
      <c r="AQ7" s="121" t="s">
        <v>41</v>
      </c>
      <c r="AR7" s="124" t="str">
        <f>"10-10-50"</f>
        <v>10-10-50</v>
      </c>
      <c r="AS7" s="124" t="s">
        <v>35</v>
      </c>
      <c r="AT7" s="125" t="s">
        <v>37</v>
      </c>
      <c r="AV7" s="10">
        <v>10</v>
      </c>
      <c r="AW7" s="10">
        <v>40</v>
      </c>
      <c r="AX7" s="10">
        <v>50</v>
      </c>
      <c r="AY7" s="10">
        <v>144</v>
      </c>
      <c r="AZ7" s="106">
        <v>9.2743055555555565E-2</v>
      </c>
    </row>
    <row r="8" spans="1:52" x14ac:dyDescent="0.25">
      <c r="A8" s="85">
        <v>30</v>
      </c>
      <c r="B8" s="85">
        <v>30</v>
      </c>
      <c r="C8" s="85">
        <v>0.8</v>
      </c>
      <c r="D8" s="85">
        <v>0.2</v>
      </c>
      <c r="E8" s="85">
        <v>10</v>
      </c>
      <c r="F8" s="85">
        <v>50</v>
      </c>
      <c r="G8" s="91">
        <v>10</v>
      </c>
      <c r="H8" s="92">
        <v>10</v>
      </c>
      <c r="I8" s="87">
        <v>50</v>
      </c>
      <c r="J8" s="74">
        <v>12</v>
      </c>
      <c r="K8" s="109">
        <v>9.1185185185185189E-3</v>
      </c>
      <c r="L8" s="73">
        <v>14</v>
      </c>
      <c r="M8" s="10">
        <v>14</v>
      </c>
      <c r="N8" s="10">
        <v>14</v>
      </c>
      <c r="O8" s="10">
        <v>13</v>
      </c>
      <c r="P8" s="10">
        <v>13</v>
      </c>
      <c r="Q8" s="10">
        <v>13</v>
      </c>
      <c r="R8" s="10">
        <v>13</v>
      </c>
      <c r="S8" s="10">
        <v>13</v>
      </c>
      <c r="T8" s="10">
        <v>13</v>
      </c>
      <c r="U8" s="10">
        <v>13</v>
      </c>
      <c r="V8" s="10">
        <v>13</v>
      </c>
      <c r="W8" s="10">
        <v>13</v>
      </c>
      <c r="X8" s="10">
        <v>13</v>
      </c>
      <c r="Y8" s="10">
        <v>13</v>
      </c>
      <c r="Z8" s="10">
        <v>13</v>
      </c>
      <c r="AA8" s="10">
        <v>13</v>
      </c>
      <c r="AB8" s="10">
        <v>13</v>
      </c>
      <c r="AC8" s="10">
        <v>13</v>
      </c>
      <c r="AD8" s="10">
        <v>12</v>
      </c>
      <c r="AE8" s="10">
        <v>12</v>
      </c>
      <c r="AF8" s="10">
        <v>12</v>
      </c>
      <c r="AG8" s="10">
        <v>12</v>
      </c>
      <c r="AH8" s="10">
        <v>12</v>
      </c>
      <c r="AI8" s="10">
        <v>12</v>
      </c>
      <c r="AJ8" s="10">
        <v>12</v>
      </c>
      <c r="AK8" s="10">
        <v>12</v>
      </c>
      <c r="AL8" s="10">
        <v>12</v>
      </c>
      <c r="AM8" s="10">
        <v>12</v>
      </c>
      <c r="AN8" s="10">
        <v>12</v>
      </c>
      <c r="AO8" s="10">
        <v>12</v>
      </c>
      <c r="AQ8" s="122" t="s">
        <v>15</v>
      </c>
      <c r="AR8" s="126">
        <f>AVERAGE(J8:J10)</f>
        <v>12.333333333333334</v>
      </c>
      <c r="AS8" s="126">
        <v>62.333333333333336</v>
      </c>
      <c r="AT8" s="127">
        <f>AVERAGE(J11:J13)</f>
        <v>144</v>
      </c>
      <c r="AV8" s="10">
        <v>10</v>
      </c>
      <c r="AW8" s="10">
        <v>20</v>
      </c>
      <c r="AX8" s="10">
        <v>25</v>
      </c>
      <c r="AY8" s="10">
        <v>34.33</v>
      </c>
      <c r="AZ8" s="106">
        <v>1.0543981481481481E-2</v>
      </c>
    </row>
    <row r="9" spans="1:52" x14ac:dyDescent="0.25">
      <c r="A9" s="85">
        <v>30</v>
      </c>
      <c r="B9" s="85">
        <v>30</v>
      </c>
      <c r="C9" s="85">
        <v>0.8</v>
      </c>
      <c r="D9" s="85">
        <v>0.2</v>
      </c>
      <c r="E9" s="85">
        <v>10</v>
      </c>
      <c r="F9" s="85">
        <v>50</v>
      </c>
      <c r="G9" s="91">
        <v>10</v>
      </c>
      <c r="H9" s="92">
        <v>10</v>
      </c>
      <c r="I9" s="87">
        <v>50</v>
      </c>
      <c r="J9" s="74">
        <v>12</v>
      </c>
      <c r="K9" s="109">
        <v>9.0922337962962962E-3</v>
      </c>
      <c r="L9" s="73">
        <v>13</v>
      </c>
      <c r="M9" s="10">
        <v>13</v>
      </c>
      <c r="N9" s="10">
        <v>13</v>
      </c>
      <c r="O9" s="10">
        <v>13</v>
      </c>
      <c r="P9" s="10">
        <v>12</v>
      </c>
      <c r="Q9" s="10">
        <v>12</v>
      </c>
      <c r="R9" s="10">
        <v>12</v>
      </c>
      <c r="S9" s="10">
        <v>12</v>
      </c>
      <c r="T9" s="10">
        <v>12</v>
      </c>
      <c r="U9" s="10">
        <v>12</v>
      </c>
      <c r="V9" s="10">
        <v>12</v>
      </c>
      <c r="W9" s="10">
        <v>12</v>
      </c>
      <c r="X9" s="10">
        <v>12</v>
      </c>
      <c r="Y9" s="10">
        <v>12</v>
      </c>
      <c r="Z9" s="10">
        <v>12</v>
      </c>
      <c r="AA9" s="10">
        <v>12</v>
      </c>
      <c r="AB9" s="10">
        <v>12</v>
      </c>
      <c r="AC9" s="10">
        <v>12</v>
      </c>
      <c r="AD9" s="10">
        <v>12</v>
      </c>
      <c r="AE9" s="10">
        <v>12</v>
      </c>
      <c r="AF9" s="10">
        <v>12</v>
      </c>
      <c r="AG9" s="10">
        <v>12</v>
      </c>
      <c r="AH9" s="10">
        <v>12</v>
      </c>
      <c r="AI9" s="10">
        <v>12</v>
      </c>
      <c r="AJ9" s="10">
        <v>12</v>
      </c>
      <c r="AK9" s="10">
        <v>12</v>
      </c>
      <c r="AL9" s="10">
        <v>12</v>
      </c>
      <c r="AM9" s="10">
        <v>12</v>
      </c>
      <c r="AN9" s="10">
        <v>12</v>
      </c>
      <c r="AO9" s="10">
        <v>12</v>
      </c>
      <c r="AQ9" s="122" t="s">
        <v>14</v>
      </c>
      <c r="AR9" s="128">
        <f>AVERAGE(K8:K10)</f>
        <v>9.1025694444444444E-3</v>
      </c>
      <c r="AS9" s="128">
        <v>5.3367947530864206E-2</v>
      </c>
      <c r="AT9" s="129">
        <f>AVERAGE(K11:K13)</f>
        <v>9.2745779320987654E-2</v>
      </c>
      <c r="AV9" s="10">
        <v>10</v>
      </c>
      <c r="AW9" s="10">
        <v>20</v>
      </c>
      <c r="AX9" s="10">
        <v>100</v>
      </c>
      <c r="AY9" s="10">
        <v>180</v>
      </c>
      <c r="AZ9" s="106">
        <v>0.16666666666666666</v>
      </c>
    </row>
    <row r="10" spans="1:52" x14ac:dyDescent="0.25">
      <c r="A10" s="88">
        <v>30</v>
      </c>
      <c r="B10" s="88">
        <v>30</v>
      </c>
      <c r="C10" s="88">
        <v>0.8</v>
      </c>
      <c r="D10" s="88">
        <v>0.2</v>
      </c>
      <c r="E10" s="88">
        <v>10</v>
      </c>
      <c r="F10" s="88">
        <v>50</v>
      </c>
      <c r="G10" s="93">
        <v>10</v>
      </c>
      <c r="H10" s="94">
        <v>10</v>
      </c>
      <c r="I10" s="90">
        <v>50</v>
      </c>
      <c r="J10" s="75">
        <v>13</v>
      </c>
      <c r="K10" s="56">
        <v>9.0969560185185181E-3</v>
      </c>
      <c r="L10" s="68">
        <v>13</v>
      </c>
      <c r="M10" s="1">
        <v>13</v>
      </c>
      <c r="N10" s="1">
        <v>13</v>
      </c>
      <c r="O10" s="1">
        <v>13</v>
      </c>
      <c r="P10" s="1">
        <v>13</v>
      </c>
      <c r="Q10" s="1">
        <v>13</v>
      </c>
      <c r="R10" s="1">
        <v>13</v>
      </c>
      <c r="S10" s="1">
        <v>13</v>
      </c>
      <c r="T10" s="1">
        <v>13</v>
      </c>
      <c r="U10" s="1">
        <v>13</v>
      </c>
      <c r="V10" s="1">
        <v>13</v>
      </c>
      <c r="W10" s="1">
        <v>13</v>
      </c>
      <c r="X10" s="1">
        <v>13</v>
      </c>
      <c r="Y10" s="1">
        <v>13</v>
      </c>
      <c r="Z10" s="1">
        <v>13</v>
      </c>
      <c r="AA10" s="1">
        <v>13</v>
      </c>
      <c r="AB10" s="1">
        <v>13</v>
      </c>
      <c r="AC10" s="1">
        <v>13</v>
      </c>
      <c r="AD10" s="1">
        <v>13</v>
      </c>
      <c r="AE10" s="1">
        <v>13</v>
      </c>
      <c r="AF10" s="1">
        <v>13</v>
      </c>
      <c r="AG10" s="1">
        <v>13</v>
      </c>
      <c r="AH10" s="1">
        <v>13</v>
      </c>
      <c r="AI10" s="1">
        <v>13</v>
      </c>
      <c r="AJ10" s="1">
        <v>13</v>
      </c>
      <c r="AK10" s="1">
        <v>13</v>
      </c>
      <c r="AL10" s="1">
        <v>13</v>
      </c>
      <c r="AM10" s="1">
        <v>13</v>
      </c>
      <c r="AN10" s="1">
        <v>13</v>
      </c>
      <c r="AO10" s="1">
        <v>13</v>
      </c>
      <c r="AQ10" s="123" t="s">
        <v>0</v>
      </c>
      <c r="AR10" s="130">
        <v>9</v>
      </c>
      <c r="AS10" s="130">
        <v>6</v>
      </c>
      <c r="AT10" s="131">
        <v>10</v>
      </c>
    </row>
    <row r="11" spans="1:52" x14ac:dyDescent="0.25">
      <c r="A11" s="85">
        <v>30</v>
      </c>
      <c r="B11" s="85">
        <v>30</v>
      </c>
      <c r="C11" s="85">
        <v>0.8</v>
      </c>
      <c r="D11" s="85">
        <v>0.2</v>
      </c>
      <c r="E11" s="85">
        <v>10</v>
      </c>
      <c r="F11" s="85">
        <v>50</v>
      </c>
      <c r="G11" s="91">
        <v>10</v>
      </c>
      <c r="H11" s="92">
        <v>40</v>
      </c>
      <c r="I11" s="87">
        <v>50</v>
      </c>
      <c r="J11" s="74">
        <v>140</v>
      </c>
      <c r="K11" s="109">
        <v>9.1390138888888903E-2</v>
      </c>
      <c r="L11" s="73">
        <v>199</v>
      </c>
      <c r="M11" s="10">
        <v>192</v>
      </c>
      <c r="N11" s="10">
        <v>192</v>
      </c>
      <c r="O11" s="10">
        <v>192</v>
      </c>
      <c r="P11" s="10">
        <v>192</v>
      </c>
      <c r="Q11" s="10">
        <v>169</v>
      </c>
      <c r="R11" s="10">
        <v>161</v>
      </c>
      <c r="S11" s="10">
        <v>157</v>
      </c>
      <c r="T11" s="10">
        <v>157</v>
      </c>
      <c r="U11" s="10">
        <v>157</v>
      </c>
      <c r="V11" s="10">
        <v>157</v>
      </c>
      <c r="W11" s="10">
        <v>150</v>
      </c>
      <c r="X11" s="10">
        <v>150</v>
      </c>
      <c r="Y11" s="10">
        <v>144</v>
      </c>
      <c r="Z11" s="10">
        <v>144</v>
      </c>
      <c r="AA11" s="10">
        <v>141</v>
      </c>
      <c r="AB11" s="10">
        <v>141</v>
      </c>
      <c r="AC11" s="10">
        <v>141</v>
      </c>
      <c r="AD11" s="10">
        <v>141</v>
      </c>
      <c r="AE11" s="10">
        <v>141</v>
      </c>
      <c r="AF11" s="10">
        <v>141</v>
      </c>
      <c r="AG11" s="10">
        <v>141</v>
      </c>
      <c r="AH11" s="10">
        <v>141</v>
      </c>
      <c r="AI11" s="10">
        <v>141</v>
      </c>
      <c r="AJ11" s="10">
        <v>141</v>
      </c>
      <c r="AK11" s="10">
        <v>141</v>
      </c>
      <c r="AL11" s="10">
        <v>140</v>
      </c>
      <c r="AM11" s="10">
        <v>140</v>
      </c>
      <c r="AN11" s="10">
        <v>140</v>
      </c>
      <c r="AO11" s="10">
        <v>140</v>
      </c>
      <c r="AR11" s="105"/>
      <c r="AS11" s="105"/>
      <c r="AT11" s="105"/>
    </row>
    <row r="12" spans="1:52" x14ac:dyDescent="0.25">
      <c r="A12" s="85">
        <v>30</v>
      </c>
      <c r="B12" s="85">
        <v>30</v>
      </c>
      <c r="C12" s="85">
        <v>0.8</v>
      </c>
      <c r="D12" s="85">
        <v>0.2</v>
      </c>
      <c r="E12" s="85">
        <v>10</v>
      </c>
      <c r="F12" s="85">
        <v>50</v>
      </c>
      <c r="G12" s="91">
        <v>10</v>
      </c>
      <c r="H12" s="92">
        <v>40</v>
      </c>
      <c r="I12" s="87">
        <v>50</v>
      </c>
      <c r="J12" s="74">
        <v>144</v>
      </c>
      <c r="K12" s="109">
        <v>9.3428159722222223E-2</v>
      </c>
      <c r="L12" s="73">
        <v>203</v>
      </c>
      <c r="M12" s="10">
        <v>203</v>
      </c>
      <c r="N12">
        <v>199</v>
      </c>
      <c r="O12">
        <v>194</v>
      </c>
      <c r="P12">
        <v>180</v>
      </c>
      <c r="Q12">
        <v>180</v>
      </c>
      <c r="R12">
        <v>180</v>
      </c>
      <c r="S12">
        <v>180</v>
      </c>
      <c r="T12">
        <v>164</v>
      </c>
      <c r="U12">
        <v>164</v>
      </c>
      <c r="V12">
        <v>161</v>
      </c>
      <c r="W12" s="10">
        <v>156</v>
      </c>
      <c r="X12" s="10">
        <v>156</v>
      </c>
      <c r="Y12" s="10">
        <v>156</v>
      </c>
      <c r="Z12" s="10">
        <v>151</v>
      </c>
      <c r="AA12" s="10">
        <v>151</v>
      </c>
      <c r="AB12" s="10">
        <v>151</v>
      </c>
      <c r="AC12" s="10">
        <v>151</v>
      </c>
      <c r="AD12" s="10">
        <v>151</v>
      </c>
      <c r="AE12" s="10">
        <v>151</v>
      </c>
      <c r="AF12" s="10">
        <v>151</v>
      </c>
      <c r="AG12" s="10">
        <v>151</v>
      </c>
      <c r="AH12" s="10">
        <v>151</v>
      </c>
      <c r="AI12" s="10">
        <v>151</v>
      </c>
      <c r="AJ12">
        <v>144</v>
      </c>
      <c r="AK12">
        <v>144</v>
      </c>
      <c r="AL12">
        <v>144</v>
      </c>
      <c r="AM12">
        <v>144</v>
      </c>
      <c r="AN12">
        <v>144</v>
      </c>
      <c r="AO12">
        <v>144</v>
      </c>
      <c r="AQ12" s="121" t="s">
        <v>33</v>
      </c>
      <c r="AR12" s="124" t="s">
        <v>38</v>
      </c>
      <c r="AS12" s="124" t="s">
        <v>35</v>
      </c>
      <c r="AT12" s="125" t="s">
        <v>39</v>
      </c>
    </row>
    <row r="13" spans="1:52" x14ac:dyDescent="0.25">
      <c r="A13" s="88">
        <v>30</v>
      </c>
      <c r="B13" s="88">
        <v>30</v>
      </c>
      <c r="C13" s="88">
        <v>0.8</v>
      </c>
      <c r="D13" s="88">
        <v>0.2</v>
      </c>
      <c r="E13" s="88">
        <v>10</v>
      </c>
      <c r="F13" s="88">
        <v>50</v>
      </c>
      <c r="G13" s="93">
        <v>10</v>
      </c>
      <c r="H13" s="94">
        <v>40</v>
      </c>
      <c r="I13" s="90">
        <v>50</v>
      </c>
      <c r="J13" s="75">
        <v>148</v>
      </c>
      <c r="K13" s="56">
        <v>9.3419039351851849E-2</v>
      </c>
      <c r="L13" s="68">
        <v>207</v>
      </c>
      <c r="M13" s="1">
        <v>202</v>
      </c>
      <c r="N13" s="1">
        <v>164</v>
      </c>
      <c r="O13" s="1">
        <v>164</v>
      </c>
      <c r="P13" s="1">
        <v>164</v>
      </c>
      <c r="Q13" s="1">
        <v>164</v>
      </c>
      <c r="R13" s="1">
        <v>164</v>
      </c>
      <c r="S13" s="1">
        <v>164</v>
      </c>
      <c r="T13" s="1">
        <v>164</v>
      </c>
      <c r="U13" s="1">
        <v>164</v>
      </c>
      <c r="V13" s="1">
        <v>164</v>
      </c>
      <c r="W13" s="1">
        <v>164</v>
      </c>
      <c r="X13" s="1">
        <v>164</v>
      </c>
      <c r="Y13" s="1">
        <v>164</v>
      </c>
      <c r="Z13" s="1">
        <v>164</v>
      </c>
      <c r="AA13" s="1">
        <v>164</v>
      </c>
      <c r="AB13" s="1">
        <v>163</v>
      </c>
      <c r="AC13" s="1">
        <v>161</v>
      </c>
      <c r="AD13" s="1">
        <v>161</v>
      </c>
      <c r="AE13" s="1">
        <v>157</v>
      </c>
      <c r="AF13" s="1">
        <v>157</v>
      </c>
      <c r="AG13" s="1">
        <v>157</v>
      </c>
      <c r="AH13" s="1">
        <v>155</v>
      </c>
      <c r="AI13" s="1">
        <v>155</v>
      </c>
      <c r="AJ13" s="1">
        <v>153</v>
      </c>
      <c r="AK13" s="1">
        <v>153</v>
      </c>
      <c r="AL13" s="1">
        <v>148</v>
      </c>
      <c r="AM13" s="1">
        <v>148</v>
      </c>
      <c r="AN13" s="1">
        <v>148</v>
      </c>
      <c r="AO13" s="1">
        <v>148</v>
      </c>
      <c r="AQ13" s="122" t="s">
        <v>15</v>
      </c>
      <c r="AR13" s="126">
        <f>AVERAGE(J14:J16)</f>
        <v>34.333333333333336</v>
      </c>
      <c r="AS13" s="126">
        <v>62.333333333333336</v>
      </c>
      <c r="AT13" s="127" t="s">
        <v>45</v>
      </c>
    </row>
    <row r="14" spans="1:52" x14ac:dyDescent="0.25">
      <c r="A14" s="85">
        <v>30</v>
      </c>
      <c r="B14" s="85">
        <v>30</v>
      </c>
      <c r="C14" s="85">
        <v>0.8</v>
      </c>
      <c r="D14" s="85">
        <v>0.2</v>
      </c>
      <c r="E14" s="85">
        <v>10</v>
      </c>
      <c r="F14" s="85">
        <v>50</v>
      </c>
      <c r="G14" s="91">
        <v>10</v>
      </c>
      <c r="H14" s="95">
        <v>20</v>
      </c>
      <c r="I14" s="92">
        <v>25</v>
      </c>
      <c r="J14" s="74">
        <v>34</v>
      </c>
      <c r="K14" s="109">
        <v>1.0190208333333334E-2</v>
      </c>
      <c r="L14" s="73">
        <v>56</v>
      </c>
      <c r="M14" s="10">
        <v>49</v>
      </c>
      <c r="N14" s="10">
        <v>49</v>
      </c>
      <c r="O14" s="10">
        <v>49</v>
      </c>
      <c r="P14" s="10">
        <v>49</v>
      </c>
      <c r="Q14" s="10">
        <v>49</v>
      </c>
      <c r="R14" s="10">
        <v>49</v>
      </c>
      <c r="S14" s="10">
        <v>49</v>
      </c>
      <c r="T14" s="10">
        <v>49</v>
      </c>
      <c r="U14" s="10">
        <v>44</v>
      </c>
      <c r="V14" s="10">
        <v>44</v>
      </c>
      <c r="W14" s="10">
        <v>44</v>
      </c>
      <c r="X14" s="10">
        <v>44</v>
      </c>
      <c r="Y14" s="10">
        <v>44</v>
      </c>
      <c r="Z14" s="10">
        <v>43</v>
      </c>
      <c r="AA14" s="10">
        <v>34</v>
      </c>
      <c r="AB14" s="10">
        <v>34</v>
      </c>
      <c r="AC14" s="10">
        <v>34</v>
      </c>
      <c r="AD14" s="10">
        <v>34</v>
      </c>
      <c r="AE14" s="10">
        <v>34</v>
      </c>
      <c r="AF14" s="10">
        <v>34</v>
      </c>
      <c r="AG14" s="10">
        <v>34</v>
      </c>
      <c r="AH14" s="10">
        <v>34</v>
      </c>
      <c r="AI14" s="10">
        <v>34</v>
      </c>
      <c r="AJ14" s="10">
        <v>34</v>
      </c>
      <c r="AK14" s="10">
        <v>34</v>
      </c>
      <c r="AL14" s="10">
        <v>34</v>
      </c>
      <c r="AM14" s="10">
        <v>34</v>
      </c>
      <c r="AN14" s="10">
        <v>34</v>
      </c>
      <c r="AO14" s="10">
        <v>34</v>
      </c>
      <c r="AQ14" s="122" t="s">
        <v>14</v>
      </c>
      <c r="AR14" s="128">
        <f>AVERAGE(K14:K16)</f>
        <v>1.0544270833333333E-2</v>
      </c>
      <c r="AS14" s="128">
        <v>5.3367947530864206E-2</v>
      </c>
      <c r="AT14" s="129" t="s">
        <v>34</v>
      </c>
    </row>
    <row r="15" spans="1:52" x14ac:dyDescent="0.25">
      <c r="A15" s="85">
        <v>30</v>
      </c>
      <c r="B15" s="85">
        <v>30</v>
      </c>
      <c r="C15" s="85">
        <v>0.8</v>
      </c>
      <c r="D15" s="85">
        <v>0.2</v>
      </c>
      <c r="E15" s="85">
        <v>10</v>
      </c>
      <c r="F15" s="85">
        <v>50</v>
      </c>
      <c r="G15" s="91">
        <v>10</v>
      </c>
      <c r="H15" s="95">
        <v>20</v>
      </c>
      <c r="I15" s="92">
        <v>25</v>
      </c>
      <c r="J15" s="74">
        <v>35</v>
      </c>
      <c r="K15" s="109">
        <v>1.0949351851851851E-2</v>
      </c>
      <c r="L15" s="73">
        <v>62</v>
      </c>
      <c r="M15" s="10">
        <v>37</v>
      </c>
      <c r="N15" s="10">
        <v>37</v>
      </c>
      <c r="O15" s="10">
        <v>37</v>
      </c>
      <c r="P15" s="10">
        <v>37</v>
      </c>
      <c r="Q15" s="10">
        <v>37</v>
      </c>
      <c r="R15" s="10">
        <v>37</v>
      </c>
      <c r="S15" s="10">
        <v>37</v>
      </c>
      <c r="T15">
        <v>35</v>
      </c>
      <c r="U15">
        <v>35</v>
      </c>
      <c r="V15">
        <v>35</v>
      </c>
      <c r="W15">
        <v>35</v>
      </c>
      <c r="X15">
        <v>35</v>
      </c>
      <c r="Y15">
        <v>35</v>
      </c>
      <c r="Z15">
        <v>35</v>
      </c>
      <c r="AA15">
        <v>35</v>
      </c>
      <c r="AB15">
        <v>35</v>
      </c>
      <c r="AC15">
        <v>35</v>
      </c>
      <c r="AD15">
        <v>35</v>
      </c>
      <c r="AE15">
        <v>35</v>
      </c>
      <c r="AF15">
        <v>35</v>
      </c>
      <c r="AG15">
        <v>35</v>
      </c>
      <c r="AH15">
        <v>35</v>
      </c>
      <c r="AI15">
        <v>35</v>
      </c>
      <c r="AJ15">
        <v>35</v>
      </c>
      <c r="AK15">
        <v>35</v>
      </c>
      <c r="AL15">
        <v>35</v>
      </c>
      <c r="AM15">
        <v>35</v>
      </c>
      <c r="AN15">
        <v>35</v>
      </c>
      <c r="AO15">
        <v>35</v>
      </c>
      <c r="AQ15" s="123" t="s">
        <v>0</v>
      </c>
      <c r="AR15" s="130">
        <v>11</v>
      </c>
      <c r="AS15" s="130">
        <v>6</v>
      </c>
      <c r="AT15" s="131">
        <v>12</v>
      </c>
    </row>
    <row r="16" spans="1:52" x14ac:dyDescent="0.25">
      <c r="A16" s="88">
        <v>30</v>
      </c>
      <c r="B16" s="88">
        <v>30</v>
      </c>
      <c r="C16" s="88">
        <v>0.8</v>
      </c>
      <c r="D16" s="88">
        <v>0.2</v>
      </c>
      <c r="E16" s="88">
        <v>10</v>
      </c>
      <c r="F16" s="88">
        <v>50</v>
      </c>
      <c r="G16" s="93">
        <v>10</v>
      </c>
      <c r="H16" s="96">
        <v>20</v>
      </c>
      <c r="I16" s="94">
        <v>25</v>
      </c>
      <c r="J16" s="75">
        <v>34</v>
      </c>
      <c r="K16" s="56">
        <v>1.0493252314814815E-2</v>
      </c>
      <c r="L16" s="68">
        <v>63</v>
      </c>
      <c r="M16" s="1">
        <v>58</v>
      </c>
      <c r="N16" s="1">
        <v>40</v>
      </c>
      <c r="O16" s="1">
        <v>40</v>
      </c>
      <c r="P16" s="1">
        <v>40</v>
      </c>
      <c r="Q16" s="1">
        <v>40</v>
      </c>
      <c r="R16" s="1">
        <v>40</v>
      </c>
      <c r="S16" s="1">
        <v>40</v>
      </c>
      <c r="T16" s="1">
        <v>40</v>
      </c>
      <c r="U16" s="1">
        <v>40</v>
      </c>
      <c r="V16" s="1">
        <v>40</v>
      </c>
      <c r="W16" s="1">
        <v>40</v>
      </c>
      <c r="X16" s="1">
        <v>40</v>
      </c>
      <c r="Y16" s="1">
        <v>40</v>
      </c>
      <c r="Z16" s="1">
        <v>40</v>
      </c>
      <c r="AA16" s="1">
        <v>40</v>
      </c>
      <c r="AB16" s="1">
        <v>35</v>
      </c>
      <c r="AC16" s="1">
        <v>35</v>
      </c>
      <c r="AD16" s="1">
        <v>35</v>
      </c>
      <c r="AE16" s="1">
        <v>35</v>
      </c>
      <c r="AF16" s="1">
        <v>35</v>
      </c>
      <c r="AG16" s="1">
        <v>35</v>
      </c>
      <c r="AH16" s="1">
        <v>35</v>
      </c>
      <c r="AI16" s="1">
        <v>35</v>
      </c>
      <c r="AJ16" s="1">
        <v>35</v>
      </c>
      <c r="AK16" s="1">
        <v>35</v>
      </c>
      <c r="AL16" s="1">
        <v>34</v>
      </c>
      <c r="AM16" s="1">
        <v>34</v>
      </c>
      <c r="AN16" s="1">
        <v>34</v>
      </c>
      <c r="AO16" s="1">
        <v>34</v>
      </c>
    </row>
    <row r="17" spans="1:41" x14ac:dyDescent="0.25">
      <c r="A17" s="85">
        <v>30</v>
      </c>
      <c r="B17" s="85">
        <v>30</v>
      </c>
      <c r="C17" s="85">
        <v>0.8</v>
      </c>
      <c r="D17" s="85">
        <v>0.2</v>
      </c>
      <c r="E17" s="85">
        <v>10</v>
      </c>
      <c r="F17" s="85">
        <v>50</v>
      </c>
      <c r="G17" s="91">
        <v>10</v>
      </c>
      <c r="H17" s="95">
        <v>20</v>
      </c>
      <c r="I17" s="92">
        <v>100</v>
      </c>
      <c r="J17" s="73">
        <v>160</v>
      </c>
      <c r="K17" s="15" t="s">
        <v>34</v>
      </c>
      <c r="L17" s="73"/>
    </row>
    <row r="18" spans="1:41" x14ac:dyDescent="0.25">
      <c r="A18" s="85">
        <v>30</v>
      </c>
      <c r="B18" s="85">
        <v>30</v>
      </c>
      <c r="C18" s="85">
        <v>0.8</v>
      </c>
      <c r="D18" s="85">
        <v>0.2</v>
      </c>
      <c r="E18" s="85">
        <v>10</v>
      </c>
      <c r="F18" s="85">
        <v>50</v>
      </c>
      <c r="G18" s="91">
        <v>10</v>
      </c>
      <c r="H18" s="95">
        <v>20</v>
      </c>
      <c r="I18" s="92">
        <v>100</v>
      </c>
      <c r="J18" s="73"/>
      <c r="K18" s="15"/>
      <c r="L18" s="73"/>
    </row>
    <row r="19" spans="1:41" x14ac:dyDescent="0.25">
      <c r="A19" s="88">
        <v>30</v>
      </c>
      <c r="B19" s="88">
        <v>30</v>
      </c>
      <c r="C19" s="88">
        <v>0.8</v>
      </c>
      <c r="D19" s="88">
        <v>0.2</v>
      </c>
      <c r="E19" s="88">
        <v>10</v>
      </c>
      <c r="F19" s="88">
        <v>50</v>
      </c>
      <c r="G19" s="93">
        <v>10</v>
      </c>
      <c r="H19" s="96">
        <v>20</v>
      </c>
      <c r="I19" s="94">
        <v>100</v>
      </c>
      <c r="J19" s="68"/>
      <c r="K19" s="110"/>
      <c r="L19" s="6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1" spans="1:41" ht="15.75" thickBot="1" x14ac:dyDescent="0.3">
      <c r="L21" t="s">
        <v>25</v>
      </c>
    </row>
    <row r="22" spans="1:41" x14ac:dyDescent="0.25">
      <c r="K22">
        <v>5</v>
      </c>
      <c r="L22" s="58">
        <f>AVERAGE(L2:L4)</f>
        <v>134.66666666666666</v>
      </c>
      <c r="M22" s="59">
        <f t="shared" ref="M22:AO22" si="0">AVERAGE(M2:M4)</f>
        <v>134.66666666666666</v>
      </c>
      <c r="N22" s="59">
        <f t="shared" si="0"/>
        <v>134.66666666666666</v>
      </c>
      <c r="O22" s="59">
        <f t="shared" si="0"/>
        <v>133.66666666666666</v>
      </c>
      <c r="P22" s="59">
        <f t="shared" si="0"/>
        <v>129</v>
      </c>
      <c r="Q22" s="59">
        <f t="shared" si="0"/>
        <v>128</v>
      </c>
      <c r="R22" s="59">
        <f t="shared" si="0"/>
        <v>128</v>
      </c>
      <c r="S22" s="59">
        <f t="shared" si="0"/>
        <v>127</v>
      </c>
      <c r="T22" s="59">
        <f t="shared" si="0"/>
        <v>125.66666666666667</v>
      </c>
      <c r="U22" s="59">
        <f t="shared" si="0"/>
        <v>124.66666666666667</v>
      </c>
      <c r="V22" s="59">
        <f t="shared" si="0"/>
        <v>124.33333333333333</v>
      </c>
      <c r="W22" s="59">
        <f t="shared" si="0"/>
        <v>123.33333333333333</v>
      </c>
      <c r="X22" s="59">
        <f t="shared" si="0"/>
        <v>123.33333333333333</v>
      </c>
      <c r="Y22" s="59">
        <f t="shared" si="0"/>
        <v>121</v>
      </c>
      <c r="Z22" s="59">
        <f t="shared" si="0"/>
        <v>120.66666666666667</v>
      </c>
      <c r="AA22" s="59">
        <f t="shared" si="0"/>
        <v>120.66666666666667</v>
      </c>
      <c r="AB22" s="59">
        <f t="shared" si="0"/>
        <v>120.66666666666667</v>
      </c>
      <c r="AC22" s="59">
        <f t="shared" si="0"/>
        <v>120</v>
      </c>
      <c r="AD22" s="59">
        <f t="shared" si="0"/>
        <v>119.33333333333333</v>
      </c>
      <c r="AE22" s="59">
        <f t="shared" si="0"/>
        <v>119</v>
      </c>
      <c r="AF22" s="59">
        <f t="shared" si="0"/>
        <v>119</v>
      </c>
      <c r="AG22" s="59">
        <f t="shared" si="0"/>
        <v>119</v>
      </c>
      <c r="AH22" s="59">
        <f t="shared" si="0"/>
        <v>119</v>
      </c>
      <c r="AI22" s="59">
        <f t="shared" si="0"/>
        <v>119</v>
      </c>
      <c r="AJ22" s="59">
        <f t="shared" si="0"/>
        <v>118.66666666666667</v>
      </c>
      <c r="AK22" s="59">
        <f t="shared" si="0"/>
        <v>118.33333333333333</v>
      </c>
      <c r="AL22" s="59">
        <f t="shared" si="0"/>
        <v>118.33333333333333</v>
      </c>
      <c r="AM22" s="59">
        <f t="shared" si="0"/>
        <v>118</v>
      </c>
      <c r="AN22" s="59">
        <f t="shared" si="0"/>
        <v>117.66666666666667</v>
      </c>
      <c r="AO22" s="60">
        <f t="shared" si="0"/>
        <v>117.66666666666667</v>
      </c>
    </row>
    <row r="23" spans="1:41" x14ac:dyDescent="0.25">
      <c r="K23">
        <v>10</v>
      </c>
      <c r="L23" s="61">
        <v>127</v>
      </c>
      <c r="M23" s="8">
        <v>127</v>
      </c>
      <c r="N23" s="8">
        <v>127</v>
      </c>
      <c r="O23" s="8">
        <v>112</v>
      </c>
      <c r="P23" s="8">
        <v>105.66666666666667</v>
      </c>
      <c r="Q23" s="8">
        <v>97</v>
      </c>
      <c r="R23" s="8">
        <v>97</v>
      </c>
      <c r="S23" s="8">
        <v>93.333333333333329</v>
      </c>
      <c r="T23" s="8">
        <v>93.333333333333329</v>
      </c>
      <c r="U23" s="8">
        <v>93.333333333333329</v>
      </c>
      <c r="V23" s="8">
        <v>88</v>
      </c>
      <c r="W23" s="8">
        <v>87.333333333333329</v>
      </c>
      <c r="X23" s="8">
        <v>84.333333333333329</v>
      </c>
      <c r="Y23" s="8">
        <v>83</v>
      </c>
      <c r="Z23" s="8">
        <v>83</v>
      </c>
      <c r="AA23" s="8">
        <v>83</v>
      </c>
      <c r="AB23" s="8">
        <v>83</v>
      </c>
      <c r="AC23" s="8">
        <v>83</v>
      </c>
      <c r="AD23" s="8">
        <v>81.333333333333329</v>
      </c>
      <c r="AE23" s="8">
        <v>73</v>
      </c>
      <c r="AF23" s="8">
        <v>73</v>
      </c>
      <c r="AG23" s="8">
        <v>72.333333333333329</v>
      </c>
      <c r="AH23" s="8">
        <v>72.333333333333329</v>
      </c>
      <c r="AI23" s="8">
        <v>71</v>
      </c>
      <c r="AJ23" s="8">
        <v>71</v>
      </c>
      <c r="AK23" s="8">
        <v>71</v>
      </c>
      <c r="AL23" s="8">
        <v>65</v>
      </c>
      <c r="AM23" s="8">
        <v>62.333333333333336</v>
      </c>
      <c r="AN23" s="8">
        <v>62.333333333333336</v>
      </c>
      <c r="AO23" s="42">
        <v>62</v>
      </c>
    </row>
    <row r="24" spans="1:41" ht="15.75" thickBot="1" x14ac:dyDescent="0.3">
      <c r="K24">
        <v>20</v>
      </c>
      <c r="L24" s="63">
        <f>AVERAGE(L5:L7)</f>
        <v>18</v>
      </c>
      <c r="M24" s="64">
        <f t="shared" ref="M24:AO24" si="1">AVERAGE(M5:M7)</f>
        <v>17.333333333333332</v>
      </c>
      <c r="N24" s="64">
        <f t="shared" si="1"/>
        <v>17</v>
      </c>
      <c r="O24" s="64">
        <f t="shared" si="1"/>
        <v>17</v>
      </c>
      <c r="P24" s="64">
        <f t="shared" si="1"/>
        <v>16.666666666666668</v>
      </c>
      <c r="Q24" s="64">
        <f t="shared" si="1"/>
        <v>16.666666666666668</v>
      </c>
      <c r="R24" s="64">
        <f t="shared" si="1"/>
        <v>16.666666666666668</v>
      </c>
      <c r="S24" s="64">
        <f t="shared" si="1"/>
        <v>16.666666666666668</v>
      </c>
      <c r="T24" s="64">
        <f t="shared" si="1"/>
        <v>16.333333333333332</v>
      </c>
      <c r="U24" s="64">
        <f t="shared" si="1"/>
        <v>16.333333333333332</v>
      </c>
      <c r="V24" s="64">
        <f t="shared" si="1"/>
        <v>16.333333333333332</v>
      </c>
      <c r="W24" s="64">
        <f t="shared" si="1"/>
        <v>16.333333333333332</v>
      </c>
      <c r="X24" s="64">
        <f t="shared" si="1"/>
        <v>16</v>
      </c>
      <c r="Y24" s="64">
        <f t="shared" si="1"/>
        <v>16</v>
      </c>
      <c r="Z24" s="64">
        <f t="shared" si="1"/>
        <v>16</v>
      </c>
      <c r="AA24" s="64">
        <f t="shared" si="1"/>
        <v>15.666666666666666</v>
      </c>
      <c r="AB24" s="64">
        <f t="shared" si="1"/>
        <v>15.666666666666666</v>
      </c>
      <c r="AC24" s="64">
        <f t="shared" si="1"/>
        <v>15.666666666666666</v>
      </c>
      <c r="AD24" s="64">
        <f t="shared" si="1"/>
        <v>15.333333333333334</v>
      </c>
      <c r="AE24" s="64">
        <f t="shared" si="1"/>
        <v>15.333333333333334</v>
      </c>
      <c r="AF24" s="64">
        <f t="shared" si="1"/>
        <v>15.333333333333334</v>
      </c>
      <c r="AG24" s="64">
        <f t="shared" si="1"/>
        <v>15.333333333333334</v>
      </c>
      <c r="AH24" s="64">
        <f t="shared" si="1"/>
        <v>15.333333333333334</v>
      </c>
      <c r="AI24" s="64">
        <f t="shared" si="1"/>
        <v>15.333333333333334</v>
      </c>
      <c r="AJ24" s="64">
        <f t="shared" si="1"/>
        <v>15.333333333333334</v>
      </c>
      <c r="AK24" s="64">
        <f t="shared" si="1"/>
        <v>15.333333333333334</v>
      </c>
      <c r="AL24" s="64">
        <f t="shared" si="1"/>
        <v>15.333333333333334</v>
      </c>
      <c r="AM24" s="64">
        <f t="shared" si="1"/>
        <v>15.333333333333334</v>
      </c>
      <c r="AN24" s="64">
        <f t="shared" si="1"/>
        <v>15.333333333333334</v>
      </c>
      <c r="AO24" s="65">
        <f t="shared" si="1"/>
        <v>15.333333333333334</v>
      </c>
    </row>
    <row r="25" spans="1:41" ht="15.75" thickBot="1" x14ac:dyDescent="0.3">
      <c r="L25" t="s">
        <v>26</v>
      </c>
    </row>
    <row r="26" spans="1:41" x14ac:dyDescent="0.25">
      <c r="K26">
        <v>10</v>
      </c>
      <c r="L26" s="58">
        <f>AVERAGE(L8:L10)</f>
        <v>13.333333333333334</v>
      </c>
      <c r="M26" s="59">
        <f t="shared" ref="M26:AO26" si="2">AVERAGE(M8:M10)</f>
        <v>13.333333333333334</v>
      </c>
      <c r="N26" s="59">
        <f t="shared" si="2"/>
        <v>13.333333333333334</v>
      </c>
      <c r="O26" s="59">
        <f t="shared" si="2"/>
        <v>13</v>
      </c>
      <c r="P26" s="59">
        <f t="shared" si="2"/>
        <v>12.666666666666666</v>
      </c>
      <c r="Q26" s="59">
        <f t="shared" si="2"/>
        <v>12.666666666666666</v>
      </c>
      <c r="R26" s="59">
        <f t="shared" si="2"/>
        <v>12.666666666666666</v>
      </c>
      <c r="S26" s="59">
        <f t="shared" si="2"/>
        <v>12.666666666666666</v>
      </c>
      <c r="T26" s="59">
        <f t="shared" si="2"/>
        <v>12.666666666666666</v>
      </c>
      <c r="U26" s="59">
        <f t="shared" si="2"/>
        <v>12.666666666666666</v>
      </c>
      <c r="V26" s="59">
        <f t="shared" si="2"/>
        <v>12.666666666666666</v>
      </c>
      <c r="W26" s="59">
        <f t="shared" si="2"/>
        <v>12.666666666666666</v>
      </c>
      <c r="X26" s="59">
        <f t="shared" si="2"/>
        <v>12.666666666666666</v>
      </c>
      <c r="Y26" s="59">
        <f t="shared" si="2"/>
        <v>12.666666666666666</v>
      </c>
      <c r="Z26" s="59">
        <f t="shared" si="2"/>
        <v>12.666666666666666</v>
      </c>
      <c r="AA26" s="59">
        <f t="shared" si="2"/>
        <v>12.666666666666666</v>
      </c>
      <c r="AB26" s="59">
        <f t="shared" si="2"/>
        <v>12.666666666666666</v>
      </c>
      <c r="AC26" s="59">
        <f t="shared" si="2"/>
        <v>12.666666666666666</v>
      </c>
      <c r="AD26" s="59">
        <f t="shared" si="2"/>
        <v>12.333333333333334</v>
      </c>
      <c r="AE26" s="59">
        <f t="shared" si="2"/>
        <v>12.333333333333334</v>
      </c>
      <c r="AF26" s="59">
        <f t="shared" si="2"/>
        <v>12.333333333333334</v>
      </c>
      <c r="AG26" s="59">
        <f t="shared" si="2"/>
        <v>12.333333333333334</v>
      </c>
      <c r="AH26" s="59">
        <f t="shared" si="2"/>
        <v>12.333333333333334</v>
      </c>
      <c r="AI26" s="59">
        <f t="shared" si="2"/>
        <v>12.333333333333334</v>
      </c>
      <c r="AJ26" s="59">
        <f t="shared" si="2"/>
        <v>12.333333333333334</v>
      </c>
      <c r="AK26" s="59">
        <f t="shared" si="2"/>
        <v>12.333333333333334</v>
      </c>
      <c r="AL26" s="59">
        <f t="shared" si="2"/>
        <v>12.333333333333334</v>
      </c>
      <c r="AM26" s="59">
        <f t="shared" si="2"/>
        <v>12.333333333333334</v>
      </c>
      <c r="AN26" s="59">
        <f t="shared" si="2"/>
        <v>12.333333333333334</v>
      </c>
      <c r="AO26" s="60">
        <f t="shared" si="2"/>
        <v>12.333333333333334</v>
      </c>
    </row>
    <row r="27" spans="1:41" x14ac:dyDescent="0.25">
      <c r="K27">
        <v>20</v>
      </c>
      <c r="L27" s="61">
        <v>127</v>
      </c>
      <c r="M27" s="8">
        <v>127</v>
      </c>
      <c r="N27" s="8">
        <v>127</v>
      </c>
      <c r="O27" s="8">
        <v>112</v>
      </c>
      <c r="P27" s="8">
        <v>105.66666666666667</v>
      </c>
      <c r="Q27" s="8">
        <v>97</v>
      </c>
      <c r="R27" s="8">
        <v>97</v>
      </c>
      <c r="S27" s="8">
        <v>93.333333333333329</v>
      </c>
      <c r="T27" s="8">
        <v>93.333333333333329</v>
      </c>
      <c r="U27" s="8">
        <v>93.333333333333329</v>
      </c>
      <c r="V27" s="8">
        <v>88</v>
      </c>
      <c r="W27" s="8">
        <v>87.333333333333329</v>
      </c>
      <c r="X27" s="8">
        <v>84.333333333333329</v>
      </c>
      <c r="Y27" s="8">
        <v>83</v>
      </c>
      <c r="Z27" s="8">
        <v>83</v>
      </c>
      <c r="AA27" s="8">
        <v>83</v>
      </c>
      <c r="AB27" s="8">
        <v>83</v>
      </c>
      <c r="AC27" s="8">
        <v>83</v>
      </c>
      <c r="AD27" s="8">
        <v>81.333333333333329</v>
      </c>
      <c r="AE27" s="8">
        <v>73</v>
      </c>
      <c r="AF27" s="8">
        <v>73</v>
      </c>
      <c r="AG27" s="8">
        <v>72.333333333333329</v>
      </c>
      <c r="AH27" s="8">
        <v>72.333333333333329</v>
      </c>
      <c r="AI27" s="8">
        <v>71</v>
      </c>
      <c r="AJ27" s="8">
        <v>71</v>
      </c>
      <c r="AK27" s="8">
        <v>71</v>
      </c>
      <c r="AL27" s="8">
        <v>65</v>
      </c>
      <c r="AM27" s="8">
        <v>62.333333333333336</v>
      </c>
      <c r="AN27" s="8">
        <v>62.333333333333336</v>
      </c>
      <c r="AO27" s="42">
        <v>62</v>
      </c>
    </row>
    <row r="28" spans="1:41" ht="15.75" thickBot="1" x14ac:dyDescent="0.3">
      <c r="K28">
        <v>40</v>
      </c>
      <c r="L28" s="63">
        <f>AVERAGE(L11:L13)</f>
        <v>203</v>
      </c>
      <c r="M28" s="64">
        <f t="shared" ref="M28:AO28" si="3">AVERAGE(M11:M13)</f>
        <v>199</v>
      </c>
      <c r="N28" s="64">
        <f t="shared" si="3"/>
        <v>185</v>
      </c>
      <c r="O28" s="64">
        <f t="shared" si="3"/>
        <v>183.33333333333334</v>
      </c>
      <c r="P28" s="64">
        <f t="shared" si="3"/>
        <v>178.66666666666666</v>
      </c>
      <c r="Q28" s="64">
        <f t="shared" si="3"/>
        <v>171</v>
      </c>
      <c r="R28" s="64">
        <f t="shared" si="3"/>
        <v>168.33333333333334</v>
      </c>
      <c r="S28" s="64">
        <f t="shared" si="3"/>
        <v>167</v>
      </c>
      <c r="T28" s="64">
        <f t="shared" si="3"/>
        <v>161.66666666666666</v>
      </c>
      <c r="U28" s="64">
        <f t="shared" si="3"/>
        <v>161.66666666666666</v>
      </c>
      <c r="V28" s="64">
        <f t="shared" si="3"/>
        <v>160.66666666666666</v>
      </c>
      <c r="W28" s="64">
        <f t="shared" si="3"/>
        <v>156.66666666666666</v>
      </c>
      <c r="X28" s="64">
        <f t="shared" si="3"/>
        <v>156.66666666666666</v>
      </c>
      <c r="Y28" s="64">
        <f t="shared" si="3"/>
        <v>154.66666666666666</v>
      </c>
      <c r="Z28" s="64">
        <f t="shared" si="3"/>
        <v>153</v>
      </c>
      <c r="AA28" s="64">
        <f t="shared" si="3"/>
        <v>152</v>
      </c>
      <c r="AB28" s="64">
        <f t="shared" si="3"/>
        <v>151.66666666666666</v>
      </c>
      <c r="AC28" s="64">
        <f t="shared" si="3"/>
        <v>151</v>
      </c>
      <c r="AD28" s="64">
        <f t="shared" si="3"/>
        <v>151</v>
      </c>
      <c r="AE28" s="64">
        <f t="shared" si="3"/>
        <v>149.66666666666666</v>
      </c>
      <c r="AF28" s="64">
        <f t="shared" si="3"/>
        <v>149.66666666666666</v>
      </c>
      <c r="AG28" s="64">
        <f t="shared" si="3"/>
        <v>149.66666666666666</v>
      </c>
      <c r="AH28" s="64">
        <f t="shared" si="3"/>
        <v>149</v>
      </c>
      <c r="AI28" s="64">
        <f t="shared" si="3"/>
        <v>149</v>
      </c>
      <c r="AJ28" s="64">
        <f t="shared" si="3"/>
        <v>146</v>
      </c>
      <c r="AK28" s="64">
        <f t="shared" si="3"/>
        <v>146</v>
      </c>
      <c r="AL28" s="64">
        <f t="shared" si="3"/>
        <v>144</v>
      </c>
      <c r="AM28" s="64">
        <f t="shared" si="3"/>
        <v>144</v>
      </c>
      <c r="AN28" s="64">
        <f t="shared" si="3"/>
        <v>144</v>
      </c>
      <c r="AO28" s="65">
        <f t="shared" si="3"/>
        <v>144</v>
      </c>
    </row>
    <row r="29" spans="1:41" ht="15.75" thickBot="1" x14ac:dyDescent="0.3">
      <c r="L29" t="s">
        <v>24</v>
      </c>
    </row>
    <row r="30" spans="1:41" x14ac:dyDescent="0.25">
      <c r="K30">
        <v>25</v>
      </c>
      <c r="L30" s="58">
        <f>AVERAGE(L14:L16)</f>
        <v>60.333333333333336</v>
      </c>
      <c r="M30" s="59">
        <f t="shared" ref="M30:AO30" si="4">AVERAGE(M14:M16)</f>
        <v>48</v>
      </c>
      <c r="N30" s="59">
        <f t="shared" si="4"/>
        <v>42</v>
      </c>
      <c r="O30" s="59">
        <f t="shared" si="4"/>
        <v>42</v>
      </c>
      <c r="P30" s="59">
        <f t="shared" si="4"/>
        <v>42</v>
      </c>
      <c r="Q30" s="59">
        <f t="shared" si="4"/>
        <v>42</v>
      </c>
      <c r="R30" s="59">
        <f t="shared" si="4"/>
        <v>42</v>
      </c>
      <c r="S30" s="59">
        <f t="shared" si="4"/>
        <v>42</v>
      </c>
      <c r="T30" s="59">
        <f t="shared" si="4"/>
        <v>41.333333333333336</v>
      </c>
      <c r="U30" s="59">
        <f t="shared" si="4"/>
        <v>39.666666666666664</v>
      </c>
      <c r="V30" s="59">
        <f t="shared" si="4"/>
        <v>39.666666666666664</v>
      </c>
      <c r="W30" s="59">
        <f t="shared" si="4"/>
        <v>39.666666666666664</v>
      </c>
      <c r="X30" s="59">
        <f t="shared" si="4"/>
        <v>39.666666666666664</v>
      </c>
      <c r="Y30" s="59">
        <f t="shared" si="4"/>
        <v>39.666666666666664</v>
      </c>
      <c r="Z30" s="59">
        <f t="shared" si="4"/>
        <v>39.333333333333336</v>
      </c>
      <c r="AA30" s="59">
        <f t="shared" si="4"/>
        <v>36.333333333333336</v>
      </c>
      <c r="AB30" s="59">
        <f t="shared" si="4"/>
        <v>34.666666666666664</v>
      </c>
      <c r="AC30" s="59">
        <f t="shared" si="4"/>
        <v>34.666666666666664</v>
      </c>
      <c r="AD30" s="59">
        <f t="shared" si="4"/>
        <v>34.666666666666664</v>
      </c>
      <c r="AE30" s="59">
        <f t="shared" si="4"/>
        <v>34.666666666666664</v>
      </c>
      <c r="AF30" s="59">
        <f t="shared" si="4"/>
        <v>34.666666666666664</v>
      </c>
      <c r="AG30" s="59">
        <f t="shared" si="4"/>
        <v>34.666666666666664</v>
      </c>
      <c r="AH30" s="59">
        <f t="shared" si="4"/>
        <v>34.666666666666664</v>
      </c>
      <c r="AI30" s="59">
        <f t="shared" si="4"/>
        <v>34.666666666666664</v>
      </c>
      <c r="AJ30" s="59">
        <f t="shared" si="4"/>
        <v>34.666666666666664</v>
      </c>
      <c r="AK30" s="59">
        <f t="shared" si="4"/>
        <v>34.666666666666664</v>
      </c>
      <c r="AL30" s="59">
        <f t="shared" si="4"/>
        <v>34.333333333333336</v>
      </c>
      <c r="AM30" s="59">
        <f t="shared" si="4"/>
        <v>34.333333333333336</v>
      </c>
      <c r="AN30" s="59">
        <f t="shared" si="4"/>
        <v>34.333333333333336</v>
      </c>
      <c r="AO30" s="60">
        <f t="shared" si="4"/>
        <v>34.333333333333336</v>
      </c>
    </row>
    <row r="31" spans="1:41" x14ac:dyDescent="0.25">
      <c r="K31">
        <v>50</v>
      </c>
      <c r="L31" s="61">
        <v>127</v>
      </c>
      <c r="M31" s="8">
        <v>127</v>
      </c>
      <c r="N31" s="8">
        <v>127</v>
      </c>
      <c r="O31" s="8">
        <v>112</v>
      </c>
      <c r="P31" s="8">
        <v>105.66666666666667</v>
      </c>
      <c r="Q31" s="8">
        <v>97</v>
      </c>
      <c r="R31" s="8">
        <v>97</v>
      </c>
      <c r="S31" s="8">
        <v>93.333333333333329</v>
      </c>
      <c r="T31" s="8">
        <v>93.333333333333329</v>
      </c>
      <c r="U31" s="8">
        <v>93.333333333333329</v>
      </c>
      <c r="V31" s="8">
        <v>88</v>
      </c>
      <c r="W31" s="8">
        <v>87.333333333333329</v>
      </c>
      <c r="X31" s="8">
        <v>84.333333333333329</v>
      </c>
      <c r="Y31" s="8">
        <v>83</v>
      </c>
      <c r="Z31" s="8">
        <v>83</v>
      </c>
      <c r="AA31" s="8">
        <v>83</v>
      </c>
      <c r="AB31" s="8">
        <v>83</v>
      </c>
      <c r="AC31" s="8">
        <v>83</v>
      </c>
      <c r="AD31" s="8">
        <v>81.333333333333329</v>
      </c>
      <c r="AE31" s="8">
        <v>73</v>
      </c>
      <c r="AF31" s="8">
        <v>73</v>
      </c>
      <c r="AG31" s="8">
        <v>72.333333333333329</v>
      </c>
      <c r="AH31" s="8">
        <v>72.333333333333329</v>
      </c>
      <c r="AI31" s="8">
        <v>71</v>
      </c>
      <c r="AJ31" s="8">
        <v>71</v>
      </c>
      <c r="AK31" s="8">
        <v>71</v>
      </c>
      <c r="AL31" s="8">
        <v>65</v>
      </c>
      <c r="AM31" s="8">
        <v>62.333333333333336</v>
      </c>
      <c r="AN31" s="8">
        <v>62.333333333333336</v>
      </c>
      <c r="AO31" s="42">
        <v>62</v>
      </c>
    </row>
    <row r="32" spans="1:41" ht="15.75" thickBot="1" x14ac:dyDescent="0.3">
      <c r="K32">
        <v>100</v>
      </c>
      <c r="L32" s="63" t="e">
        <f>AVERAGE(L17:L19)</f>
        <v>#DIV/0!</v>
      </c>
      <c r="M32" s="64" t="e">
        <f t="shared" ref="M32:AO32" si="5">AVERAGE(M17:M19)</f>
        <v>#DIV/0!</v>
      </c>
      <c r="N32" s="64" t="e">
        <f t="shared" si="5"/>
        <v>#DIV/0!</v>
      </c>
      <c r="O32" s="64" t="e">
        <f t="shared" si="5"/>
        <v>#DIV/0!</v>
      </c>
      <c r="P32" s="64" t="e">
        <f t="shared" si="5"/>
        <v>#DIV/0!</v>
      </c>
      <c r="Q32" s="64" t="e">
        <f t="shared" si="5"/>
        <v>#DIV/0!</v>
      </c>
      <c r="R32" s="64" t="e">
        <f t="shared" si="5"/>
        <v>#DIV/0!</v>
      </c>
      <c r="S32" s="64" t="e">
        <f t="shared" si="5"/>
        <v>#DIV/0!</v>
      </c>
      <c r="T32" s="64" t="e">
        <f t="shared" si="5"/>
        <v>#DIV/0!</v>
      </c>
      <c r="U32" s="64" t="e">
        <f t="shared" si="5"/>
        <v>#DIV/0!</v>
      </c>
      <c r="V32" s="64" t="e">
        <f t="shared" si="5"/>
        <v>#DIV/0!</v>
      </c>
      <c r="W32" s="64" t="e">
        <f t="shared" si="5"/>
        <v>#DIV/0!</v>
      </c>
      <c r="X32" s="64" t="e">
        <f t="shared" si="5"/>
        <v>#DIV/0!</v>
      </c>
      <c r="Y32" s="64" t="e">
        <f t="shared" si="5"/>
        <v>#DIV/0!</v>
      </c>
      <c r="Z32" s="64" t="e">
        <f t="shared" si="5"/>
        <v>#DIV/0!</v>
      </c>
      <c r="AA32" s="64" t="e">
        <f t="shared" si="5"/>
        <v>#DIV/0!</v>
      </c>
      <c r="AB32" s="64" t="e">
        <f t="shared" si="5"/>
        <v>#DIV/0!</v>
      </c>
      <c r="AC32" s="64" t="e">
        <f t="shared" si="5"/>
        <v>#DIV/0!</v>
      </c>
      <c r="AD32" s="64" t="e">
        <f t="shared" si="5"/>
        <v>#DIV/0!</v>
      </c>
      <c r="AE32" s="64" t="e">
        <f t="shared" si="5"/>
        <v>#DIV/0!</v>
      </c>
      <c r="AF32" s="64" t="e">
        <f t="shared" si="5"/>
        <v>#DIV/0!</v>
      </c>
      <c r="AG32" s="64" t="e">
        <f t="shared" si="5"/>
        <v>#DIV/0!</v>
      </c>
      <c r="AH32" s="64" t="e">
        <f t="shared" si="5"/>
        <v>#DIV/0!</v>
      </c>
      <c r="AI32" s="64" t="e">
        <f t="shared" si="5"/>
        <v>#DIV/0!</v>
      </c>
      <c r="AJ32" s="64" t="e">
        <f t="shared" si="5"/>
        <v>#DIV/0!</v>
      </c>
      <c r="AK32" s="64" t="e">
        <f t="shared" si="5"/>
        <v>#DIV/0!</v>
      </c>
      <c r="AL32" s="64" t="e">
        <f t="shared" si="5"/>
        <v>#DIV/0!</v>
      </c>
      <c r="AM32" s="64" t="e">
        <f t="shared" si="5"/>
        <v>#DIV/0!</v>
      </c>
      <c r="AN32" s="64" t="e">
        <f t="shared" si="5"/>
        <v>#DIV/0!</v>
      </c>
      <c r="AO32" s="65" t="e">
        <f t="shared" si="5"/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7A03-B8A2-4A80-BBD4-2C06CCA3C44D}">
  <dimension ref="A1:AG9"/>
  <sheetViews>
    <sheetView tabSelected="1" workbookViewId="0">
      <selection activeCell="AT19" sqref="AT19"/>
    </sheetView>
  </sheetViews>
  <sheetFormatPr baseColWidth="10" defaultRowHeight="15" x14ac:dyDescent="0.25"/>
  <cols>
    <col min="3" max="3" width="11.42578125" style="136"/>
    <col min="4" max="33" width="4" style="137" bestFit="1" customWidth="1"/>
  </cols>
  <sheetData>
    <row r="1" spans="1:33" x14ac:dyDescent="0.25">
      <c r="A1" t="s">
        <v>0</v>
      </c>
      <c r="B1" t="s">
        <v>6</v>
      </c>
      <c r="C1" s="136" t="s">
        <v>14</v>
      </c>
      <c r="D1" s="137">
        <v>1</v>
      </c>
      <c r="E1" s="137">
        <v>2</v>
      </c>
      <c r="F1" s="137">
        <v>3</v>
      </c>
      <c r="G1" s="137">
        <v>4</v>
      </c>
      <c r="H1" s="137">
        <v>5</v>
      </c>
      <c r="I1" s="137">
        <v>6</v>
      </c>
      <c r="J1" s="137">
        <v>7</v>
      </c>
      <c r="K1" s="137">
        <v>8</v>
      </c>
      <c r="L1" s="137">
        <v>9</v>
      </c>
      <c r="M1" s="137">
        <v>10</v>
      </c>
      <c r="N1" s="137">
        <v>11</v>
      </c>
      <c r="O1" s="137">
        <v>12</v>
      </c>
      <c r="P1" s="137">
        <v>13</v>
      </c>
      <c r="Q1" s="137">
        <v>14</v>
      </c>
      <c r="R1" s="137">
        <v>15</v>
      </c>
      <c r="S1" s="137">
        <v>16</v>
      </c>
      <c r="T1" s="137">
        <v>17</v>
      </c>
      <c r="U1" s="137">
        <v>18</v>
      </c>
      <c r="V1" s="137">
        <v>19</v>
      </c>
      <c r="W1" s="137">
        <v>20</v>
      </c>
      <c r="X1" s="137">
        <v>21</v>
      </c>
      <c r="Y1" s="137">
        <v>22</v>
      </c>
      <c r="Z1" s="137">
        <v>23</v>
      </c>
      <c r="AA1" s="137">
        <v>24</v>
      </c>
      <c r="AB1" s="137">
        <v>25</v>
      </c>
      <c r="AC1" s="137">
        <v>26</v>
      </c>
      <c r="AD1" s="137">
        <v>27</v>
      </c>
      <c r="AE1" s="137">
        <v>28</v>
      </c>
      <c r="AF1" s="137">
        <v>29</v>
      </c>
      <c r="AG1" s="137">
        <v>30</v>
      </c>
    </row>
    <row r="2" spans="1:33" x14ac:dyDescent="0.25">
      <c r="A2" s="135">
        <v>0.25</v>
      </c>
      <c r="B2">
        <v>411.38330000000002</v>
      </c>
      <c r="C2" s="136">
        <v>0.46748393518518516</v>
      </c>
      <c r="D2" s="137">
        <v>504.0333</v>
      </c>
      <c r="E2" s="137">
        <v>504.0333</v>
      </c>
      <c r="F2" s="137">
        <v>504.0333</v>
      </c>
      <c r="G2" s="137">
        <v>501.6542</v>
      </c>
      <c r="H2" s="137">
        <v>492.89170000000001</v>
      </c>
      <c r="I2" s="137">
        <v>492.89170000000001</v>
      </c>
      <c r="J2" s="137">
        <v>485.85840000000002</v>
      </c>
      <c r="K2" s="137">
        <v>465.95</v>
      </c>
      <c r="L2" s="137">
        <v>465.95</v>
      </c>
      <c r="M2" s="137">
        <v>465.95</v>
      </c>
      <c r="N2" s="137">
        <v>465.95</v>
      </c>
      <c r="O2" s="137">
        <v>459.16669999999999</v>
      </c>
      <c r="P2" s="137">
        <v>459.16669999999999</v>
      </c>
      <c r="Q2" s="137">
        <v>459.16669999999999</v>
      </c>
      <c r="R2" s="137">
        <v>450.25830000000002</v>
      </c>
      <c r="S2" s="137">
        <v>448.55419999999998</v>
      </c>
      <c r="T2" s="137">
        <v>448.43329999999997</v>
      </c>
      <c r="U2" s="137">
        <v>445.92079999999999</v>
      </c>
      <c r="V2" s="137">
        <v>443.55419999999998</v>
      </c>
      <c r="W2" s="137">
        <v>443.55419999999998</v>
      </c>
      <c r="X2" s="137">
        <v>437.74579999999997</v>
      </c>
      <c r="Y2" s="137">
        <v>424.22500000000002</v>
      </c>
      <c r="Z2" s="137">
        <v>424.22500000000002</v>
      </c>
      <c r="AA2" s="137">
        <v>424.22500000000002</v>
      </c>
      <c r="AB2" s="137">
        <v>420.9</v>
      </c>
      <c r="AC2" s="137">
        <v>420.9</v>
      </c>
      <c r="AD2" s="137">
        <v>420.9</v>
      </c>
      <c r="AE2" s="137">
        <v>420.9</v>
      </c>
      <c r="AF2" s="137">
        <v>411.38330000000002</v>
      </c>
      <c r="AG2" s="137">
        <v>411.38330000000002</v>
      </c>
    </row>
    <row r="3" spans="1:33" x14ac:dyDescent="0.25">
      <c r="B3">
        <v>466.79160000000002</v>
      </c>
      <c r="C3" s="136">
        <v>0.48644101851851856</v>
      </c>
      <c r="D3" s="137">
        <v>507.83330000000001</v>
      </c>
      <c r="E3" s="137">
        <v>507.83330000000001</v>
      </c>
      <c r="F3" s="137">
        <v>504.62920000000003</v>
      </c>
      <c r="G3" s="137">
        <v>480.91660000000002</v>
      </c>
      <c r="H3" s="137">
        <v>480.91660000000002</v>
      </c>
      <c r="I3" s="137">
        <v>480.91660000000002</v>
      </c>
      <c r="J3" s="137">
        <v>480.91660000000002</v>
      </c>
      <c r="K3" s="137">
        <v>480.91660000000002</v>
      </c>
      <c r="L3" s="137">
        <v>480.91660000000002</v>
      </c>
      <c r="M3" s="137">
        <v>480.91660000000002</v>
      </c>
      <c r="N3" s="137">
        <v>476.85</v>
      </c>
      <c r="O3" s="137">
        <v>469.9083</v>
      </c>
      <c r="P3" s="137">
        <v>469.9083</v>
      </c>
      <c r="Q3" s="137">
        <v>466.79169999999999</v>
      </c>
      <c r="R3" s="137">
        <v>466.79169999999999</v>
      </c>
      <c r="S3" s="137">
        <v>466.79169999999999</v>
      </c>
      <c r="T3" s="137">
        <v>466.79169999999999</v>
      </c>
      <c r="U3" s="137">
        <v>466.79169999999999</v>
      </c>
      <c r="V3" s="137">
        <v>466.79169999999999</v>
      </c>
      <c r="W3" s="137">
        <v>466.79169999999999</v>
      </c>
      <c r="X3" s="137">
        <v>466.79169999999999</v>
      </c>
      <c r="Y3" s="137">
        <v>466.79169999999999</v>
      </c>
      <c r="Z3" s="137">
        <v>466.79169999999999</v>
      </c>
      <c r="AA3" s="137">
        <v>466.79169999999999</v>
      </c>
      <c r="AB3" s="137">
        <v>466.79169999999999</v>
      </c>
      <c r="AC3" s="137">
        <v>466.79169999999999</v>
      </c>
      <c r="AD3" s="137">
        <v>466.79169999999999</v>
      </c>
      <c r="AE3" s="137">
        <v>466.79169999999999</v>
      </c>
      <c r="AF3" s="137">
        <v>466.79169999999999</v>
      </c>
      <c r="AG3" s="137">
        <v>466.79169999999999</v>
      </c>
    </row>
    <row r="4" spans="1:33" x14ac:dyDescent="0.25">
      <c r="B4">
        <v>415.11669999999998</v>
      </c>
      <c r="C4" s="136">
        <v>0.48631534722222219</v>
      </c>
      <c r="D4" s="137">
        <v>529.17920000000004</v>
      </c>
      <c r="E4" s="137">
        <v>527.41669999999999</v>
      </c>
      <c r="F4" s="137">
        <v>460.41669999999999</v>
      </c>
      <c r="G4" s="137">
        <v>459.57920000000001</v>
      </c>
      <c r="H4" s="137">
        <v>459.57920000000001</v>
      </c>
      <c r="I4" s="137">
        <v>459.57920000000001</v>
      </c>
      <c r="J4" s="137">
        <v>446.25420000000003</v>
      </c>
      <c r="K4" s="137">
        <v>446.25420000000003</v>
      </c>
      <c r="L4" s="137">
        <v>446.25420000000003</v>
      </c>
      <c r="M4" s="137">
        <v>446.25420000000003</v>
      </c>
      <c r="N4" s="137">
        <v>446.25420000000003</v>
      </c>
      <c r="O4" s="137">
        <v>446.25420000000003</v>
      </c>
      <c r="P4" s="137">
        <v>435.57920000000001</v>
      </c>
      <c r="Q4" s="137">
        <v>435.57920000000001</v>
      </c>
      <c r="R4" s="137">
        <v>435.57920000000001</v>
      </c>
      <c r="S4" s="137">
        <v>435.57920000000001</v>
      </c>
      <c r="T4" s="137">
        <v>435.57920000000001</v>
      </c>
      <c r="U4" s="137">
        <v>435.57920000000001</v>
      </c>
      <c r="V4" s="137">
        <v>435.57920000000001</v>
      </c>
      <c r="W4" s="137">
        <v>435.57920000000001</v>
      </c>
      <c r="X4" s="137">
        <v>426.71249999999998</v>
      </c>
      <c r="Y4" s="137">
        <v>426.71249999999998</v>
      </c>
      <c r="Z4" s="137">
        <v>426.71249999999998</v>
      </c>
      <c r="AA4" s="137">
        <v>426.71249999999998</v>
      </c>
      <c r="AB4" s="137">
        <v>426.71249999999998</v>
      </c>
      <c r="AC4" s="137">
        <v>426.71249999999998</v>
      </c>
      <c r="AD4" s="137">
        <v>426.71249999999998</v>
      </c>
      <c r="AE4" s="137">
        <v>415.11669999999998</v>
      </c>
      <c r="AF4" s="137">
        <v>415.11669999999998</v>
      </c>
      <c r="AG4" s="137">
        <v>415.11669999999998</v>
      </c>
    </row>
    <row r="6" spans="1:33" x14ac:dyDescent="0.25">
      <c r="B6">
        <f>AVERAGE(B2:B4)</f>
        <v>431.09719999999999</v>
      </c>
      <c r="C6" s="15">
        <f>AVERAGE(C2:C4)</f>
        <v>0.48008010030864195</v>
      </c>
    </row>
    <row r="8" spans="1:33" x14ac:dyDescent="0.25">
      <c r="A8" s="135">
        <v>0.5</v>
      </c>
    </row>
    <row r="9" spans="1:33" x14ac:dyDescent="0.25">
      <c r="A9" s="135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Individu - Iteration</vt:lpstr>
      <vt:lpstr>Pareto Ind.-Iter.</vt:lpstr>
      <vt:lpstr>Croi.-Mut.-Elitisme-Tournoi</vt:lpstr>
      <vt:lpstr>Dock-Truck-Cmd</vt:lpstr>
      <vt:lpstr>Realiste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Rémy Carpentier</dc:creator>
  <cp:lastModifiedBy>Rémy Carpentier</cp:lastModifiedBy>
  <dcterms:created xsi:type="dcterms:W3CDTF">2018-04-01T17:42:50Z</dcterms:created>
  <dcterms:modified xsi:type="dcterms:W3CDTF">2018-04-07T21:19:57Z</dcterms:modified>
</cp:coreProperties>
</file>