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 Fabricio\modelo planilha\"/>
    </mc:Choice>
  </mc:AlternateContent>
  <xr:revisionPtr revIDLastSave="0" documentId="13_ncr:1_{7AB20912-06E9-4593-A069-C6231428FD5B}" xr6:coauthVersionLast="47" xr6:coauthVersionMax="47" xr10:uidLastSave="{00000000-0000-0000-0000-000000000000}"/>
  <bookViews>
    <workbookView xWindow="11175" yWindow="600" windowWidth="23010" windowHeight="14790" xr2:uid="{FF0CDEF6-1121-4D75-9F35-6CA55A6AF6BA}"/>
  </bookViews>
  <sheets>
    <sheet name="PEP A PEP" sheetId="2" r:id="rId1"/>
    <sheet name="te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2" l="1"/>
  <c r="H114" i="2"/>
  <c r="H113" i="2"/>
  <c r="H112" i="2" s="1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79" i="2" s="1"/>
  <c r="H80" i="2"/>
  <c r="H78" i="2"/>
  <c r="H77" i="2"/>
  <c r="H76" i="2"/>
  <c r="H75" i="2"/>
  <c r="H74" i="2"/>
  <c r="H73" i="2"/>
  <c r="H71" i="2" s="1"/>
  <c r="H70" i="2" s="1"/>
  <c r="H72" i="2"/>
  <c r="H69" i="2"/>
  <c r="H68" i="2"/>
  <c r="H67" i="2"/>
  <c r="H59" i="2"/>
  <c r="H58" i="2"/>
  <c r="H57" i="2"/>
  <c r="H56" i="2" s="1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 s="1"/>
  <c r="H22" i="2"/>
  <c r="H21" i="2"/>
  <c r="H20" i="2"/>
  <c r="H19" i="2"/>
  <c r="H18" i="2"/>
  <c r="H17" i="2"/>
  <c r="H16" i="2"/>
  <c r="H15" i="2" s="1"/>
  <c r="H13" i="2"/>
  <c r="H12" i="2"/>
  <c r="H11" i="2"/>
  <c r="H14" i="2" l="1"/>
  <c r="H66" i="2"/>
  <c r="H10" i="2"/>
  <c r="A115" i="3" l="1"/>
  <c r="A56" i="3"/>
  <c r="A23" i="3"/>
  <c r="A15" i="3"/>
  <c r="A14" i="3" s="1"/>
  <c r="A10" i="3" s="1"/>
  <c r="I16" i="2"/>
  <c r="A102" i="3" l="1"/>
  <c r="A68" i="3"/>
  <c r="A76" i="3"/>
  <c r="A84" i="3"/>
  <c r="A92" i="3"/>
  <c r="A100" i="3"/>
  <c r="A108" i="3"/>
  <c r="A69" i="3"/>
  <c r="A77" i="3"/>
  <c r="A85" i="3"/>
  <c r="A93" i="3"/>
  <c r="A101" i="3"/>
  <c r="A109" i="3"/>
  <c r="A78" i="3"/>
  <c r="A94" i="3"/>
  <c r="A110" i="3"/>
  <c r="A87" i="3"/>
  <c r="A95" i="3"/>
  <c r="A103" i="3"/>
  <c r="A111" i="3"/>
  <c r="A72" i="3"/>
  <c r="A80" i="3"/>
  <c r="A88" i="3"/>
  <c r="A96" i="3"/>
  <c r="A104" i="3"/>
  <c r="A73" i="3"/>
  <c r="A81" i="3"/>
  <c r="A89" i="3"/>
  <c r="A97" i="3"/>
  <c r="A105" i="3"/>
  <c r="A113" i="3"/>
  <c r="A74" i="3"/>
  <c r="A82" i="3"/>
  <c r="A90" i="3"/>
  <c r="A98" i="3"/>
  <c r="A106" i="3"/>
  <c r="A114" i="3"/>
  <c r="A86" i="3"/>
  <c r="A67" i="3"/>
  <c r="A75" i="3"/>
  <c r="A83" i="3"/>
  <c r="A91" i="3"/>
  <c r="A99" i="3"/>
  <c r="A107" i="3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66" i="2"/>
  <c r="G115" i="2"/>
  <c r="I115" i="2" s="1"/>
  <c r="G114" i="2"/>
  <c r="G113" i="2"/>
  <c r="I113" i="2" s="1"/>
  <c r="G110" i="2"/>
  <c r="I110" i="2" s="1"/>
  <c r="G109" i="2"/>
  <c r="I109" i="2" s="1"/>
  <c r="L109" i="2" s="1"/>
  <c r="G108" i="2"/>
  <c r="I108" i="2" s="1"/>
  <c r="L108" i="2" s="1"/>
  <c r="G107" i="2"/>
  <c r="I107" i="2" s="1"/>
  <c r="L107" i="2" s="1"/>
  <c r="G106" i="2"/>
  <c r="I106" i="2" s="1"/>
  <c r="L106" i="2" s="1"/>
  <c r="G105" i="2"/>
  <c r="I105" i="2" s="1"/>
  <c r="L105" i="2" s="1"/>
  <c r="G104" i="2"/>
  <c r="I104" i="2" s="1"/>
  <c r="L104" i="2" s="1"/>
  <c r="G103" i="2"/>
  <c r="I103" i="2" s="1"/>
  <c r="L103" i="2" s="1"/>
  <c r="G102" i="2"/>
  <c r="I102" i="2" s="1"/>
  <c r="L102" i="2" s="1"/>
  <c r="G101" i="2"/>
  <c r="I101" i="2" s="1"/>
  <c r="L101" i="2" s="1"/>
  <c r="G100" i="2"/>
  <c r="I100" i="2" s="1"/>
  <c r="L100" i="2" s="1"/>
  <c r="G99" i="2"/>
  <c r="I99" i="2" s="1"/>
  <c r="L99" i="2" s="1"/>
  <c r="G98" i="2"/>
  <c r="I98" i="2" s="1"/>
  <c r="L98" i="2" s="1"/>
  <c r="G97" i="2"/>
  <c r="I97" i="2" s="1"/>
  <c r="L97" i="2" s="1"/>
  <c r="G96" i="2"/>
  <c r="I96" i="2" s="1"/>
  <c r="L96" i="2" s="1"/>
  <c r="G95" i="2"/>
  <c r="I95" i="2" s="1"/>
  <c r="L95" i="2" s="1"/>
  <c r="G94" i="2"/>
  <c r="I94" i="2" s="1"/>
  <c r="L94" i="2" s="1"/>
  <c r="G93" i="2"/>
  <c r="I93" i="2" s="1"/>
  <c r="L93" i="2" s="1"/>
  <c r="G92" i="2"/>
  <c r="I92" i="2" s="1"/>
  <c r="L92" i="2" s="1"/>
  <c r="G91" i="2"/>
  <c r="I91" i="2" s="1"/>
  <c r="L91" i="2" s="1"/>
  <c r="G90" i="2"/>
  <c r="I90" i="2" s="1"/>
  <c r="L90" i="2" s="1"/>
  <c r="G89" i="2"/>
  <c r="I89" i="2" s="1"/>
  <c r="L89" i="2" s="1"/>
  <c r="G88" i="2"/>
  <c r="I88" i="2" s="1"/>
  <c r="L88" i="2" s="1"/>
  <c r="G87" i="2"/>
  <c r="I87" i="2" s="1"/>
  <c r="L87" i="2" s="1"/>
  <c r="G86" i="2"/>
  <c r="I86" i="2" s="1"/>
  <c r="L86" i="2" s="1"/>
  <c r="G85" i="2"/>
  <c r="I85" i="2" s="1"/>
  <c r="L85" i="2" s="1"/>
  <c r="G84" i="2"/>
  <c r="I84" i="2" s="1"/>
  <c r="L84" i="2" s="1"/>
  <c r="G83" i="2"/>
  <c r="I83" i="2" s="1"/>
  <c r="L83" i="2" s="1"/>
  <c r="G82" i="2"/>
  <c r="I82" i="2" s="1"/>
  <c r="L82" i="2" s="1"/>
  <c r="G81" i="2"/>
  <c r="I81" i="2" s="1"/>
  <c r="L81" i="2" s="1"/>
  <c r="G80" i="2"/>
  <c r="I80" i="2" s="1"/>
  <c r="L80" i="2" s="1"/>
  <c r="G77" i="2"/>
  <c r="I77" i="2" s="1"/>
  <c r="G76" i="2"/>
  <c r="I76" i="2" s="1"/>
  <c r="G75" i="2"/>
  <c r="I75" i="2" s="1"/>
  <c r="G74" i="2"/>
  <c r="G73" i="2"/>
  <c r="I73" i="2" s="1"/>
  <c r="G72" i="2"/>
  <c r="I72" i="2" s="1"/>
  <c r="G68" i="2"/>
  <c r="I68" i="2" s="1"/>
  <c r="G67" i="2"/>
  <c r="I67" i="2" s="1"/>
  <c r="I114" i="2"/>
  <c r="I59" i="2"/>
  <c r="I58" i="2"/>
  <c r="I57" i="2"/>
  <c r="G56" i="2"/>
  <c r="I56" i="2" s="1"/>
  <c r="I55" i="2"/>
  <c r="I54" i="2"/>
  <c r="I53" i="2"/>
  <c r="I52" i="2"/>
  <c r="I51" i="2"/>
  <c r="I50" i="2"/>
  <c r="I49" i="2"/>
  <c r="I48" i="2"/>
  <c r="I47" i="2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I24" i="2"/>
  <c r="L24" i="2" s="1"/>
  <c r="G23" i="2"/>
  <c r="G78" i="2" s="1"/>
  <c r="I78" i="2" s="1"/>
  <c r="I22" i="2"/>
  <c r="I21" i="2"/>
  <c r="I20" i="2"/>
  <c r="I19" i="2"/>
  <c r="I18" i="2"/>
  <c r="I17" i="2"/>
  <c r="G15" i="2"/>
  <c r="I15" i="2" s="1"/>
  <c r="L15" i="2" s="1"/>
  <c r="I13" i="2"/>
  <c r="I12" i="2"/>
  <c r="I11" i="2"/>
  <c r="G112" i="2" l="1"/>
  <c r="I112" i="2" s="1"/>
  <c r="A79" i="3"/>
  <c r="A112" i="3"/>
  <c r="A71" i="3"/>
  <c r="G71" i="2"/>
  <c r="I71" i="2" s="1"/>
  <c r="L71" i="2" s="1"/>
  <c r="I74" i="2"/>
  <c r="G79" i="2"/>
  <c r="I79" i="2" s="1"/>
  <c r="L79" i="2" s="1"/>
  <c r="G111" i="2"/>
  <c r="I111" i="2" s="1"/>
  <c r="I23" i="2"/>
  <c r="L23" i="2" s="1"/>
  <c r="G14" i="2"/>
  <c r="G69" i="2" s="1"/>
  <c r="I69" i="2" s="1"/>
  <c r="A70" i="3" l="1"/>
  <c r="A66" i="3" s="1"/>
  <c r="G70" i="2"/>
  <c r="I70" i="2" s="1"/>
  <c r="L70" i="2" s="1"/>
  <c r="I14" i="2"/>
  <c r="L14" i="2" s="1"/>
  <c r="G10" i="2"/>
  <c r="G66" i="2" l="1"/>
  <c r="I66" i="2" s="1"/>
  <c r="I10" i="2"/>
</calcChain>
</file>

<file path=xl/sharedStrings.xml><?xml version="1.0" encoding="utf-8"?>
<sst xmlns="http://schemas.openxmlformats.org/spreadsheetml/2006/main" count="105" uniqueCount="105">
  <si>
    <t>Obra:</t>
  </si>
  <si>
    <t>Referência:</t>
  </si>
  <si>
    <t>Código</t>
  </si>
  <si>
    <t>Descrição</t>
  </si>
  <si>
    <t>Custo Orçado</t>
  </si>
  <si>
    <t>Total Incorrido</t>
  </si>
  <si>
    <t>Incorrido</t>
  </si>
  <si>
    <t>Produção Realizada</t>
  </si>
  <si>
    <r>
      <t xml:space="preserve">Diferença </t>
    </r>
    <r>
      <rPr>
        <b/>
        <sz val="8"/>
        <rFont val="Aptos Narrow"/>
        <family val="2"/>
      </rPr>
      <t>(Realizado-Incorrido)</t>
    </r>
  </si>
  <si>
    <t>MOEDA R$</t>
  </si>
  <si>
    <t>PO</t>
  </si>
  <si>
    <t>Obra</t>
  </si>
  <si>
    <t>POCI</t>
  </si>
  <si>
    <t>Incorporação</t>
  </si>
  <si>
    <t>POCD</t>
  </si>
  <si>
    <t>Condicionantes / Licenciamentos</t>
  </si>
  <si>
    <t>POSP</t>
  </si>
  <si>
    <t>Custos Administrativos Preliminares</t>
  </si>
  <si>
    <t>POCR</t>
  </si>
  <si>
    <t>Custo Raso de Obra</t>
  </si>
  <si>
    <t>POCRCI</t>
  </si>
  <si>
    <t>Custo Indireto</t>
  </si>
  <si>
    <t>POCRCIPJ</t>
  </si>
  <si>
    <t>Projetos</t>
  </si>
  <si>
    <t>POCRCISP</t>
  </si>
  <si>
    <t>Serviços Preliminares Obra</t>
  </si>
  <si>
    <t>POCRCIIP</t>
  </si>
  <si>
    <t>Instalações Provisórias</t>
  </si>
  <si>
    <t>Sistema de Proteção</t>
  </si>
  <si>
    <t>POCRCIEQ</t>
  </si>
  <si>
    <t>Equipamentos</t>
  </si>
  <si>
    <t>POCRCIMO</t>
  </si>
  <si>
    <t>Mão de Obra</t>
  </si>
  <si>
    <t>POCRCICO</t>
  </si>
  <si>
    <t>Consumos</t>
  </si>
  <si>
    <t>POCRCD</t>
  </si>
  <si>
    <t>Custo Direto</t>
  </si>
  <si>
    <t>POCRCD01</t>
  </si>
  <si>
    <t>Movimento de Terra / Terraplenagem</t>
  </si>
  <si>
    <t>POCRCD02</t>
  </si>
  <si>
    <t>Contenção</t>
  </si>
  <si>
    <t>POCRCD03</t>
  </si>
  <si>
    <t>Fundação Profunda</t>
  </si>
  <si>
    <t>POCRCD04</t>
  </si>
  <si>
    <t>Fundação Superficial</t>
  </si>
  <si>
    <t>POCRCD05</t>
  </si>
  <si>
    <t>Estrutura</t>
  </si>
  <si>
    <t>POCRCD06</t>
  </si>
  <si>
    <t>Alvenaria</t>
  </si>
  <si>
    <t>POCRCD07</t>
  </si>
  <si>
    <t>Louças e Metais</t>
  </si>
  <si>
    <t>POCRCD08</t>
  </si>
  <si>
    <t>Instalações</t>
  </si>
  <si>
    <t>POCRCD09</t>
  </si>
  <si>
    <t>Elevadores</t>
  </si>
  <si>
    <t>POCRCD10</t>
  </si>
  <si>
    <t>Esquadrias de Madeira</t>
  </si>
  <si>
    <t>POCRCD11</t>
  </si>
  <si>
    <t>Esquadrias de Alumínio e Inox</t>
  </si>
  <si>
    <t>POCRCD12</t>
  </si>
  <si>
    <t>Esquadrias de Vidro</t>
  </si>
  <si>
    <t>POCRCD13</t>
  </si>
  <si>
    <t>Esquadrias de Ferro</t>
  </si>
  <si>
    <t>POCRCD14</t>
  </si>
  <si>
    <t>Revestimento Interno</t>
  </si>
  <si>
    <t>POCRCD15</t>
  </si>
  <si>
    <t>Acabamento Interno</t>
  </si>
  <si>
    <t>POCRCD16</t>
  </si>
  <si>
    <t>Fachada</t>
  </si>
  <si>
    <t>POCRCD17</t>
  </si>
  <si>
    <t>Impermeabilizações / Coberturas</t>
  </si>
  <si>
    <t>POCRCD18</t>
  </si>
  <si>
    <t>Pintura</t>
  </si>
  <si>
    <t>POCRCD19</t>
  </si>
  <si>
    <t>Acessórios</t>
  </si>
  <si>
    <t>POCRCD20</t>
  </si>
  <si>
    <t>Jardim</t>
  </si>
  <si>
    <t>POCRCD21</t>
  </si>
  <si>
    <t>Limpeza</t>
  </si>
  <si>
    <t>POCRCD22</t>
  </si>
  <si>
    <t>Redes</t>
  </si>
  <si>
    <t>POCRCD23</t>
  </si>
  <si>
    <t>POCRCD24</t>
  </si>
  <si>
    <t>POCRCD25</t>
  </si>
  <si>
    <t>POCRCD26</t>
  </si>
  <si>
    <t>POCRCD27</t>
  </si>
  <si>
    <t>POCRCD28</t>
  </si>
  <si>
    <t>POCRCD29</t>
  </si>
  <si>
    <t>POCRCD30</t>
  </si>
  <si>
    <t>AD</t>
  </si>
  <si>
    <t>Adiantamento</t>
  </si>
  <si>
    <t>PONI</t>
  </si>
  <si>
    <t>Licenciamentos / Não Incidentes</t>
  </si>
  <si>
    <t>POPZ</t>
  </si>
  <si>
    <t>Personalizações</t>
  </si>
  <si>
    <t>POPZKT</t>
  </si>
  <si>
    <t>Kits</t>
  </si>
  <si>
    <t>POPZOP</t>
  </si>
  <si>
    <t>Opções de Planta</t>
  </si>
  <si>
    <t>POPZMD</t>
  </si>
  <si>
    <t>Modificações</t>
  </si>
  <si>
    <t>Valor INCC - Orçamento Inicial</t>
  </si>
  <si>
    <t>MOEDA FORTE</t>
  </si>
  <si>
    <t>m023</t>
  </si>
  <si>
    <t>POCRCIPR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</si>
</sst>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=0]&quot;-&quot;;0.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b/>
      <sz val="8"/>
      <name val="Aptos Narrow"/>
      <family val="2"/>
    </font>
    <font>
      <b/>
      <sz val="14"/>
      <color theme="0"/>
      <name val="Aptos Narrow"/>
      <family val="2"/>
    </font>
    <font>
      <b/>
      <sz val="11"/>
      <color theme="1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theme="1" tint="0.34998626667073579"/>
      <name val="Aptos Narrow"/>
      <family val="2"/>
    </font>
    <font>
      <sz val="11"/>
      <color theme="1" tint="0.499984740745262"/>
      <name val="Aptos Narrow"/>
      <family val="2"/>
    </font>
    <font>
      <b/>
      <sz val="11"/>
      <color theme="1" tint="0.499984740745262"/>
      <name val="Aptos Narrow"/>
      <family val="2"/>
    </font>
    <font>
      <sz val="11"/>
      <color theme="0"/>
      <name val="Aptos Narrow"/>
      <family val="2"/>
    </font>
    <font>
      <b/>
      <sz val="12"/>
      <color theme="1" tint="0.34998626667073579"/>
      <name val="Aptos Narrow"/>
      <family val="2"/>
    </font>
    <font>
      <sz val="11"/>
      <color rgb="FF59595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8069"/>
        <bgColor indexed="64"/>
      </patternFill>
    </fill>
    <fill>
      <patternFill patternType="solid">
        <fgColor rgb="FFC19881"/>
        <bgColor indexed="64"/>
      </patternFill>
    </fill>
    <fill>
      <patternFill patternType="solid">
        <fgColor rgb="FFEAC9B0"/>
        <bgColor indexed="64"/>
      </patternFill>
    </fill>
    <fill>
      <patternFill patternType="solid">
        <fgColor rgb="FFFFE1C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rgb="FFAC8069"/>
      </left>
      <right/>
      <top style="medium">
        <color rgb="FFAC8069"/>
      </top>
      <bottom/>
      <diagonal/>
    </border>
    <border>
      <left/>
      <right/>
      <top style="medium">
        <color rgb="FFAC8069"/>
      </top>
      <bottom/>
      <diagonal/>
    </border>
    <border>
      <left/>
      <right style="medium">
        <color rgb="FFAC8069"/>
      </right>
      <top style="medium">
        <color rgb="FFAC8069"/>
      </top>
      <bottom/>
      <diagonal/>
    </border>
    <border>
      <left style="medium">
        <color rgb="FFAC8069"/>
      </left>
      <right/>
      <top/>
      <bottom/>
      <diagonal/>
    </border>
    <border>
      <left/>
      <right style="medium">
        <color rgb="FFAC8069"/>
      </right>
      <top/>
      <bottom/>
      <diagonal/>
    </border>
    <border>
      <left style="medium">
        <color rgb="FFAC8069"/>
      </left>
      <right/>
      <top/>
      <bottom style="medium">
        <color rgb="FFAC8069"/>
      </bottom>
      <diagonal/>
    </border>
    <border>
      <left/>
      <right/>
      <top/>
      <bottom style="medium">
        <color rgb="FFAC8069"/>
      </bottom>
      <diagonal/>
    </border>
    <border>
      <left/>
      <right style="medium">
        <color rgb="FFAC8069"/>
      </right>
      <top/>
      <bottom style="medium">
        <color rgb="FFAC8069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rgb="FFAC8069"/>
      </left>
      <right/>
      <top style="medium">
        <color rgb="FFAC8069"/>
      </top>
      <bottom style="thin">
        <color rgb="FFAC8069"/>
      </bottom>
      <diagonal/>
    </border>
    <border>
      <left/>
      <right/>
      <top style="medium">
        <color rgb="FFAC8069"/>
      </top>
      <bottom style="thin">
        <color rgb="FFAC8069"/>
      </bottom>
      <diagonal/>
    </border>
    <border>
      <left/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 style="medium">
        <color theme="8" tint="-0.499984740745262"/>
      </left>
      <right/>
      <top style="thin">
        <color theme="8" tint="-0.499984740745262"/>
      </top>
      <bottom/>
      <diagonal/>
    </border>
    <border>
      <left/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 style="medium">
        <color rgb="FFAC8069"/>
      </left>
      <right/>
      <top style="thin">
        <color rgb="FFAC8069"/>
      </top>
      <bottom style="medium">
        <color rgb="FFAC8069"/>
      </bottom>
      <diagonal/>
    </border>
    <border>
      <left/>
      <right/>
      <top style="thin">
        <color rgb="FFAC8069"/>
      </top>
      <bottom style="medium">
        <color rgb="FFAC8069"/>
      </bottom>
      <diagonal/>
    </border>
    <border>
      <left/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/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/>
      <right/>
      <top/>
      <bottom style="medium">
        <color theme="7" tint="0.39994506668294322"/>
      </bottom>
      <diagonal/>
    </border>
    <border>
      <left/>
      <right style="medium">
        <color theme="7" tint="0.39994506668294322"/>
      </right>
      <top/>
      <bottom style="medium">
        <color theme="7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5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7" fontId="5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6" fillId="8" borderId="22" xfId="0" applyFont="1" applyFill="1" applyBorder="1"/>
    <xf numFmtId="0" fontId="6" fillId="8" borderId="23" xfId="0" applyFont="1" applyFill="1" applyBorder="1"/>
    <xf numFmtId="43" fontId="6" fillId="8" borderId="29" xfId="0" applyNumberFormat="1" applyFont="1" applyFill="1" applyBorder="1" applyAlignment="1">
      <alignment horizontal="center" vertical="center"/>
    </xf>
    <xf numFmtId="43" fontId="6" fillId="8" borderId="30" xfId="0" applyNumberFormat="1" applyFont="1" applyFill="1" applyBorder="1" applyAlignment="1">
      <alignment horizontal="center" vertical="center"/>
    </xf>
    <xf numFmtId="165" fontId="6" fillId="8" borderId="31" xfId="2" applyNumberFormat="1" applyFont="1" applyFill="1" applyBorder="1" applyAlignment="1">
      <alignment horizontal="center" vertical="center" wrapText="1"/>
    </xf>
    <xf numFmtId="165" fontId="6" fillId="2" borderId="21" xfId="2" applyNumberFormat="1" applyFont="1" applyFill="1" applyBorder="1" applyAlignment="1">
      <alignment horizontal="center" vertical="center" wrapText="1"/>
    </xf>
    <xf numFmtId="165" fontId="6" fillId="2" borderId="23" xfId="2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43" fontId="6" fillId="7" borderId="33" xfId="7" applyNumberFormat="1" applyFont="1" applyFill="1" applyBorder="1" applyAlignment="1">
      <alignment horizontal="center" vertical="center"/>
    </xf>
    <xf numFmtId="165" fontId="6" fillId="7" borderId="34" xfId="2" applyNumberFormat="1" applyFont="1" applyFill="1" applyBorder="1" applyAlignment="1">
      <alignment horizontal="center" vertical="center" wrapText="1"/>
    </xf>
    <xf numFmtId="165" fontId="6" fillId="2" borderId="24" xfId="2" applyNumberFormat="1" applyFont="1" applyFill="1" applyBorder="1" applyAlignment="1">
      <alignment horizontal="center" vertical="center" wrapText="1"/>
    </xf>
    <xf numFmtId="165" fontId="6" fillId="2" borderId="25" xfId="2" applyNumberFormat="1" applyFont="1" applyFill="1" applyBorder="1" applyAlignment="1">
      <alignment horizontal="center" vertical="center" wrapText="1"/>
    </xf>
    <xf numFmtId="43" fontId="6" fillId="7" borderId="32" xfId="0" applyNumberFormat="1" applyFont="1" applyFill="1" applyBorder="1" applyAlignment="1">
      <alignment horizontal="center" vertical="center"/>
    </xf>
    <xf numFmtId="43" fontId="6" fillId="7" borderId="33" xfId="0" applyNumberFormat="1" applyFont="1" applyFill="1" applyBorder="1" applyAlignment="1">
      <alignment horizontal="center" vertical="center"/>
    </xf>
    <xf numFmtId="0" fontId="3" fillId="0" borderId="24" xfId="0" applyFont="1" applyBorder="1"/>
    <xf numFmtId="0" fontId="6" fillId="0" borderId="0" xfId="0" applyFont="1"/>
    <xf numFmtId="165" fontId="6" fillId="7" borderId="34" xfId="2" applyNumberFormat="1" applyFont="1" applyFill="1" applyBorder="1" applyAlignment="1">
      <alignment horizontal="center" vertical="center"/>
    </xf>
    <xf numFmtId="0" fontId="9" fillId="0" borderId="0" xfId="0" applyFont="1"/>
    <xf numFmtId="165" fontId="6" fillId="7" borderId="32" xfId="2" applyNumberFormat="1" applyFont="1" applyFill="1" applyBorder="1" applyAlignment="1">
      <alignment horizontal="center"/>
    </xf>
    <xf numFmtId="165" fontId="6" fillId="7" borderId="34" xfId="2" applyNumberFormat="1" applyFont="1" applyFill="1" applyBorder="1" applyAlignment="1">
      <alignment horizontal="center"/>
    </xf>
    <xf numFmtId="0" fontId="3" fillId="0" borderId="25" xfId="0" applyFont="1" applyBorder="1"/>
    <xf numFmtId="43" fontId="10" fillId="9" borderId="32" xfId="0" applyNumberFormat="1" applyFont="1" applyFill="1" applyBorder="1" applyAlignment="1">
      <alignment horizontal="center" vertical="center"/>
    </xf>
    <xf numFmtId="43" fontId="10" fillId="9" borderId="33" xfId="0" applyNumberFormat="1" applyFont="1" applyFill="1" applyBorder="1" applyAlignment="1">
      <alignment horizontal="center" vertical="center"/>
    </xf>
    <xf numFmtId="165" fontId="10" fillId="9" borderId="34" xfId="2" applyNumberFormat="1" applyFont="1" applyFill="1" applyBorder="1" applyAlignment="1">
      <alignment horizontal="center" vertical="center"/>
    </xf>
    <xf numFmtId="165" fontId="10" fillId="9" borderId="32" xfId="2" applyNumberFormat="1" applyFont="1" applyFill="1" applyBorder="1" applyAlignment="1">
      <alignment horizontal="center"/>
    </xf>
    <xf numFmtId="165" fontId="10" fillId="9" borderId="34" xfId="2" applyNumberFormat="1" applyFont="1" applyFill="1" applyBorder="1" applyAlignment="1">
      <alignment horizontal="center"/>
    </xf>
    <xf numFmtId="43" fontId="12" fillId="0" borderId="33" xfId="0" applyNumberFormat="1" applyFont="1" applyBorder="1" applyAlignment="1">
      <alignment horizontal="center" vertical="center"/>
    </xf>
    <xf numFmtId="165" fontId="12" fillId="0" borderId="34" xfId="2" applyNumberFormat="1" applyFont="1" applyBorder="1" applyAlignment="1">
      <alignment horizontal="center" vertical="center"/>
    </xf>
    <xf numFmtId="165" fontId="13" fillId="2" borderId="47" xfId="2" applyNumberFormat="1" applyFont="1" applyFill="1" applyBorder="1" applyAlignment="1">
      <alignment horizontal="center"/>
    </xf>
    <xf numFmtId="165" fontId="13" fillId="2" borderId="48" xfId="2" applyNumberFormat="1" applyFont="1" applyFill="1" applyBorder="1" applyAlignment="1">
      <alignment horizontal="center"/>
    </xf>
    <xf numFmtId="165" fontId="13" fillId="2" borderId="24" xfId="2" applyNumberFormat="1" applyFont="1" applyFill="1" applyBorder="1" applyAlignment="1">
      <alignment horizontal="center"/>
    </xf>
    <xf numFmtId="165" fontId="13" fillId="2" borderId="25" xfId="2" applyNumberFormat="1" applyFont="1" applyFill="1" applyBorder="1" applyAlignment="1">
      <alignment horizontal="center"/>
    </xf>
    <xf numFmtId="165" fontId="13" fillId="2" borderId="49" xfId="2" applyNumberFormat="1" applyFont="1" applyFill="1" applyBorder="1" applyAlignment="1">
      <alignment horizontal="center"/>
    </xf>
    <xf numFmtId="165" fontId="13" fillId="2" borderId="50" xfId="2" applyNumberFormat="1" applyFont="1" applyFill="1" applyBorder="1" applyAlignment="1">
      <alignment horizontal="center"/>
    </xf>
    <xf numFmtId="165" fontId="10" fillId="9" borderId="32" xfId="2" applyNumberFormat="1" applyFont="1" applyFill="1" applyBorder="1" applyAlignment="1">
      <alignment horizontal="center" vertical="center"/>
    </xf>
    <xf numFmtId="165" fontId="12" fillId="0" borderId="32" xfId="2" applyNumberFormat="1" applyFont="1" applyFill="1" applyBorder="1" applyAlignment="1">
      <alignment horizontal="center"/>
    </xf>
    <xf numFmtId="165" fontId="12" fillId="0" borderId="34" xfId="2" applyNumberFormat="1" applyFont="1" applyFill="1" applyBorder="1" applyAlignment="1">
      <alignment horizontal="center"/>
    </xf>
    <xf numFmtId="165" fontId="14" fillId="2" borderId="47" xfId="2" applyNumberFormat="1" applyFont="1" applyFill="1" applyBorder="1" applyAlignment="1">
      <alignment horizontal="center"/>
    </xf>
    <xf numFmtId="165" fontId="14" fillId="2" borderId="48" xfId="2" applyNumberFormat="1" applyFont="1" applyFill="1" applyBorder="1" applyAlignment="1">
      <alignment horizontal="center"/>
    </xf>
    <xf numFmtId="43" fontId="6" fillId="7" borderId="32" xfId="1" applyFont="1" applyFill="1" applyBorder="1" applyAlignment="1">
      <alignment horizontal="center" vertical="center"/>
    </xf>
    <xf numFmtId="165" fontId="14" fillId="2" borderId="24" xfId="2" applyNumberFormat="1" applyFont="1" applyFill="1" applyBorder="1" applyAlignment="1">
      <alignment horizontal="center"/>
    </xf>
    <xf numFmtId="165" fontId="14" fillId="2" borderId="25" xfId="2" applyNumberFormat="1" applyFont="1" applyFill="1" applyBorder="1" applyAlignment="1">
      <alignment horizontal="center"/>
    </xf>
    <xf numFmtId="165" fontId="14" fillId="2" borderId="26" xfId="2" applyNumberFormat="1" applyFont="1" applyFill="1" applyBorder="1" applyAlignment="1">
      <alignment horizontal="center"/>
    </xf>
    <xf numFmtId="165" fontId="14" fillId="2" borderId="28" xfId="2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43" fontId="3" fillId="0" borderId="27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/>
    <xf numFmtId="43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43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5" fillId="2" borderId="3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Continuous" vertical="center"/>
    </xf>
    <xf numFmtId="0" fontId="15" fillId="6" borderId="19" xfId="0" applyFont="1" applyFill="1" applyBorder="1" applyAlignment="1">
      <alignment horizontal="centerContinuous" vertical="center"/>
    </xf>
    <xf numFmtId="0" fontId="15" fillId="6" borderId="20" xfId="0" applyFont="1" applyFill="1" applyBorder="1" applyAlignment="1">
      <alignment horizontal="centerContinuous" vertical="center"/>
    </xf>
    <xf numFmtId="0" fontId="15" fillId="6" borderId="18" xfId="0" applyFont="1" applyFill="1" applyBorder="1" applyAlignment="1">
      <alignment horizontal="left" vertical="center" indent="2"/>
    </xf>
    <xf numFmtId="0" fontId="3" fillId="0" borderId="5" xfId="0" applyFont="1" applyBorder="1"/>
    <xf numFmtId="0" fontId="15" fillId="2" borderId="8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0" borderId="4" xfId="0" applyFont="1" applyBorder="1" applyAlignment="1">
      <alignment wrapText="1"/>
    </xf>
    <xf numFmtId="0" fontId="6" fillId="3" borderId="2" xfId="0" applyFont="1" applyFill="1" applyBorder="1"/>
    <xf numFmtId="0" fontId="6" fillId="3" borderId="3" xfId="0" applyFont="1" applyFill="1" applyBorder="1"/>
    <xf numFmtId="43" fontId="6" fillId="3" borderId="38" xfId="0" applyNumberFormat="1" applyFont="1" applyFill="1" applyBorder="1" applyAlignment="1">
      <alignment horizontal="center" vertical="center"/>
    </xf>
    <xf numFmtId="43" fontId="6" fillId="3" borderId="39" xfId="0" applyNumberFormat="1" applyFont="1" applyFill="1" applyBorder="1" applyAlignment="1">
      <alignment horizontal="center" vertical="center"/>
    </xf>
    <xf numFmtId="165" fontId="6" fillId="3" borderId="40" xfId="2" applyNumberFormat="1" applyFont="1" applyFill="1" applyBorder="1" applyAlignment="1">
      <alignment horizontal="center" vertical="center" wrapText="1"/>
    </xf>
    <xf numFmtId="165" fontId="6" fillId="2" borderId="4" xfId="2" applyNumberFormat="1" applyFont="1" applyFill="1" applyBorder="1" applyAlignment="1">
      <alignment horizontal="center" vertical="center" wrapText="1"/>
    </xf>
    <xf numFmtId="165" fontId="6" fillId="2" borderId="5" xfId="2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3" fontId="6" fillId="4" borderId="41" xfId="7" applyNumberFormat="1" applyFont="1" applyFill="1" applyBorder="1" applyAlignment="1">
      <alignment horizontal="center" vertical="center"/>
    </xf>
    <xf numFmtId="43" fontId="6" fillId="4" borderId="42" xfId="7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 wrapText="1"/>
    </xf>
    <xf numFmtId="43" fontId="6" fillId="4" borderId="41" xfId="0" applyNumberFormat="1" applyFont="1" applyFill="1" applyBorder="1" applyAlignment="1">
      <alignment horizontal="center" vertical="center"/>
    </xf>
    <xf numFmtId="43" fontId="6" fillId="4" borderId="42" xfId="0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/>
    </xf>
    <xf numFmtId="43" fontId="10" fillId="5" borderId="41" xfId="0" applyNumberFormat="1" applyFont="1" applyFill="1" applyBorder="1" applyAlignment="1">
      <alignment horizontal="center" vertical="center"/>
    </xf>
    <xf numFmtId="43" fontId="10" fillId="5" borderId="42" xfId="0" applyNumberFormat="1" applyFont="1" applyFill="1" applyBorder="1" applyAlignment="1">
      <alignment horizontal="center" vertical="center"/>
    </xf>
    <xf numFmtId="165" fontId="10" fillId="5" borderId="43" xfId="2" applyNumberFormat="1" applyFont="1" applyFill="1" applyBorder="1" applyAlignment="1">
      <alignment horizontal="center" vertical="center"/>
    </xf>
    <xf numFmtId="43" fontId="12" fillId="0" borderId="41" xfId="0" applyNumberFormat="1" applyFont="1" applyBorder="1" applyAlignment="1">
      <alignment horizontal="center" vertical="center"/>
    </xf>
    <xf numFmtId="43" fontId="12" fillId="0" borderId="42" xfId="0" applyNumberFormat="1" applyFont="1" applyBorder="1" applyAlignment="1">
      <alignment horizontal="center" vertical="center"/>
    </xf>
    <xf numFmtId="165" fontId="12" fillId="0" borderId="43" xfId="2" applyNumberFormat="1" applyFont="1" applyBorder="1" applyAlignment="1">
      <alignment horizontal="center" vertical="center"/>
    </xf>
    <xf numFmtId="165" fontId="13" fillId="2" borderId="4" xfId="2" applyNumberFormat="1" applyFont="1" applyFill="1" applyBorder="1" applyAlignment="1">
      <alignment horizontal="center"/>
    </xf>
    <xf numFmtId="165" fontId="13" fillId="2" borderId="5" xfId="2" applyNumberFormat="1" applyFont="1" applyFill="1" applyBorder="1" applyAlignment="1">
      <alignment horizontal="center"/>
    </xf>
    <xf numFmtId="43" fontId="12" fillId="0" borderId="41" xfId="1" applyFont="1" applyFill="1" applyBorder="1" applyAlignment="1">
      <alignment horizontal="center" vertical="center"/>
    </xf>
    <xf numFmtId="165" fontId="14" fillId="2" borderId="4" xfId="2" applyNumberFormat="1" applyFont="1" applyFill="1" applyBorder="1" applyAlignment="1">
      <alignment horizontal="center"/>
    </xf>
    <xf numFmtId="165" fontId="14" fillId="2" borderId="5" xfId="2" applyNumberFormat="1" applyFont="1" applyFill="1" applyBorder="1" applyAlignment="1">
      <alignment horizontal="center"/>
    </xf>
    <xf numFmtId="165" fontId="14" fillId="2" borderId="6" xfId="2" applyNumberFormat="1" applyFont="1" applyFill="1" applyBorder="1" applyAlignment="1">
      <alignment horizontal="center"/>
    </xf>
    <xf numFmtId="165" fontId="14" fillId="2" borderId="8" xfId="2" applyNumberFormat="1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17" fontId="5" fillId="2" borderId="56" xfId="0" applyNumberFormat="1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vertical="center"/>
    </xf>
    <xf numFmtId="0" fontId="9" fillId="10" borderId="59" xfId="0" applyFont="1" applyFill="1" applyBorder="1" applyAlignment="1">
      <alignment vertical="center"/>
    </xf>
    <xf numFmtId="0" fontId="9" fillId="10" borderId="59" xfId="0" applyFont="1" applyFill="1" applyBorder="1" applyAlignment="1">
      <alignment horizontal="right" vertical="center"/>
    </xf>
    <xf numFmtId="0" fontId="9" fillId="10" borderId="60" xfId="0" applyFont="1" applyFill="1" applyBorder="1" applyAlignment="1">
      <alignment vertical="center"/>
    </xf>
    <xf numFmtId="0" fontId="9" fillId="10" borderId="61" xfId="0" applyFont="1" applyFill="1" applyBorder="1"/>
    <xf numFmtId="0" fontId="9" fillId="10" borderId="62" xfId="0" applyFont="1" applyFill="1" applyBorder="1"/>
    <xf numFmtId="0" fontId="9" fillId="10" borderId="62" xfId="0" applyFont="1" applyFill="1" applyBorder="1" applyAlignment="1">
      <alignment horizontal="left" vertical="center"/>
    </xf>
    <xf numFmtId="17" fontId="9" fillId="10" borderId="63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1" xfId="0" applyFont="1" applyFill="1" applyBorder="1"/>
    <xf numFmtId="0" fontId="15" fillId="2" borderId="3" xfId="0" applyFont="1" applyFill="1" applyBorder="1"/>
    <xf numFmtId="165" fontId="6" fillId="4" borderId="41" xfId="2" applyNumberFormat="1" applyFont="1" applyFill="1" applyBorder="1" applyAlignment="1">
      <alignment horizontal="center"/>
    </xf>
    <xf numFmtId="165" fontId="10" fillId="5" borderId="41" xfId="2" applyNumberFormat="1" applyFont="1" applyFill="1" applyBorder="1" applyAlignment="1">
      <alignment horizontal="center" vertical="center"/>
    </xf>
    <xf numFmtId="165" fontId="12" fillId="0" borderId="41" xfId="2" applyNumberFormat="1" applyFont="1" applyFill="1" applyBorder="1" applyAlignment="1">
      <alignment horizontal="center"/>
    </xf>
    <xf numFmtId="165" fontId="12" fillId="0" borderId="43" xfId="2" applyNumberFormat="1" applyFont="1" applyFill="1" applyBorder="1" applyAlignment="1">
      <alignment horizontal="center"/>
    </xf>
    <xf numFmtId="165" fontId="5" fillId="4" borderId="43" xfId="2" applyNumberFormat="1" applyFont="1" applyFill="1" applyBorder="1" applyAlignment="1">
      <alignment horizontal="center"/>
    </xf>
    <xf numFmtId="43" fontId="6" fillId="7" borderId="66" xfId="0" applyNumberFormat="1" applyFont="1" applyFill="1" applyBorder="1" applyAlignment="1">
      <alignment horizontal="center" vertical="center"/>
    </xf>
    <xf numFmtId="43" fontId="6" fillId="7" borderId="64" xfId="0" applyNumberFormat="1" applyFont="1" applyFill="1" applyBorder="1" applyAlignment="1">
      <alignment horizontal="center" vertical="center"/>
    </xf>
    <xf numFmtId="165" fontId="6" fillId="7" borderId="65" xfId="2" applyNumberFormat="1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left" indent="1"/>
    </xf>
    <xf numFmtId="0" fontId="6" fillId="7" borderId="34" xfId="0" applyFont="1" applyFill="1" applyBorder="1" applyAlignment="1">
      <alignment horizontal="left" indent="1"/>
    </xf>
    <xf numFmtId="0" fontId="10" fillId="9" borderId="33" xfId="0" applyFont="1" applyFill="1" applyBorder="1" applyAlignment="1">
      <alignment horizontal="left" indent="2"/>
    </xf>
    <xf numFmtId="0" fontId="10" fillId="9" borderId="34" xfId="0" applyFont="1" applyFill="1" applyBorder="1" applyAlignment="1">
      <alignment horizontal="left" indent="2"/>
    </xf>
    <xf numFmtId="0" fontId="11" fillId="0" borderId="33" xfId="0" applyFont="1" applyBorder="1" applyAlignment="1">
      <alignment horizontal="left" indent="3"/>
    </xf>
    <xf numFmtId="0" fontId="16" fillId="0" borderId="34" xfId="0" applyFont="1" applyBorder="1" applyAlignment="1">
      <alignment horizontal="left" indent="3"/>
    </xf>
    <xf numFmtId="0" fontId="11" fillId="0" borderId="34" xfId="0" applyFont="1" applyBorder="1" applyAlignment="1">
      <alignment horizontal="left" indent="3"/>
    </xf>
    <xf numFmtId="0" fontId="6" fillId="7" borderId="64" xfId="0" applyFont="1" applyFill="1" applyBorder="1" applyAlignment="1">
      <alignment horizontal="left" indent="1"/>
    </xf>
    <xf numFmtId="0" fontId="6" fillId="7" borderId="65" xfId="0" applyFont="1" applyFill="1" applyBorder="1" applyAlignment="1">
      <alignment horizontal="left" indent="1"/>
    </xf>
    <xf numFmtId="0" fontId="10" fillId="9" borderId="36" xfId="0" applyFont="1" applyFill="1" applyBorder="1" applyAlignment="1">
      <alignment horizontal="left" indent="2"/>
    </xf>
    <xf numFmtId="0" fontId="10" fillId="9" borderId="37" xfId="0" applyFont="1" applyFill="1" applyBorder="1" applyAlignment="1">
      <alignment horizontal="left" indent="2"/>
    </xf>
    <xf numFmtId="43" fontId="10" fillId="9" borderId="64" xfId="0" applyNumberFormat="1" applyFont="1" applyFill="1" applyBorder="1" applyAlignment="1">
      <alignment horizontal="center" vertical="center"/>
    </xf>
    <xf numFmtId="165" fontId="10" fillId="9" borderId="65" xfId="2" applyNumberFormat="1" applyFont="1" applyFill="1" applyBorder="1" applyAlignment="1">
      <alignment horizontal="center" vertical="center"/>
    </xf>
    <xf numFmtId="43" fontId="10" fillId="9" borderId="36" xfId="0" applyNumberFormat="1" applyFont="1" applyFill="1" applyBorder="1" applyAlignment="1">
      <alignment horizontal="center" vertical="center"/>
    </xf>
    <xf numFmtId="165" fontId="10" fillId="9" borderId="37" xfId="2" applyNumberFormat="1" applyFont="1" applyFill="1" applyBorder="1" applyAlignment="1">
      <alignment horizontal="center" vertical="center"/>
    </xf>
    <xf numFmtId="43" fontId="6" fillId="7" borderId="32" xfId="7" applyNumberFormat="1" applyFont="1" applyFill="1" applyBorder="1" applyAlignment="1" applyProtection="1">
      <alignment horizontal="center" vertical="center"/>
      <protection locked="0"/>
    </xf>
    <xf numFmtId="43" fontId="6" fillId="7" borderId="32" xfId="0" applyNumberFormat="1" applyFont="1" applyFill="1" applyBorder="1" applyAlignment="1" applyProtection="1">
      <alignment horizontal="center" vertical="center"/>
      <protection locked="0"/>
    </xf>
    <xf numFmtId="43" fontId="10" fillId="9" borderId="66" xfId="0" applyNumberFormat="1" applyFont="1" applyFill="1" applyBorder="1" applyAlignment="1" applyProtection="1">
      <alignment horizontal="center" vertical="center"/>
      <protection locked="0"/>
    </xf>
    <xf numFmtId="43" fontId="10" fillId="9" borderId="35" xfId="0" applyNumberFormat="1" applyFont="1" applyFill="1" applyBorder="1" applyAlignment="1" applyProtection="1">
      <alignment horizontal="center" vertical="center"/>
      <protection locked="0"/>
    </xf>
    <xf numFmtId="43" fontId="12" fillId="0" borderId="32" xfId="0" applyNumberFormat="1" applyFont="1" applyBorder="1" applyAlignment="1" applyProtection="1">
      <alignment horizontal="center" vertical="center"/>
      <protection locked="0"/>
    </xf>
    <xf numFmtId="43" fontId="6" fillId="7" borderId="32" xfId="1" applyFont="1" applyFill="1" applyBorder="1" applyAlignment="1" applyProtection="1">
      <alignment horizontal="center" vertical="center"/>
      <protection locked="0"/>
    </xf>
    <xf numFmtId="43" fontId="12" fillId="0" borderId="32" xfId="1" applyFont="1" applyFill="1" applyBorder="1" applyAlignment="1" applyProtection="1">
      <alignment horizontal="center" vertical="center"/>
      <protection locked="0"/>
    </xf>
    <xf numFmtId="43" fontId="10" fillId="9" borderId="66" xfId="1" applyFont="1" applyFill="1" applyBorder="1" applyAlignment="1" applyProtection="1">
      <alignment horizontal="center" vertical="center"/>
      <protection locked="0"/>
    </xf>
    <xf numFmtId="43" fontId="10" fillId="9" borderId="35" xfId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indent="3"/>
      <protection locked="0"/>
    </xf>
    <xf numFmtId="0" fontId="6" fillId="4" borderId="42" xfId="0" applyFont="1" applyFill="1" applyBorder="1" applyAlignment="1">
      <alignment horizontal="left" indent="1"/>
    </xf>
    <xf numFmtId="0" fontId="6" fillId="4" borderId="43" xfId="0" applyFont="1" applyFill="1" applyBorder="1" applyAlignment="1">
      <alignment horizontal="left" indent="1"/>
    </xf>
    <xf numFmtId="0" fontId="10" fillId="5" borderId="42" xfId="0" applyFont="1" applyFill="1" applyBorder="1" applyAlignment="1">
      <alignment horizontal="left" indent="2"/>
    </xf>
    <xf numFmtId="0" fontId="10" fillId="5" borderId="43" xfId="0" applyFont="1" applyFill="1" applyBorder="1" applyAlignment="1">
      <alignment horizontal="left" indent="2"/>
    </xf>
    <xf numFmtId="0" fontId="10" fillId="5" borderId="45" xfId="0" applyFont="1" applyFill="1" applyBorder="1" applyAlignment="1">
      <alignment horizontal="left" indent="2"/>
    </xf>
    <xf numFmtId="0" fontId="10" fillId="5" borderId="46" xfId="0" applyFont="1" applyFill="1" applyBorder="1" applyAlignment="1">
      <alignment horizontal="left" indent="2"/>
    </xf>
    <xf numFmtId="0" fontId="11" fillId="0" borderId="42" xfId="0" applyFont="1" applyBorder="1" applyAlignment="1">
      <alignment horizontal="left" indent="3"/>
    </xf>
    <xf numFmtId="0" fontId="11" fillId="0" borderId="43" xfId="0" applyFont="1" applyBorder="1" applyAlignment="1">
      <alignment horizontal="left" indent="3"/>
    </xf>
    <xf numFmtId="43" fontId="10" fillId="5" borderId="44" xfId="0" applyNumberFormat="1" applyFont="1" applyFill="1" applyBorder="1" applyAlignment="1">
      <alignment horizontal="center" vertical="center"/>
    </xf>
    <xf numFmtId="43" fontId="10" fillId="5" borderId="45" xfId="0" applyNumberFormat="1" applyFont="1" applyFill="1" applyBorder="1" applyAlignment="1">
      <alignment horizontal="center" vertical="center"/>
    </xf>
    <xf numFmtId="165" fontId="10" fillId="5" borderId="46" xfId="2" applyNumberFormat="1" applyFont="1" applyFill="1" applyBorder="1" applyAlignment="1">
      <alignment horizontal="center" vertical="center"/>
    </xf>
    <xf numFmtId="165" fontId="10" fillId="5" borderId="42" xfId="2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 wrapText="1"/>
    </xf>
    <xf numFmtId="165" fontId="6" fillId="2" borderId="3" xfId="2" applyNumberFormat="1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right" vertical="center" textRotation="90" wrapText="1"/>
    </xf>
    <xf numFmtId="0" fontId="8" fillId="8" borderId="24" xfId="0" applyFont="1" applyFill="1" applyBorder="1" applyAlignment="1">
      <alignment horizontal="right" vertical="center" textRotation="90" wrapText="1"/>
    </xf>
    <xf numFmtId="0" fontId="8" fillId="8" borderId="26" xfId="0" applyFont="1" applyFill="1" applyBorder="1" applyAlignment="1">
      <alignment horizontal="right" vertical="center" textRotation="90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 textRotation="90" wrapText="1"/>
    </xf>
    <xf numFmtId="0" fontId="8" fillId="3" borderId="4" xfId="0" applyFont="1" applyFill="1" applyBorder="1" applyAlignment="1">
      <alignment horizontal="right" vertical="center" textRotation="90" wrapText="1"/>
    </xf>
    <xf numFmtId="0" fontId="8" fillId="3" borderId="6" xfId="0" applyFont="1" applyFill="1" applyBorder="1" applyAlignment="1">
      <alignment horizontal="right" vertical="center" textRotation="90" wrapText="1"/>
    </xf>
    <xf numFmtId="0" fontId="15" fillId="6" borderId="51" xfId="0" applyFont="1" applyFill="1" applyBorder="1" applyAlignment="1">
      <alignment vertical="center"/>
    </xf>
    <xf numFmtId="0" fontId="15" fillId="6" borderId="52" xfId="0" applyFont="1" applyFill="1" applyBorder="1" applyAlignment="1">
      <alignment vertical="center"/>
    </xf>
    <xf numFmtId="0" fontId="15" fillId="6" borderId="53" xfId="0" applyFont="1" applyFill="1" applyBorder="1" applyAlignment="1">
      <alignment vertical="center"/>
    </xf>
  </cellXfs>
  <cellStyles count="8">
    <cellStyle name="Moeda" xfId="7" builtinId="4"/>
    <cellStyle name="Normal" xfId="0" builtinId="0"/>
    <cellStyle name="Normal 3" xfId="6" xr:uid="{7C06AC25-87B5-4F78-9BC1-226BE0EBABE8}"/>
    <cellStyle name="Porcentagem" xfId="2" builtinId="5"/>
    <cellStyle name="Porcentagem 2 2" xfId="5" xr:uid="{B25C6E11-F82A-44D7-8013-E84B3E99DE00}"/>
    <cellStyle name="Porcentagem 3 2" xfId="4" xr:uid="{C515B500-95D5-4173-8462-EB5E58A812BE}"/>
    <cellStyle name="Vírgula" xfId="1" builtinId="3"/>
    <cellStyle name="Vírgula 3" xfId="3" xr:uid="{0F77B90D-75AB-4E7E-BEDD-BBA6DBA0BBA0}"/>
  </cellStyles>
  <dxfs count="31">
    <dxf>
      <font>
        <b val="0"/>
        <i/>
        <color theme="9" tint="-0.24994659260841701"/>
      </font>
    </dxf>
    <dxf>
      <font>
        <b val="0"/>
        <i/>
        <color rgb="FFFF5757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theme="9" tint="0.59996337778862885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rgb="FFFF9393"/>
      </font>
    </dxf>
    <dxf>
      <font>
        <b/>
        <i/>
        <color rgb="FFA9D08E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/>
        <i/>
        <color rgb="FFFF9393"/>
      </font>
    </dxf>
    <dxf>
      <font>
        <b/>
        <i/>
        <color rgb="FFFF5757"/>
      </font>
    </dxf>
    <dxf>
      <font>
        <b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/>
        <i/>
        <color rgb="FFFF5757"/>
      </font>
    </dxf>
    <dxf>
      <font>
        <b val="0"/>
        <i/>
        <color rgb="FFFF5757"/>
      </font>
    </dxf>
    <dxf>
      <font>
        <b/>
        <i/>
        <color rgb="FFFF9393"/>
      </font>
    </dxf>
  </dxfs>
  <tableStyles count="0" defaultTableStyle="TableStyleMedium2" defaultPivotStyle="PivotStyleLight16"/>
  <colors>
    <mruColors>
      <color rgb="FFAC8069"/>
      <color rgb="FFEAC9B0"/>
      <color rgb="FFC19881"/>
      <color rgb="FFA9D08E"/>
      <color rgb="FFFF9393"/>
      <color rgb="FFFF5757"/>
      <color rgb="FFFFBDBD"/>
      <color rgb="FF595959"/>
      <color rgb="FFFFCDCD"/>
      <color rgb="FFBD5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273-5B28-4D20-8FC3-A02BF58E53E2}">
  <sheetPr>
    <outlinePr summaryBelow="0" summaryRight="0"/>
  </sheetPr>
  <dimension ref="B1:N116"/>
  <sheetViews>
    <sheetView showGridLines="0" tabSelected="1" zoomScale="110" zoomScaleNormal="110" workbookViewId="0">
      <pane xSplit="12" ySplit="7" topLeftCell="M23" activePane="bottomRight" state="frozen"/>
      <selection pane="topRight" activeCell="M1" sqref="M1"/>
      <selection pane="bottomLeft" activeCell="A5" sqref="A5"/>
      <selection pane="bottomRight" activeCell="G19" sqref="G19"/>
    </sheetView>
  </sheetViews>
  <sheetFormatPr defaultRowHeight="15" outlineLevelRow="2" x14ac:dyDescent="0.25"/>
  <cols>
    <col min="1" max="1" width="2.85546875" style="1" customWidth="1"/>
    <col min="2" max="2" width="0.7109375" style="1" customWidth="1"/>
    <col min="3" max="3" width="4.28515625" style="1" customWidth="1"/>
    <col min="4" max="4" width="15.140625" style="1" bestFit="1" customWidth="1"/>
    <col min="5" max="5" width="38" style="1" bestFit="1" customWidth="1"/>
    <col min="6" max="6" width="0.7109375" style="1" customWidth="1"/>
    <col min="7" max="9" width="14.28515625" style="1" customWidth="1"/>
    <col min="10" max="10" width="0.7109375" style="1" customWidth="1"/>
    <col min="11" max="12" width="15.7109375" style="1" customWidth="1"/>
    <col min="13" max="13" width="1.5703125" style="1" customWidth="1"/>
    <col min="14" max="14" width="0.7109375" style="1" customWidth="1"/>
    <col min="15" max="16384" width="9.140625" style="1"/>
  </cols>
  <sheetData>
    <row r="1" spans="2:14" ht="15" customHeight="1" thickBot="1" x14ac:dyDescent="0.3"/>
    <row r="2" spans="2:14" ht="15" customHeight="1" x14ac:dyDescent="0.25">
      <c r="B2" s="132"/>
      <c r="C2" s="133"/>
      <c r="D2" s="134" t="s">
        <v>0</v>
      </c>
      <c r="E2" s="135" t="s">
        <v>103</v>
      </c>
    </row>
    <row r="3" spans="2:14" ht="15" customHeight="1" thickBot="1" x14ac:dyDescent="0.3">
      <c r="B3" s="136"/>
      <c r="C3" s="137"/>
      <c r="D3" s="138" t="s">
        <v>1</v>
      </c>
      <c r="E3" s="139"/>
    </row>
    <row r="4" spans="2:14" ht="3.75" customHeight="1" thickBot="1" x14ac:dyDescent="0.3"/>
    <row r="5" spans="2:14" ht="3.7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</row>
    <row r="6" spans="2:14" s="11" customFormat="1" ht="30" customHeight="1" thickBot="1" x14ac:dyDescent="0.3">
      <c r="B6" s="7"/>
      <c r="C6" s="8"/>
      <c r="D6" s="127" t="s">
        <v>2</v>
      </c>
      <c r="E6" s="128" t="s">
        <v>3</v>
      </c>
      <c r="F6" s="9"/>
      <c r="G6" s="129" t="s">
        <v>4</v>
      </c>
      <c r="H6" s="130" t="s">
        <v>5</v>
      </c>
      <c r="I6" s="128" t="s">
        <v>6</v>
      </c>
      <c r="J6" s="9"/>
      <c r="K6" s="129" t="s">
        <v>7</v>
      </c>
      <c r="L6" s="128" t="s">
        <v>8</v>
      </c>
      <c r="M6" s="9"/>
      <c r="N6" s="10"/>
    </row>
    <row r="7" spans="2:14" s="11" customFormat="1" ht="3.75" customHeight="1" thickBot="1" x14ac:dyDescent="0.3">
      <c r="B7" s="12"/>
      <c r="C7" s="13"/>
      <c r="D7" s="14"/>
      <c r="E7" s="14"/>
      <c r="F7" s="15"/>
      <c r="G7" s="14"/>
      <c r="H7" s="14"/>
      <c r="I7" s="14"/>
      <c r="J7" s="15"/>
      <c r="K7" s="14"/>
      <c r="L7" s="14"/>
      <c r="M7" s="15"/>
      <c r="N7" s="17"/>
    </row>
    <row r="8" spans="2:14" s="11" customFormat="1" ht="15" customHeight="1" thickBot="1" x14ac:dyDescent="0.3">
      <c r="C8" s="18"/>
      <c r="D8" s="19"/>
      <c r="E8" s="19"/>
      <c r="F8" s="9"/>
      <c r="G8" s="19"/>
      <c r="H8" s="19"/>
      <c r="I8" s="19"/>
      <c r="J8" s="9"/>
      <c r="K8" s="19"/>
      <c r="L8" s="19"/>
      <c r="M8" s="9"/>
    </row>
    <row r="9" spans="2:14" s="11" customFormat="1" ht="3.75" customHeight="1" thickBot="1" x14ac:dyDescent="0.3">
      <c r="B9" s="21"/>
      <c r="C9" s="22"/>
      <c r="D9" s="23"/>
      <c r="E9" s="23"/>
      <c r="F9" s="24"/>
      <c r="G9" s="23"/>
      <c r="H9" s="23"/>
      <c r="I9" s="23"/>
      <c r="J9" s="24"/>
      <c r="K9" s="23"/>
      <c r="L9" s="23"/>
      <c r="M9" s="24"/>
      <c r="N9" s="26"/>
    </row>
    <row r="10" spans="2:14" s="11" customFormat="1" x14ac:dyDescent="0.25">
      <c r="B10" s="27"/>
      <c r="C10" s="192" t="s">
        <v>9</v>
      </c>
      <c r="D10" s="28" t="s">
        <v>10</v>
      </c>
      <c r="E10" s="29" t="s">
        <v>11</v>
      </c>
      <c r="F10" s="9"/>
      <c r="G10" s="30">
        <f>G11+G12+G13+G14+G54+G55+G56</f>
        <v>0</v>
      </c>
      <c r="H10" s="31">
        <f>H11+H12+H13+H14+H54+H55+H56</f>
        <v>0</v>
      </c>
      <c r="I10" s="32">
        <f>IF(G10=0,0,H10/G10)</f>
        <v>0</v>
      </c>
      <c r="J10" s="9"/>
      <c r="K10" s="33"/>
      <c r="L10" s="34"/>
      <c r="M10" s="9"/>
      <c r="N10" s="35"/>
    </row>
    <row r="11" spans="2:14" s="11" customFormat="1" x14ac:dyDescent="0.25">
      <c r="B11" s="27"/>
      <c r="C11" s="193"/>
      <c r="D11" s="153" t="s">
        <v>12</v>
      </c>
      <c r="E11" s="154" t="s">
        <v>13</v>
      </c>
      <c r="F11" s="9"/>
      <c r="G11" s="168"/>
      <c r="H11" s="36">
        <f>SUM(N11:XFD11)</f>
        <v>0</v>
      </c>
      <c r="I11" s="37">
        <f t="shared" ref="I11:I59" si="0">IF(G11=0,0,H11/G11)</f>
        <v>0</v>
      </c>
      <c r="J11" s="9"/>
      <c r="K11" s="38"/>
      <c r="L11" s="39"/>
      <c r="M11" s="9"/>
      <c r="N11" s="35"/>
    </row>
    <row r="12" spans="2:14" s="11" customFormat="1" x14ac:dyDescent="0.25">
      <c r="B12" s="27"/>
      <c r="C12" s="193"/>
      <c r="D12" s="153" t="s">
        <v>14</v>
      </c>
      <c r="E12" s="154" t="s">
        <v>15</v>
      </c>
      <c r="F12" s="9"/>
      <c r="G12" s="169"/>
      <c r="H12" s="41">
        <f>SUM(N12:XFD12)</f>
        <v>0</v>
      </c>
      <c r="I12" s="37">
        <f t="shared" si="0"/>
        <v>0</v>
      </c>
      <c r="J12" s="9"/>
      <c r="K12" s="38"/>
      <c r="L12" s="39"/>
      <c r="M12" s="9"/>
      <c r="N12" s="35"/>
    </row>
    <row r="13" spans="2:14" s="11" customFormat="1" x14ac:dyDescent="0.25">
      <c r="B13" s="27"/>
      <c r="C13" s="193"/>
      <c r="D13" s="153" t="s">
        <v>16</v>
      </c>
      <c r="E13" s="154" t="s">
        <v>17</v>
      </c>
      <c r="F13" s="9"/>
      <c r="G13" s="169"/>
      <c r="H13" s="41">
        <f>SUM(N13:XFD13)</f>
        <v>0</v>
      </c>
      <c r="I13" s="37">
        <f t="shared" si="0"/>
        <v>0</v>
      </c>
      <c r="J13" s="9"/>
      <c r="K13" s="38"/>
      <c r="L13" s="39"/>
      <c r="M13" s="9"/>
      <c r="N13" s="35"/>
    </row>
    <row r="14" spans="2:14" x14ac:dyDescent="0.25">
      <c r="B14" s="42"/>
      <c r="C14" s="193"/>
      <c r="D14" s="153" t="s">
        <v>18</v>
      </c>
      <c r="E14" s="154" t="s">
        <v>19</v>
      </c>
      <c r="F14" s="43"/>
      <c r="G14" s="40">
        <f>G15+G23</f>
        <v>0</v>
      </c>
      <c r="H14" s="41">
        <f>H15+H23</f>
        <v>0</v>
      </c>
      <c r="I14" s="44">
        <f t="shared" si="0"/>
        <v>0</v>
      </c>
      <c r="J14" s="45"/>
      <c r="K14" s="46"/>
      <c r="L14" s="47">
        <f>K14-I14</f>
        <v>0</v>
      </c>
      <c r="M14" s="45"/>
      <c r="N14" s="48"/>
    </row>
    <row r="15" spans="2:14" outlineLevel="1" x14ac:dyDescent="0.25">
      <c r="B15" s="42"/>
      <c r="C15" s="193"/>
      <c r="D15" s="155" t="s">
        <v>20</v>
      </c>
      <c r="E15" s="156" t="s">
        <v>21</v>
      </c>
      <c r="F15" s="45"/>
      <c r="G15" s="49">
        <f>SUM(G16:G22)</f>
        <v>0</v>
      </c>
      <c r="H15" s="50">
        <f>SUM(H16:H22)</f>
        <v>0</v>
      </c>
      <c r="I15" s="51">
        <f t="shared" si="0"/>
        <v>0</v>
      </c>
      <c r="J15" s="45"/>
      <c r="K15" s="52"/>
      <c r="L15" s="53">
        <f t="shared" ref="L15:L46" si="1">K15-I15</f>
        <v>0</v>
      </c>
      <c r="M15" s="45"/>
      <c r="N15" s="48"/>
    </row>
    <row r="16" spans="2:14" outlineLevel="2" x14ac:dyDescent="0.25">
      <c r="B16" s="42"/>
      <c r="C16" s="193"/>
      <c r="D16" s="157" t="s">
        <v>22</v>
      </c>
      <c r="E16" s="158" t="s">
        <v>23</v>
      </c>
      <c r="F16" s="45"/>
      <c r="G16" s="172"/>
      <c r="H16" s="54">
        <f>SUM(N16:XFD16)</f>
        <v>0</v>
      </c>
      <c r="I16" s="55">
        <f>IF(G16=0,0,H16/G16)</f>
        <v>0</v>
      </c>
      <c r="J16" s="45"/>
      <c r="K16" s="56"/>
      <c r="L16" s="57"/>
      <c r="M16" s="45"/>
      <c r="N16" s="48"/>
    </row>
    <row r="17" spans="2:14" outlineLevel="2" x14ac:dyDescent="0.25">
      <c r="B17" s="42"/>
      <c r="C17" s="193"/>
      <c r="D17" s="157" t="s">
        <v>24</v>
      </c>
      <c r="E17" s="159" t="s">
        <v>25</v>
      </c>
      <c r="F17" s="45"/>
      <c r="G17" s="172"/>
      <c r="H17" s="54">
        <f t="shared" ref="H17:H21" si="2">SUM(N17:XFD17)</f>
        <v>0</v>
      </c>
      <c r="I17" s="55">
        <f t="shared" si="0"/>
        <v>0</v>
      </c>
      <c r="J17" s="45"/>
      <c r="K17" s="58"/>
      <c r="L17" s="59"/>
      <c r="M17" s="45"/>
      <c r="N17" s="48"/>
    </row>
    <row r="18" spans="2:14" outlineLevel="2" x14ac:dyDescent="0.25">
      <c r="B18" s="42"/>
      <c r="C18" s="193"/>
      <c r="D18" s="157" t="s">
        <v>26</v>
      </c>
      <c r="E18" s="159" t="s">
        <v>27</v>
      </c>
      <c r="F18" s="45"/>
      <c r="G18" s="172"/>
      <c r="H18" s="54">
        <f t="shared" si="2"/>
        <v>0</v>
      </c>
      <c r="I18" s="55">
        <f t="shared" si="0"/>
        <v>0</v>
      </c>
      <c r="J18" s="45"/>
      <c r="K18" s="58"/>
      <c r="L18" s="59"/>
      <c r="M18" s="45"/>
      <c r="N18" s="48"/>
    </row>
    <row r="19" spans="2:14" outlineLevel="2" x14ac:dyDescent="0.25">
      <c r="B19" s="42"/>
      <c r="C19" s="193"/>
      <c r="D19" s="157" t="s">
        <v>104</v>
      </c>
      <c r="E19" s="159" t="s">
        <v>28</v>
      </c>
      <c r="F19" s="45"/>
      <c r="G19" s="172"/>
      <c r="H19" s="54">
        <f t="shared" si="2"/>
        <v>0</v>
      </c>
      <c r="I19" s="55">
        <f t="shared" si="0"/>
        <v>0</v>
      </c>
      <c r="J19" s="45"/>
      <c r="K19" s="58"/>
      <c r="L19" s="59"/>
      <c r="M19" s="45"/>
      <c r="N19" s="48"/>
    </row>
    <row r="20" spans="2:14" outlineLevel="2" x14ac:dyDescent="0.25">
      <c r="B20" s="42"/>
      <c r="C20" s="193"/>
      <c r="D20" s="157" t="s">
        <v>29</v>
      </c>
      <c r="E20" s="159" t="s">
        <v>30</v>
      </c>
      <c r="F20" s="45"/>
      <c r="G20" s="172"/>
      <c r="H20" s="54">
        <f t="shared" si="2"/>
        <v>0</v>
      </c>
      <c r="I20" s="55">
        <f t="shared" si="0"/>
        <v>0</v>
      </c>
      <c r="J20" s="45"/>
      <c r="K20" s="58"/>
      <c r="L20" s="59"/>
      <c r="M20" s="45"/>
      <c r="N20" s="48"/>
    </row>
    <row r="21" spans="2:14" outlineLevel="2" x14ac:dyDescent="0.25">
      <c r="B21" s="42"/>
      <c r="C21" s="193"/>
      <c r="D21" s="157" t="s">
        <v>31</v>
      </c>
      <c r="E21" s="159" t="s">
        <v>32</v>
      </c>
      <c r="F21" s="45"/>
      <c r="G21" s="172"/>
      <c r="H21" s="54">
        <f t="shared" si="2"/>
        <v>0</v>
      </c>
      <c r="I21" s="55">
        <f t="shared" si="0"/>
        <v>0</v>
      </c>
      <c r="J21" s="45"/>
      <c r="K21" s="58"/>
      <c r="L21" s="59"/>
      <c r="M21" s="45"/>
      <c r="N21" s="48"/>
    </row>
    <row r="22" spans="2:14" outlineLevel="2" x14ac:dyDescent="0.25">
      <c r="B22" s="42"/>
      <c r="C22" s="193"/>
      <c r="D22" s="157" t="s">
        <v>33</v>
      </c>
      <c r="E22" s="159" t="s">
        <v>34</v>
      </c>
      <c r="F22" s="45"/>
      <c r="G22" s="172"/>
      <c r="H22" s="54">
        <f>SUM(N22:XFD22)</f>
        <v>0</v>
      </c>
      <c r="I22" s="55">
        <f t="shared" si="0"/>
        <v>0</v>
      </c>
      <c r="J22" s="45"/>
      <c r="K22" s="60"/>
      <c r="L22" s="61"/>
      <c r="M22" s="45"/>
      <c r="N22" s="48"/>
    </row>
    <row r="23" spans="2:14" outlineLevel="1" x14ac:dyDescent="0.25">
      <c r="B23" s="42"/>
      <c r="C23" s="193"/>
      <c r="D23" s="155" t="s">
        <v>35</v>
      </c>
      <c r="E23" s="156" t="s">
        <v>36</v>
      </c>
      <c r="F23" s="45"/>
      <c r="G23" s="49">
        <f>SUM(G24:G53)</f>
        <v>0</v>
      </c>
      <c r="H23" s="50">
        <f>SUM(H24:H53)</f>
        <v>0</v>
      </c>
      <c r="I23" s="51">
        <f t="shared" si="0"/>
        <v>0</v>
      </c>
      <c r="J23" s="45"/>
      <c r="K23" s="62"/>
      <c r="L23" s="51">
        <f t="shared" si="1"/>
        <v>0</v>
      </c>
      <c r="M23" s="45"/>
      <c r="N23" s="48"/>
    </row>
    <row r="24" spans="2:14" outlineLevel="2" x14ac:dyDescent="0.25">
      <c r="B24" s="42"/>
      <c r="C24" s="193"/>
      <c r="D24" s="157" t="s">
        <v>37</v>
      </c>
      <c r="E24" s="159" t="s">
        <v>38</v>
      </c>
      <c r="G24" s="172"/>
      <c r="H24" s="54">
        <f>SUM(N24:XFD24)</f>
        <v>0</v>
      </c>
      <c r="I24" s="55">
        <f>IF(G24=0,0,H24/G24)</f>
        <v>0</v>
      </c>
      <c r="K24" s="63"/>
      <c r="L24" s="64">
        <f t="shared" si="1"/>
        <v>0</v>
      </c>
      <c r="N24" s="48"/>
    </row>
    <row r="25" spans="2:14" outlineLevel="2" x14ac:dyDescent="0.25">
      <c r="B25" s="42"/>
      <c r="C25" s="193"/>
      <c r="D25" s="157" t="s">
        <v>39</v>
      </c>
      <c r="E25" s="159" t="s">
        <v>40</v>
      </c>
      <c r="G25" s="172"/>
      <c r="H25" s="54">
        <f t="shared" ref="H25:H52" si="3">SUM(N25:XFD25)</f>
        <v>0</v>
      </c>
      <c r="I25" s="55">
        <f>IF(G25=0,0,H25/G25)</f>
        <v>0</v>
      </c>
      <c r="K25" s="63"/>
      <c r="L25" s="64">
        <f t="shared" si="1"/>
        <v>0</v>
      </c>
      <c r="N25" s="48"/>
    </row>
    <row r="26" spans="2:14" outlineLevel="2" x14ac:dyDescent="0.25">
      <c r="B26" s="42"/>
      <c r="C26" s="193"/>
      <c r="D26" s="157" t="s">
        <v>41</v>
      </c>
      <c r="E26" s="159" t="s">
        <v>42</v>
      </c>
      <c r="G26" s="172"/>
      <c r="H26" s="54">
        <f t="shared" si="3"/>
        <v>0</v>
      </c>
      <c r="I26" s="55">
        <f t="shared" si="0"/>
        <v>0</v>
      </c>
      <c r="K26" s="63"/>
      <c r="L26" s="64">
        <f t="shared" si="1"/>
        <v>0</v>
      </c>
      <c r="N26" s="48"/>
    </row>
    <row r="27" spans="2:14" outlineLevel="2" x14ac:dyDescent="0.25">
      <c r="B27" s="42"/>
      <c r="C27" s="193"/>
      <c r="D27" s="157" t="s">
        <v>43</v>
      </c>
      <c r="E27" s="159" t="s">
        <v>44</v>
      </c>
      <c r="G27" s="172"/>
      <c r="H27" s="54">
        <f t="shared" si="3"/>
        <v>0</v>
      </c>
      <c r="I27" s="55">
        <f t="shared" si="0"/>
        <v>0</v>
      </c>
      <c r="K27" s="63"/>
      <c r="L27" s="64">
        <f t="shared" si="1"/>
        <v>0</v>
      </c>
      <c r="N27" s="48"/>
    </row>
    <row r="28" spans="2:14" outlineLevel="2" x14ac:dyDescent="0.25">
      <c r="B28" s="42"/>
      <c r="C28" s="193"/>
      <c r="D28" s="157" t="s">
        <v>45</v>
      </c>
      <c r="E28" s="159" t="s">
        <v>46</v>
      </c>
      <c r="G28" s="172"/>
      <c r="H28" s="54">
        <f t="shared" si="3"/>
        <v>0</v>
      </c>
      <c r="I28" s="55">
        <f t="shared" si="0"/>
        <v>0</v>
      </c>
      <c r="K28" s="63"/>
      <c r="L28" s="64">
        <f t="shared" si="1"/>
        <v>0</v>
      </c>
      <c r="N28" s="48"/>
    </row>
    <row r="29" spans="2:14" outlineLevel="2" x14ac:dyDescent="0.25">
      <c r="B29" s="42"/>
      <c r="C29" s="193"/>
      <c r="D29" s="157" t="s">
        <v>47</v>
      </c>
      <c r="E29" s="159" t="s">
        <v>48</v>
      </c>
      <c r="G29" s="172"/>
      <c r="H29" s="54">
        <f t="shared" si="3"/>
        <v>0</v>
      </c>
      <c r="I29" s="55">
        <f t="shared" si="0"/>
        <v>0</v>
      </c>
      <c r="K29" s="63"/>
      <c r="L29" s="64">
        <f t="shared" si="1"/>
        <v>0</v>
      </c>
      <c r="N29" s="48"/>
    </row>
    <row r="30" spans="2:14" outlineLevel="2" x14ac:dyDescent="0.25">
      <c r="B30" s="42"/>
      <c r="C30" s="193"/>
      <c r="D30" s="157" t="s">
        <v>49</v>
      </c>
      <c r="E30" s="159" t="s">
        <v>50</v>
      </c>
      <c r="G30" s="172"/>
      <c r="H30" s="54">
        <f t="shared" si="3"/>
        <v>0</v>
      </c>
      <c r="I30" s="55">
        <f t="shared" si="0"/>
        <v>0</v>
      </c>
      <c r="K30" s="63"/>
      <c r="L30" s="64">
        <f t="shared" si="1"/>
        <v>0</v>
      </c>
      <c r="N30" s="48"/>
    </row>
    <row r="31" spans="2:14" outlineLevel="2" x14ac:dyDescent="0.25">
      <c r="B31" s="42"/>
      <c r="C31" s="193"/>
      <c r="D31" s="157" t="s">
        <v>51</v>
      </c>
      <c r="E31" s="159" t="s">
        <v>52</v>
      </c>
      <c r="G31" s="172"/>
      <c r="H31" s="54">
        <f t="shared" si="3"/>
        <v>0</v>
      </c>
      <c r="I31" s="55">
        <f t="shared" si="0"/>
        <v>0</v>
      </c>
      <c r="K31" s="63"/>
      <c r="L31" s="64">
        <f t="shared" si="1"/>
        <v>0</v>
      </c>
      <c r="N31" s="48"/>
    </row>
    <row r="32" spans="2:14" outlineLevel="2" x14ac:dyDescent="0.25">
      <c r="B32" s="42"/>
      <c r="C32" s="193"/>
      <c r="D32" s="157" t="s">
        <v>53</v>
      </c>
      <c r="E32" s="159" t="s">
        <v>54</v>
      </c>
      <c r="G32" s="172"/>
      <c r="H32" s="54">
        <f t="shared" si="3"/>
        <v>0</v>
      </c>
      <c r="I32" s="55">
        <f t="shared" si="0"/>
        <v>0</v>
      </c>
      <c r="K32" s="63"/>
      <c r="L32" s="64">
        <f t="shared" si="1"/>
        <v>0</v>
      </c>
      <c r="N32" s="48"/>
    </row>
    <row r="33" spans="2:14" outlineLevel="2" x14ac:dyDescent="0.25">
      <c r="B33" s="42"/>
      <c r="C33" s="193"/>
      <c r="D33" s="157" t="s">
        <v>55</v>
      </c>
      <c r="E33" s="159" t="s">
        <v>56</v>
      </c>
      <c r="G33" s="172"/>
      <c r="H33" s="54">
        <f t="shared" si="3"/>
        <v>0</v>
      </c>
      <c r="I33" s="55">
        <f t="shared" si="0"/>
        <v>0</v>
      </c>
      <c r="K33" s="63"/>
      <c r="L33" s="64">
        <f t="shared" si="1"/>
        <v>0</v>
      </c>
      <c r="N33" s="48"/>
    </row>
    <row r="34" spans="2:14" outlineLevel="2" x14ac:dyDescent="0.25">
      <c r="B34" s="42"/>
      <c r="C34" s="193"/>
      <c r="D34" s="157" t="s">
        <v>57</v>
      </c>
      <c r="E34" s="159" t="s">
        <v>58</v>
      </c>
      <c r="G34" s="172"/>
      <c r="H34" s="54">
        <f t="shared" si="3"/>
        <v>0</v>
      </c>
      <c r="I34" s="55">
        <f t="shared" si="0"/>
        <v>0</v>
      </c>
      <c r="K34" s="63"/>
      <c r="L34" s="64">
        <f t="shared" si="1"/>
        <v>0</v>
      </c>
      <c r="N34" s="48"/>
    </row>
    <row r="35" spans="2:14" outlineLevel="2" x14ac:dyDescent="0.25">
      <c r="B35" s="42"/>
      <c r="C35" s="193"/>
      <c r="D35" s="157" t="s">
        <v>59</v>
      </c>
      <c r="E35" s="159" t="s">
        <v>60</v>
      </c>
      <c r="G35" s="172"/>
      <c r="H35" s="54">
        <f t="shared" si="3"/>
        <v>0</v>
      </c>
      <c r="I35" s="55">
        <f t="shared" si="0"/>
        <v>0</v>
      </c>
      <c r="K35" s="63"/>
      <c r="L35" s="64">
        <f t="shared" si="1"/>
        <v>0</v>
      </c>
      <c r="N35" s="48"/>
    </row>
    <row r="36" spans="2:14" outlineLevel="2" x14ac:dyDescent="0.25">
      <c r="B36" s="42"/>
      <c r="C36" s="193"/>
      <c r="D36" s="157" t="s">
        <v>61</v>
      </c>
      <c r="E36" s="159" t="s">
        <v>62</v>
      </c>
      <c r="G36" s="172"/>
      <c r="H36" s="54">
        <f t="shared" si="3"/>
        <v>0</v>
      </c>
      <c r="I36" s="55">
        <f t="shared" si="0"/>
        <v>0</v>
      </c>
      <c r="K36" s="63"/>
      <c r="L36" s="64">
        <f t="shared" si="1"/>
        <v>0</v>
      </c>
      <c r="N36" s="48"/>
    </row>
    <row r="37" spans="2:14" outlineLevel="2" x14ac:dyDescent="0.25">
      <c r="B37" s="42"/>
      <c r="C37" s="193"/>
      <c r="D37" s="157" t="s">
        <v>63</v>
      </c>
      <c r="E37" s="159" t="s">
        <v>64</v>
      </c>
      <c r="G37" s="172"/>
      <c r="H37" s="54">
        <f t="shared" si="3"/>
        <v>0</v>
      </c>
      <c r="I37" s="55">
        <f t="shared" si="0"/>
        <v>0</v>
      </c>
      <c r="K37" s="63"/>
      <c r="L37" s="64">
        <f t="shared" si="1"/>
        <v>0</v>
      </c>
      <c r="N37" s="48"/>
    </row>
    <row r="38" spans="2:14" outlineLevel="2" x14ac:dyDescent="0.25">
      <c r="B38" s="42"/>
      <c r="C38" s="193"/>
      <c r="D38" s="157" t="s">
        <v>65</v>
      </c>
      <c r="E38" s="159" t="s">
        <v>66</v>
      </c>
      <c r="G38" s="172"/>
      <c r="H38" s="54">
        <f t="shared" si="3"/>
        <v>0</v>
      </c>
      <c r="I38" s="55">
        <f t="shared" si="0"/>
        <v>0</v>
      </c>
      <c r="K38" s="63"/>
      <c r="L38" s="64">
        <f t="shared" si="1"/>
        <v>0</v>
      </c>
      <c r="N38" s="48"/>
    </row>
    <row r="39" spans="2:14" outlineLevel="2" x14ac:dyDescent="0.25">
      <c r="B39" s="42"/>
      <c r="C39" s="193"/>
      <c r="D39" s="157" t="s">
        <v>67</v>
      </c>
      <c r="E39" s="159" t="s">
        <v>68</v>
      </c>
      <c r="G39" s="172"/>
      <c r="H39" s="54">
        <f t="shared" si="3"/>
        <v>0</v>
      </c>
      <c r="I39" s="55">
        <f t="shared" si="0"/>
        <v>0</v>
      </c>
      <c r="K39" s="63"/>
      <c r="L39" s="64">
        <f t="shared" si="1"/>
        <v>0</v>
      </c>
      <c r="N39" s="48"/>
    </row>
    <row r="40" spans="2:14" outlineLevel="2" x14ac:dyDescent="0.25">
      <c r="B40" s="42"/>
      <c r="C40" s="193"/>
      <c r="D40" s="157" t="s">
        <v>69</v>
      </c>
      <c r="E40" s="159" t="s">
        <v>70</v>
      </c>
      <c r="G40" s="172"/>
      <c r="H40" s="54">
        <f t="shared" si="3"/>
        <v>0</v>
      </c>
      <c r="I40" s="55">
        <f t="shared" si="0"/>
        <v>0</v>
      </c>
      <c r="K40" s="63"/>
      <c r="L40" s="64">
        <f t="shared" si="1"/>
        <v>0</v>
      </c>
      <c r="N40" s="48"/>
    </row>
    <row r="41" spans="2:14" outlineLevel="2" x14ac:dyDescent="0.25">
      <c r="B41" s="42"/>
      <c r="C41" s="193"/>
      <c r="D41" s="157" t="s">
        <v>71</v>
      </c>
      <c r="E41" s="159" t="s">
        <v>72</v>
      </c>
      <c r="G41" s="172"/>
      <c r="H41" s="54">
        <f t="shared" si="3"/>
        <v>0</v>
      </c>
      <c r="I41" s="55">
        <f t="shared" si="0"/>
        <v>0</v>
      </c>
      <c r="K41" s="63"/>
      <c r="L41" s="64">
        <f t="shared" si="1"/>
        <v>0</v>
      </c>
      <c r="N41" s="48"/>
    </row>
    <row r="42" spans="2:14" outlineLevel="2" x14ac:dyDescent="0.25">
      <c r="B42" s="42"/>
      <c r="C42" s="193"/>
      <c r="D42" s="157" t="s">
        <v>73</v>
      </c>
      <c r="E42" s="159" t="s">
        <v>74</v>
      </c>
      <c r="G42" s="172"/>
      <c r="H42" s="54">
        <f t="shared" si="3"/>
        <v>0</v>
      </c>
      <c r="I42" s="55">
        <f t="shared" si="0"/>
        <v>0</v>
      </c>
      <c r="K42" s="63"/>
      <c r="L42" s="64">
        <f t="shared" si="1"/>
        <v>0</v>
      </c>
      <c r="N42" s="48"/>
    </row>
    <row r="43" spans="2:14" outlineLevel="2" x14ac:dyDescent="0.25">
      <c r="B43" s="42"/>
      <c r="C43" s="193"/>
      <c r="D43" s="157" t="s">
        <v>75</v>
      </c>
      <c r="E43" s="159" t="s">
        <v>76</v>
      </c>
      <c r="G43" s="172"/>
      <c r="H43" s="54">
        <f t="shared" si="3"/>
        <v>0</v>
      </c>
      <c r="I43" s="55">
        <f t="shared" si="0"/>
        <v>0</v>
      </c>
      <c r="K43" s="63"/>
      <c r="L43" s="64">
        <f t="shared" si="1"/>
        <v>0</v>
      </c>
      <c r="N43" s="48"/>
    </row>
    <row r="44" spans="2:14" outlineLevel="2" x14ac:dyDescent="0.25">
      <c r="B44" s="42"/>
      <c r="C44" s="193"/>
      <c r="D44" s="157" t="s">
        <v>77</v>
      </c>
      <c r="E44" s="159" t="s">
        <v>78</v>
      </c>
      <c r="G44" s="172"/>
      <c r="H44" s="54">
        <f t="shared" si="3"/>
        <v>0</v>
      </c>
      <c r="I44" s="55">
        <f t="shared" si="0"/>
        <v>0</v>
      </c>
      <c r="K44" s="63"/>
      <c r="L44" s="64">
        <f t="shared" si="1"/>
        <v>0</v>
      </c>
      <c r="N44" s="48"/>
    </row>
    <row r="45" spans="2:14" outlineLevel="2" x14ac:dyDescent="0.25">
      <c r="B45" s="42"/>
      <c r="C45" s="193"/>
      <c r="D45" s="157" t="s">
        <v>79</v>
      </c>
      <c r="E45" s="159" t="s">
        <v>80</v>
      </c>
      <c r="G45" s="172"/>
      <c r="H45" s="54">
        <f t="shared" si="3"/>
        <v>0</v>
      </c>
      <c r="I45" s="55">
        <f t="shared" si="0"/>
        <v>0</v>
      </c>
      <c r="K45" s="63"/>
      <c r="L45" s="64">
        <f t="shared" si="1"/>
        <v>0</v>
      </c>
      <c r="N45" s="48"/>
    </row>
    <row r="46" spans="2:14" outlineLevel="2" x14ac:dyDescent="0.25">
      <c r="B46" s="42"/>
      <c r="C46" s="193"/>
      <c r="D46" s="157" t="s">
        <v>81</v>
      </c>
      <c r="E46" s="177"/>
      <c r="G46" s="172"/>
      <c r="H46" s="54">
        <f t="shared" si="3"/>
        <v>0</v>
      </c>
      <c r="I46" s="55">
        <f t="shared" si="0"/>
        <v>0</v>
      </c>
      <c r="K46" s="63"/>
      <c r="L46" s="64">
        <f t="shared" si="1"/>
        <v>0</v>
      </c>
      <c r="N46" s="48"/>
    </row>
    <row r="47" spans="2:14" outlineLevel="2" x14ac:dyDescent="0.25">
      <c r="B47" s="42"/>
      <c r="C47" s="193"/>
      <c r="D47" s="157" t="s">
        <v>82</v>
      </c>
      <c r="E47" s="177"/>
      <c r="G47" s="172"/>
      <c r="H47" s="54">
        <f t="shared" si="3"/>
        <v>0</v>
      </c>
      <c r="I47" s="55">
        <f t="shared" si="0"/>
        <v>0</v>
      </c>
      <c r="K47" s="63"/>
      <c r="L47" s="64"/>
      <c r="N47" s="48"/>
    </row>
    <row r="48" spans="2:14" outlineLevel="2" x14ac:dyDescent="0.25">
      <c r="B48" s="42"/>
      <c r="C48" s="193"/>
      <c r="D48" s="157" t="s">
        <v>83</v>
      </c>
      <c r="E48" s="177"/>
      <c r="G48" s="172"/>
      <c r="H48" s="54">
        <f t="shared" si="3"/>
        <v>0</v>
      </c>
      <c r="I48" s="55">
        <f t="shared" si="0"/>
        <v>0</v>
      </c>
      <c r="K48" s="63"/>
      <c r="L48" s="64"/>
      <c r="N48" s="48"/>
    </row>
    <row r="49" spans="2:14" outlineLevel="2" x14ac:dyDescent="0.25">
      <c r="B49" s="42"/>
      <c r="C49" s="193"/>
      <c r="D49" s="157" t="s">
        <v>84</v>
      </c>
      <c r="E49" s="177"/>
      <c r="G49" s="172"/>
      <c r="H49" s="54">
        <f t="shared" si="3"/>
        <v>0</v>
      </c>
      <c r="I49" s="55">
        <f t="shared" si="0"/>
        <v>0</v>
      </c>
      <c r="K49" s="63"/>
      <c r="L49" s="64"/>
      <c r="N49" s="48"/>
    </row>
    <row r="50" spans="2:14" outlineLevel="2" x14ac:dyDescent="0.25">
      <c r="B50" s="42"/>
      <c r="C50" s="193"/>
      <c r="D50" s="157" t="s">
        <v>85</v>
      </c>
      <c r="E50" s="177"/>
      <c r="G50" s="172"/>
      <c r="H50" s="54">
        <f t="shared" si="3"/>
        <v>0</v>
      </c>
      <c r="I50" s="55">
        <f t="shared" si="0"/>
        <v>0</v>
      </c>
      <c r="K50" s="63"/>
      <c r="L50" s="64"/>
      <c r="N50" s="48"/>
    </row>
    <row r="51" spans="2:14" outlineLevel="2" x14ac:dyDescent="0.25">
      <c r="B51" s="42"/>
      <c r="C51" s="193"/>
      <c r="D51" s="157" t="s">
        <v>86</v>
      </c>
      <c r="E51" s="177"/>
      <c r="G51" s="172"/>
      <c r="H51" s="54">
        <f t="shared" si="3"/>
        <v>0</v>
      </c>
      <c r="I51" s="55">
        <f t="shared" si="0"/>
        <v>0</v>
      </c>
      <c r="K51" s="63"/>
      <c r="L51" s="64"/>
      <c r="N51" s="48"/>
    </row>
    <row r="52" spans="2:14" outlineLevel="2" x14ac:dyDescent="0.25">
      <c r="B52" s="42"/>
      <c r="C52" s="193"/>
      <c r="D52" s="157" t="s">
        <v>87</v>
      </c>
      <c r="E52" s="177"/>
      <c r="G52" s="172"/>
      <c r="H52" s="54">
        <f t="shared" si="3"/>
        <v>0</v>
      </c>
      <c r="I52" s="55">
        <f t="shared" si="0"/>
        <v>0</v>
      </c>
      <c r="K52" s="63"/>
      <c r="L52" s="64"/>
      <c r="N52" s="48"/>
    </row>
    <row r="53" spans="2:14" outlineLevel="2" x14ac:dyDescent="0.25">
      <c r="B53" s="42"/>
      <c r="C53" s="193"/>
      <c r="D53" s="157" t="s">
        <v>88</v>
      </c>
      <c r="E53" s="177"/>
      <c r="G53" s="172"/>
      <c r="H53" s="54">
        <f>SUM(N53:XFD53)</f>
        <v>0</v>
      </c>
      <c r="I53" s="55">
        <f t="shared" si="0"/>
        <v>0</v>
      </c>
      <c r="K53" s="63"/>
      <c r="L53" s="64"/>
      <c r="N53" s="48"/>
    </row>
    <row r="54" spans="2:14" x14ac:dyDescent="0.25">
      <c r="B54" s="42"/>
      <c r="C54" s="193"/>
      <c r="D54" s="153" t="s">
        <v>89</v>
      </c>
      <c r="E54" s="154" t="s">
        <v>90</v>
      </c>
      <c r="G54" s="169"/>
      <c r="H54" s="41">
        <f>SUM(N54:XFD54)</f>
        <v>0</v>
      </c>
      <c r="I54" s="44">
        <f t="shared" si="0"/>
        <v>0</v>
      </c>
      <c r="K54" s="65"/>
      <c r="L54" s="66"/>
      <c r="N54" s="48"/>
    </row>
    <row r="55" spans="2:14" x14ac:dyDescent="0.25">
      <c r="B55" s="42"/>
      <c r="C55" s="193"/>
      <c r="D55" s="153" t="s">
        <v>91</v>
      </c>
      <c r="E55" s="154" t="s">
        <v>92</v>
      </c>
      <c r="G55" s="169"/>
      <c r="H55" s="41">
        <f>SUM(N55:XFD55)</f>
        <v>0</v>
      </c>
      <c r="I55" s="44">
        <f t="shared" si="0"/>
        <v>0</v>
      </c>
      <c r="K55" s="68"/>
      <c r="L55" s="69"/>
      <c r="N55" s="48"/>
    </row>
    <row r="56" spans="2:14" x14ac:dyDescent="0.25">
      <c r="B56" s="42"/>
      <c r="C56" s="193"/>
      <c r="D56" s="160" t="s">
        <v>93</v>
      </c>
      <c r="E56" s="161" t="s">
        <v>94</v>
      </c>
      <c r="G56" s="150">
        <f>SUM(G57:G59)</f>
        <v>0</v>
      </c>
      <c r="H56" s="151">
        <f>SUM(H57:H59)</f>
        <v>0</v>
      </c>
      <c r="I56" s="152">
        <f t="shared" si="0"/>
        <v>0</v>
      </c>
      <c r="K56" s="68"/>
      <c r="L56" s="69"/>
      <c r="N56" s="48"/>
    </row>
    <row r="57" spans="2:14" outlineLevel="1" x14ac:dyDescent="0.25">
      <c r="B57" s="42"/>
      <c r="C57" s="193"/>
      <c r="D57" s="155" t="s">
        <v>95</v>
      </c>
      <c r="E57" s="156" t="s">
        <v>96</v>
      </c>
      <c r="G57" s="170"/>
      <c r="H57" s="164">
        <f t="shared" ref="H57:H59" si="4">SUM(N57:BK57)</f>
        <v>0</v>
      </c>
      <c r="I57" s="165">
        <f t="shared" si="0"/>
        <v>0</v>
      </c>
      <c r="K57" s="68"/>
      <c r="L57" s="69"/>
      <c r="N57" s="48"/>
    </row>
    <row r="58" spans="2:14" outlineLevel="1" x14ac:dyDescent="0.25">
      <c r="B58" s="42"/>
      <c r="C58" s="193"/>
      <c r="D58" s="155" t="s">
        <v>97</v>
      </c>
      <c r="E58" s="156" t="s">
        <v>98</v>
      </c>
      <c r="G58" s="170"/>
      <c r="H58" s="164">
        <f t="shared" si="4"/>
        <v>0</v>
      </c>
      <c r="I58" s="165">
        <f t="shared" si="0"/>
        <v>0</v>
      </c>
      <c r="K58" s="68"/>
      <c r="L58" s="69"/>
      <c r="N58" s="48"/>
    </row>
    <row r="59" spans="2:14" ht="15.75" outlineLevel="1" thickBot="1" x14ac:dyDescent="0.3">
      <c r="B59" s="42"/>
      <c r="C59" s="194"/>
      <c r="D59" s="162" t="s">
        <v>99</v>
      </c>
      <c r="E59" s="163" t="s">
        <v>100</v>
      </c>
      <c r="G59" s="171"/>
      <c r="H59" s="166">
        <f t="shared" si="4"/>
        <v>0</v>
      </c>
      <c r="I59" s="167">
        <f t="shared" si="0"/>
        <v>0</v>
      </c>
      <c r="K59" s="70"/>
      <c r="L59" s="71"/>
      <c r="N59" s="48"/>
    </row>
    <row r="60" spans="2:14" ht="3.75" customHeight="1" thickBot="1" x14ac:dyDescent="0.3">
      <c r="B60" s="72"/>
      <c r="C60" s="73"/>
      <c r="D60" s="73"/>
      <c r="E60" s="73"/>
      <c r="F60" s="73"/>
      <c r="G60" s="74"/>
      <c r="H60" s="73"/>
      <c r="I60" s="73"/>
      <c r="J60" s="73"/>
      <c r="K60" s="73"/>
      <c r="L60" s="73"/>
      <c r="M60" s="73"/>
      <c r="N60" s="76"/>
    </row>
    <row r="61" spans="2:14" ht="15" customHeight="1" thickBot="1" x14ac:dyDescent="0.3">
      <c r="G61" s="77"/>
    </row>
    <row r="62" spans="2:14" ht="3" customHeight="1" thickBot="1" x14ac:dyDescent="0.3">
      <c r="B62" s="78"/>
      <c r="C62" s="79"/>
      <c r="D62" s="79"/>
      <c r="E62" s="79"/>
      <c r="F62" s="79"/>
      <c r="G62" s="80"/>
      <c r="H62" s="79"/>
      <c r="I62" s="79"/>
      <c r="J62" s="79"/>
      <c r="K62" s="79"/>
      <c r="L62" s="79"/>
      <c r="M62" s="79"/>
      <c r="N62" s="82"/>
    </row>
    <row r="63" spans="2:14" ht="15.75" x14ac:dyDescent="0.25">
      <c r="B63" s="83"/>
      <c r="C63" s="195"/>
      <c r="D63" s="196"/>
      <c r="E63" s="84"/>
      <c r="G63" s="85" t="s">
        <v>101</v>
      </c>
      <c r="H63" s="86"/>
      <c r="I63" s="87"/>
      <c r="K63" s="143"/>
      <c r="L63" s="144"/>
      <c r="N63" s="89"/>
    </row>
    <row r="64" spans="2:14" ht="16.5" thickBot="1" x14ac:dyDescent="0.3">
      <c r="B64" s="83"/>
      <c r="C64" s="197"/>
      <c r="D64" s="198"/>
      <c r="E64" s="90"/>
      <c r="G64" s="202"/>
      <c r="H64" s="203"/>
      <c r="I64" s="204"/>
      <c r="K64" s="141"/>
      <c r="L64" s="142"/>
      <c r="N64" s="89"/>
    </row>
    <row r="65" spans="2:14" ht="3.75" customHeight="1" thickBot="1" x14ac:dyDescent="0.3">
      <c r="B65" s="83"/>
      <c r="K65" s="92"/>
      <c r="L65" s="93"/>
      <c r="N65" s="89"/>
    </row>
    <row r="66" spans="2:14" s="11" customFormat="1" x14ac:dyDescent="0.25">
      <c r="B66" s="94"/>
      <c r="C66" s="199" t="s">
        <v>102</v>
      </c>
      <c r="D66" s="95" t="str">
        <f>D10</f>
        <v>PO</v>
      </c>
      <c r="E66" s="96" t="str">
        <f>IF(E10="","",E10)</f>
        <v>Obra</v>
      </c>
      <c r="F66" s="9"/>
      <c r="G66" s="97" t="e">
        <f>G67+G68+G69+G70+G110+G111+G112</f>
        <v>#DIV/0!</v>
      </c>
      <c r="H66" s="98">
        <f>H67+H68+H69+H70+H110+H111+H112</f>
        <v>0</v>
      </c>
      <c r="I66" s="99" t="e">
        <f t="shared" ref="I66:I78" si="5">IF(G66=0,0,H66/G66)</f>
        <v>#DIV/0!</v>
      </c>
      <c r="J66" s="9"/>
      <c r="K66" s="190"/>
      <c r="L66" s="191"/>
      <c r="M66" s="9"/>
      <c r="N66" s="102"/>
    </row>
    <row r="67" spans="2:14" s="11" customFormat="1" x14ac:dyDescent="0.25">
      <c r="B67" s="94"/>
      <c r="C67" s="200"/>
      <c r="D67" s="178" t="str">
        <f t="shared" ref="D67:D115" si="6">D11</f>
        <v>POCI</v>
      </c>
      <c r="E67" s="179" t="str">
        <f t="shared" ref="E67:E115" si="7">IF(E11="","",E11)</f>
        <v>Incorporação</v>
      </c>
      <c r="F67" s="9"/>
      <c r="G67" s="103" t="e">
        <f>G12/$G$64</f>
        <v>#DIV/0!</v>
      </c>
      <c r="H67" s="104">
        <f>SUM(N67:BK67)</f>
        <v>0</v>
      </c>
      <c r="I67" s="105" t="e">
        <f t="shared" si="5"/>
        <v>#DIV/0!</v>
      </c>
      <c r="J67" s="9"/>
      <c r="K67" s="100"/>
      <c r="L67" s="101"/>
      <c r="M67" s="9"/>
      <c r="N67" s="102"/>
    </row>
    <row r="68" spans="2:14" s="11" customFormat="1" x14ac:dyDescent="0.25">
      <c r="B68" s="94"/>
      <c r="C68" s="200"/>
      <c r="D68" s="178" t="str">
        <f t="shared" si="6"/>
        <v>POCD</v>
      </c>
      <c r="E68" s="179" t="str">
        <f t="shared" si="7"/>
        <v>Condicionantes / Licenciamentos</v>
      </c>
      <c r="F68" s="9"/>
      <c r="G68" s="103" t="e">
        <f>G13/$G$64</f>
        <v>#DIV/0!</v>
      </c>
      <c r="H68" s="104">
        <f t="shared" ref="H68:H69" si="8">SUM(N68:BK68)</f>
        <v>0</v>
      </c>
      <c r="I68" s="105" t="e">
        <f t="shared" si="5"/>
        <v>#DIV/0!</v>
      </c>
      <c r="J68" s="9"/>
      <c r="K68" s="100"/>
      <c r="L68" s="101"/>
      <c r="M68" s="9"/>
      <c r="N68" s="102"/>
    </row>
    <row r="69" spans="2:14" s="11" customFormat="1" x14ac:dyDescent="0.25">
      <c r="B69" s="94"/>
      <c r="C69" s="200"/>
      <c r="D69" s="178" t="str">
        <f t="shared" si="6"/>
        <v>POSP</v>
      </c>
      <c r="E69" s="179" t="str">
        <f t="shared" si="7"/>
        <v>Custos Administrativos Preliminares</v>
      </c>
      <c r="F69" s="9"/>
      <c r="G69" s="103" t="e">
        <f>G14/$G$64</f>
        <v>#DIV/0!</v>
      </c>
      <c r="H69" s="104">
        <f t="shared" si="8"/>
        <v>0</v>
      </c>
      <c r="I69" s="105" t="e">
        <f t="shared" si="5"/>
        <v>#DIV/0!</v>
      </c>
      <c r="J69" s="9"/>
      <c r="K69" s="100"/>
      <c r="L69" s="101"/>
      <c r="M69" s="9"/>
      <c r="N69" s="102"/>
    </row>
    <row r="70" spans="2:14" collapsed="1" x14ac:dyDescent="0.25">
      <c r="B70" s="83"/>
      <c r="C70" s="200"/>
      <c r="D70" s="178" t="str">
        <f t="shared" si="6"/>
        <v>POCR</v>
      </c>
      <c r="E70" s="179" t="str">
        <f t="shared" si="7"/>
        <v>Custo Raso de Obra</v>
      </c>
      <c r="F70" s="43"/>
      <c r="G70" s="103" t="e">
        <f>G71+G79</f>
        <v>#DIV/0!</v>
      </c>
      <c r="H70" s="104">
        <f>H71+H79</f>
        <v>0</v>
      </c>
      <c r="I70" s="105" t="e">
        <f t="shared" si="5"/>
        <v>#DIV/0!</v>
      </c>
      <c r="J70" s="45"/>
      <c r="K70" s="145"/>
      <c r="L70" s="149" t="e">
        <f>K70-I70</f>
        <v>#DIV/0!</v>
      </c>
      <c r="M70" s="45"/>
      <c r="N70" s="89"/>
    </row>
    <row r="71" spans="2:14" hidden="1" outlineLevel="1" x14ac:dyDescent="0.25">
      <c r="B71" s="83"/>
      <c r="C71" s="200"/>
      <c r="D71" s="180" t="str">
        <f t="shared" si="6"/>
        <v>POCRCI</v>
      </c>
      <c r="E71" s="181" t="str">
        <f t="shared" si="7"/>
        <v>Custo Indireto</v>
      </c>
      <c r="F71" s="45"/>
      <c r="G71" s="109" t="e">
        <f>SUM(G72:G78)</f>
        <v>#DIV/0!</v>
      </c>
      <c r="H71" s="110">
        <f>SUM(H72:H78)</f>
        <v>0</v>
      </c>
      <c r="I71" s="111" t="e">
        <f t="shared" si="5"/>
        <v>#DIV/0!</v>
      </c>
      <c r="J71" s="45"/>
      <c r="K71" s="146"/>
      <c r="L71" s="111" t="e">
        <f t="shared" ref="L71" si="9">K71-I71</f>
        <v>#DIV/0!</v>
      </c>
      <c r="M71" s="45"/>
      <c r="N71" s="89"/>
    </row>
    <row r="72" spans="2:14" hidden="1" outlineLevel="2" x14ac:dyDescent="0.25">
      <c r="B72" s="83"/>
      <c r="C72" s="200"/>
      <c r="D72" s="184" t="str">
        <f t="shared" si="6"/>
        <v>POCRCIPJ</v>
      </c>
      <c r="E72" s="185" t="str">
        <f t="shared" si="7"/>
        <v>Projetos</v>
      </c>
      <c r="F72" s="45"/>
      <c r="G72" s="112" t="e">
        <f t="shared" ref="G72:G78" si="10">G17/$G$64</f>
        <v>#DIV/0!</v>
      </c>
      <c r="H72" s="113">
        <f>SUM(N72:BK72)</f>
        <v>0</v>
      </c>
      <c r="I72" s="114" t="e">
        <f t="shared" si="5"/>
        <v>#DIV/0!</v>
      </c>
      <c r="J72" s="45"/>
      <c r="K72" s="115"/>
      <c r="L72" s="116"/>
      <c r="M72" s="45"/>
      <c r="N72" s="89"/>
    </row>
    <row r="73" spans="2:14" hidden="1" outlineLevel="2" x14ac:dyDescent="0.25">
      <c r="B73" s="83"/>
      <c r="C73" s="200"/>
      <c r="D73" s="184" t="str">
        <f t="shared" si="6"/>
        <v>POCRCISP</v>
      </c>
      <c r="E73" s="185" t="str">
        <f t="shared" si="7"/>
        <v>Serviços Preliminares Obra</v>
      </c>
      <c r="F73" s="45"/>
      <c r="G73" s="112" t="e">
        <f t="shared" si="10"/>
        <v>#DIV/0!</v>
      </c>
      <c r="H73" s="113">
        <f t="shared" ref="H73:H78" si="11">SUM(N73:BK73)</f>
        <v>0</v>
      </c>
      <c r="I73" s="114" t="e">
        <f t="shared" si="5"/>
        <v>#DIV/0!</v>
      </c>
      <c r="J73" s="45"/>
      <c r="K73" s="115"/>
      <c r="L73" s="116"/>
      <c r="M73" s="45"/>
      <c r="N73" s="89"/>
    </row>
    <row r="74" spans="2:14" hidden="1" outlineLevel="2" x14ac:dyDescent="0.25">
      <c r="B74" s="83"/>
      <c r="C74" s="200"/>
      <c r="D74" s="184" t="str">
        <f t="shared" si="6"/>
        <v>POCRCIIP</v>
      </c>
      <c r="E74" s="185" t="str">
        <f t="shared" si="7"/>
        <v>Instalações Provisórias</v>
      </c>
      <c r="F74" s="45"/>
      <c r="G74" s="112" t="e">
        <f t="shared" si="10"/>
        <v>#DIV/0!</v>
      </c>
      <c r="H74" s="113">
        <f t="shared" si="11"/>
        <v>0</v>
      </c>
      <c r="I74" s="114" t="e">
        <f t="shared" si="5"/>
        <v>#DIV/0!</v>
      </c>
      <c r="J74" s="45"/>
      <c r="K74" s="115"/>
      <c r="L74" s="116"/>
      <c r="M74" s="45"/>
      <c r="N74" s="89"/>
    </row>
    <row r="75" spans="2:14" hidden="1" outlineLevel="2" x14ac:dyDescent="0.25">
      <c r="B75" s="83"/>
      <c r="C75" s="200"/>
      <c r="D75" s="184" t="str">
        <f t="shared" si="6"/>
        <v>POCRCIPR</v>
      </c>
      <c r="E75" s="185" t="str">
        <f t="shared" si="7"/>
        <v>Sistema de Proteção</v>
      </c>
      <c r="F75" s="45"/>
      <c r="G75" s="112" t="e">
        <f t="shared" si="10"/>
        <v>#DIV/0!</v>
      </c>
      <c r="H75" s="113">
        <f t="shared" si="11"/>
        <v>0</v>
      </c>
      <c r="I75" s="114" t="e">
        <f t="shared" si="5"/>
        <v>#DIV/0!</v>
      </c>
      <c r="J75" s="45"/>
      <c r="K75" s="115"/>
      <c r="L75" s="116"/>
      <c r="M75" s="45"/>
      <c r="N75" s="89"/>
    </row>
    <row r="76" spans="2:14" hidden="1" outlineLevel="2" x14ac:dyDescent="0.25">
      <c r="B76" s="83"/>
      <c r="C76" s="200"/>
      <c r="D76" s="184" t="str">
        <f t="shared" si="6"/>
        <v>POCRCIEQ</v>
      </c>
      <c r="E76" s="185" t="str">
        <f t="shared" si="7"/>
        <v>Equipamentos</v>
      </c>
      <c r="F76" s="45"/>
      <c r="G76" s="112" t="e">
        <f t="shared" si="10"/>
        <v>#DIV/0!</v>
      </c>
      <c r="H76" s="113">
        <f t="shared" si="11"/>
        <v>0</v>
      </c>
      <c r="I76" s="114" t="e">
        <f t="shared" si="5"/>
        <v>#DIV/0!</v>
      </c>
      <c r="J76" s="45"/>
      <c r="K76" s="115"/>
      <c r="L76" s="116"/>
      <c r="M76" s="45"/>
      <c r="N76" s="89"/>
    </row>
    <row r="77" spans="2:14" hidden="1" outlineLevel="2" x14ac:dyDescent="0.25">
      <c r="B77" s="83"/>
      <c r="C77" s="200"/>
      <c r="D77" s="184" t="str">
        <f t="shared" si="6"/>
        <v>POCRCIMO</v>
      </c>
      <c r="E77" s="185" t="str">
        <f t="shared" si="7"/>
        <v>Mão de Obra</v>
      </c>
      <c r="F77" s="45"/>
      <c r="G77" s="112" t="e">
        <f t="shared" si="10"/>
        <v>#DIV/0!</v>
      </c>
      <c r="H77" s="113">
        <f t="shared" si="11"/>
        <v>0</v>
      </c>
      <c r="I77" s="114" t="e">
        <f t="shared" si="5"/>
        <v>#DIV/0!</v>
      </c>
      <c r="J77" s="45"/>
      <c r="K77" s="115"/>
      <c r="L77" s="116"/>
      <c r="M77" s="45"/>
      <c r="N77" s="89"/>
    </row>
    <row r="78" spans="2:14" hidden="1" outlineLevel="2" x14ac:dyDescent="0.25">
      <c r="B78" s="83"/>
      <c r="C78" s="200"/>
      <c r="D78" s="184" t="str">
        <f t="shared" si="6"/>
        <v>POCRCICO</v>
      </c>
      <c r="E78" s="185" t="str">
        <f t="shared" si="7"/>
        <v>Consumos</v>
      </c>
      <c r="F78" s="45"/>
      <c r="G78" s="112" t="e">
        <f t="shared" si="10"/>
        <v>#DIV/0!</v>
      </c>
      <c r="H78" s="113">
        <f t="shared" si="11"/>
        <v>0</v>
      </c>
      <c r="I78" s="114" t="e">
        <f t="shared" si="5"/>
        <v>#DIV/0!</v>
      </c>
      <c r="J78" s="45"/>
      <c r="K78" s="115"/>
      <c r="L78" s="116"/>
      <c r="M78" s="45"/>
      <c r="N78" s="89"/>
    </row>
    <row r="79" spans="2:14" hidden="1" outlineLevel="1" x14ac:dyDescent="0.25">
      <c r="B79" s="83"/>
      <c r="C79" s="200"/>
      <c r="D79" s="180" t="str">
        <f t="shared" si="6"/>
        <v>POCRCD</v>
      </c>
      <c r="E79" s="181" t="str">
        <f t="shared" si="7"/>
        <v>Custo Direto</v>
      </c>
      <c r="F79" s="45"/>
      <c r="G79" s="109" t="e">
        <f>SUM(G80:G109)</f>
        <v>#DIV/0!</v>
      </c>
      <c r="H79" s="110">
        <f>SUM(H80:H109)</f>
        <v>0</v>
      </c>
      <c r="I79" s="111" t="e">
        <f t="shared" ref="I79" si="12">IF(G79=0,0,H79/G79)</f>
        <v>#DIV/0!</v>
      </c>
      <c r="J79" s="45"/>
      <c r="K79" s="189"/>
      <c r="L79" s="111" t="e">
        <f t="shared" ref="L79:L101" si="13">K79-I79</f>
        <v>#DIV/0!</v>
      </c>
      <c r="M79" s="45"/>
      <c r="N79" s="89"/>
    </row>
    <row r="80" spans="2:14" hidden="1" outlineLevel="2" x14ac:dyDescent="0.25">
      <c r="B80" s="83"/>
      <c r="C80" s="200"/>
      <c r="D80" s="184" t="str">
        <f t="shared" si="6"/>
        <v>POCRCD01</v>
      </c>
      <c r="E80" s="185" t="str">
        <f t="shared" si="7"/>
        <v>Movimento de Terra / Terraplenagem</v>
      </c>
      <c r="G80" s="112" t="e">
        <f t="shared" ref="G80:G111" si="14">G25/$G$64</f>
        <v>#DIV/0!</v>
      </c>
      <c r="H80" s="113">
        <f t="shared" ref="H80:H111" si="15">SUM(N80:BK80)</f>
        <v>0</v>
      </c>
      <c r="I80" s="114" t="e">
        <f>IF(G80=0,0,H80/G80)</f>
        <v>#DIV/0!</v>
      </c>
      <c r="K80" s="147"/>
      <c r="L80" s="148" t="e">
        <f t="shared" si="13"/>
        <v>#DIV/0!</v>
      </c>
      <c r="N80" s="89"/>
    </row>
    <row r="81" spans="2:14" hidden="1" outlineLevel="2" x14ac:dyDescent="0.25">
      <c r="B81" s="83"/>
      <c r="C81" s="200"/>
      <c r="D81" s="184" t="str">
        <f t="shared" si="6"/>
        <v>POCRCD02</v>
      </c>
      <c r="E81" s="185" t="str">
        <f t="shared" si="7"/>
        <v>Contenção</v>
      </c>
      <c r="G81" s="112" t="e">
        <f t="shared" si="14"/>
        <v>#DIV/0!</v>
      </c>
      <c r="H81" s="113">
        <f t="shared" si="15"/>
        <v>0</v>
      </c>
      <c r="I81" s="114" t="e">
        <f>IF(G81=0,0,H81/G81)</f>
        <v>#DIV/0!</v>
      </c>
      <c r="K81" s="147"/>
      <c r="L81" s="148" t="e">
        <f t="shared" si="13"/>
        <v>#DIV/0!</v>
      </c>
      <c r="N81" s="89"/>
    </row>
    <row r="82" spans="2:14" hidden="1" outlineLevel="2" x14ac:dyDescent="0.25">
      <c r="B82" s="83"/>
      <c r="C82" s="200"/>
      <c r="D82" s="184" t="str">
        <f t="shared" si="6"/>
        <v>POCRCD03</v>
      </c>
      <c r="E82" s="185" t="str">
        <f t="shared" si="7"/>
        <v>Fundação Profunda</v>
      </c>
      <c r="G82" s="112" t="e">
        <f t="shared" si="14"/>
        <v>#DIV/0!</v>
      </c>
      <c r="H82" s="113">
        <f t="shared" si="15"/>
        <v>0</v>
      </c>
      <c r="I82" s="114" t="e">
        <f t="shared" ref="I82:I115" si="16">IF(G82=0,0,H82/G82)</f>
        <v>#DIV/0!</v>
      </c>
      <c r="K82" s="147"/>
      <c r="L82" s="148" t="e">
        <f t="shared" si="13"/>
        <v>#DIV/0!</v>
      </c>
      <c r="N82" s="89"/>
    </row>
    <row r="83" spans="2:14" hidden="1" outlineLevel="2" x14ac:dyDescent="0.25">
      <c r="B83" s="83"/>
      <c r="C83" s="200"/>
      <c r="D83" s="184" t="str">
        <f t="shared" si="6"/>
        <v>POCRCD04</v>
      </c>
      <c r="E83" s="185" t="str">
        <f t="shared" si="7"/>
        <v>Fundação Superficial</v>
      </c>
      <c r="G83" s="112" t="e">
        <f t="shared" si="14"/>
        <v>#DIV/0!</v>
      </c>
      <c r="H83" s="113">
        <f t="shared" si="15"/>
        <v>0</v>
      </c>
      <c r="I83" s="114" t="e">
        <f t="shared" si="16"/>
        <v>#DIV/0!</v>
      </c>
      <c r="K83" s="147"/>
      <c r="L83" s="148" t="e">
        <f t="shared" si="13"/>
        <v>#DIV/0!</v>
      </c>
      <c r="N83" s="89"/>
    </row>
    <row r="84" spans="2:14" hidden="1" outlineLevel="2" x14ac:dyDescent="0.25">
      <c r="B84" s="83"/>
      <c r="C84" s="200"/>
      <c r="D84" s="184" t="str">
        <f t="shared" si="6"/>
        <v>POCRCD05</v>
      </c>
      <c r="E84" s="185" t="str">
        <f t="shared" si="7"/>
        <v>Estrutura</v>
      </c>
      <c r="G84" s="112" t="e">
        <f t="shared" si="14"/>
        <v>#DIV/0!</v>
      </c>
      <c r="H84" s="113">
        <f t="shared" si="15"/>
        <v>0</v>
      </c>
      <c r="I84" s="114" t="e">
        <f t="shared" si="16"/>
        <v>#DIV/0!</v>
      </c>
      <c r="K84" s="147"/>
      <c r="L84" s="148" t="e">
        <f t="shared" si="13"/>
        <v>#DIV/0!</v>
      </c>
      <c r="N84" s="89"/>
    </row>
    <row r="85" spans="2:14" hidden="1" outlineLevel="2" x14ac:dyDescent="0.25">
      <c r="B85" s="83"/>
      <c r="C85" s="200"/>
      <c r="D85" s="184" t="str">
        <f t="shared" si="6"/>
        <v>POCRCD06</v>
      </c>
      <c r="E85" s="185" t="str">
        <f t="shared" si="7"/>
        <v>Alvenaria</v>
      </c>
      <c r="G85" s="112" t="e">
        <f t="shared" si="14"/>
        <v>#DIV/0!</v>
      </c>
      <c r="H85" s="113">
        <f t="shared" si="15"/>
        <v>0</v>
      </c>
      <c r="I85" s="114" t="e">
        <f t="shared" si="16"/>
        <v>#DIV/0!</v>
      </c>
      <c r="K85" s="147"/>
      <c r="L85" s="148" t="e">
        <f t="shared" si="13"/>
        <v>#DIV/0!</v>
      </c>
      <c r="N85" s="89"/>
    </row>
    <row r="86" spans="2:14" hidden="1" outlineLevel="2" x14ac:dyDescent="0.25">
      <c r="B86" s="83"/>
      <c r="C86" s="200"/>
      <c r="D86" s="184" t="str">
        <f t="shared" si="6"/>
        <v>POCRCD07</v>
      </c>
      <c r="E86" s="185" t="str">
        <f t="shared" si="7"/>
        <v>Louças e Metais</v>
      </c>
      <c r="G86" s="112" t="e">
        <f t="shared" si="14"/>
        <v>#DIV/0!</v>
      </c>
      <c r="H86" s="113">
        <f t="shared" si="15"/>
        <v>0</v>
      </c>
      <c r="I86" s="114" t="e">
        <f t="shared" si="16"/>
        <v>#DIV/0!</v>
      </c>
      <c r="K86" s="147"/>
      <c r="L86" s="148" t="e">
        <f t="shared" si="13"/>
        <v>#DIV/0!</v>
      </c>
      <c r="N86" s="89"/>
    </row>
    <row r="87" spans="2:14" hidden="1" outlineLevel="2" x14ac:dyDescent="0.25">
      <c r="B87" s="83"/>
      <c r="C87" s="200"/>
      <c r="D87" s="184" t="str">
        <f t="shared" si="6"/>
        <v>POCRCD08</v>
      </c>
      <c r="E87" s="185" t="str">
        <f t="shared" si="7"/>
        <v>Instalações</v>
      </c>
      <c r="G87" s="112" t="e">
        <f t="shared" si="14"/>
        <v>#DIV/0!</v>
      </c>
      <c r="H87" s="113">
        <f t="shared" si="15"/>
        <v>0</v>
      </c>
      <c r="I87" s="114" t="e">
        <f t="shared" si="16"/>
        <v>#DIV/0!</v>
      </c>
      <c r="K87" s="147"/>
      <c r="L87" s="148" t="e">
        <f t="shared" si="13"/>
        <v>#DIV/0!</v>
      </c>
      <c r="N87" s="89"/>
    </row>
    <row r="88" spans="2:14" hidden="1" outlineLevel="2" x14ac:dyDescent="0.25">
      <c r="B88" s="83"/>
      <c r="C88" s="200"/>
      <c r="D88" s="184" t="str">
        <f t="shared" si="6"/>
        <v>POCRCD09</v>
      </c>
      <c r="E88" s="185" t="str">
        <f t="shared" si="7"/>
        <v>Elevadores</v>
      </c>
      <c r="G88" s="112" t="e">
        <f t="shared" si="14"/>
        <v>#DIV/0!</v>
      </c>
      <c r="H88" s="113">
        <f t="shared" si="15"/>
        <v>0</v>
      </c>
      <c r="I88" s="114" t="e">
        <f t="shared" si="16"/>
        <v>#DIV/0!</v>
      </c>
      <c r="K88" s="147"/>
      <c r="L88" s="148" t="e">
        <f t="shared" si="13"/>
        <v>#DIV/0!</v>
      </c>
      <c r="N88" s="89"/>
    </row>
    <row r="89" spans="2:14" hidden="1" outlineLevel="2" x14ac:dyDescent="0.25">
      <c r="B89" s="83"/>
      <c r="C89" s="200"/>
      <c r="D89" s="184" t="str">
        <f t="shared" si="6"/>
        <v>POCRCD10</v>
      </c>
      <c r="E89" s="185" t="str">
        <f t="shared" si="7"/>
        <v>Esquadrias de Madeira</v>
      </c>
      <c r="G89" s="112" t="e">
        <f t="shared" si="14"/>
        <v>#DIV/0!</v>
      </c>
      <c r="H89" s="113">
        <f t="shared" si="15"/>
        <v>0</v>
      </c>
      <c r="I89" s="114" t="e">
        <f t="shared" si="16"/>
        <v>#DIV/0!</v>
      </c>
      <c r="K89" s="147"/>
      <c r="L89" s="148" t="e">
        <f t="shared" si="13"/>
        <v>#DIV/0!</v>
      </c>
      <c r="N89" s="89"/>
    </row>
    <row r="90" spans="2:14" hidden="1" outlineLevel="2" x14ac:dyDescent="0.25">
      <c r="B90" s="83"/>
      <c r="C90" s="200"/>
      <c r="D90" s="184" t="str">
        <f t="shared" si="6"/>
        <v>POCRCD11</v>
      </c>
      <c r="E90" s="185" t="str">
        <f t="shared" si="7"/>
        <v>Esquadrias de Alumínio e Inox</v>
      </c>
      <c r="G90" s="112" t="e">
        <f t="shared" si="14"/>
        <v>#DIV/0!</v>
      </c>
      <c r="H90" s="113">
        <f t="shared" si="15"/>
        <v>0</v>
      </c>
      <c r="I90" s="114" t="e">
        <f t="shared" si="16"/>
        <v>#DIV/0!</v>
      </c>
      <c r="K90" s="147"/>
      <c r="L90" s="148" t="e">
        <f t="shared" si="13"/>
        <v>#DIV/0!</v>
      </c>
      <c r="N90" s="89"/>
    </row>
    <row r="91" spans="2:14" hidden="1" outlineLevel="2" x14ac:dyDescent="0.25">
      <c r="B91" s="83"/>
      <c r="C91" s="200"/>
      <c r="D91" s="184" t="str">
        <f t="shared" si="6"/>
        <v>POCRCD12</v>
      </c>
      <c r="E91" s="185" t="str">
        <f t="shared" si="7"/>
        <v>Esquadrias de Vidro</v>
      </c>
      <c r="G91" s="112" t="e">
        <f t="shared" si="14"/>
        <v>#DIV/0!</v>
      </c>
      <c r="H91" s="113">
        <f t="shared" si="15"/>
        <v>0</v>
      </c>
      <c r="I91" s="114" t="e">
        <f t="shared" si="16"/>
        <v>#DIV/0!</v>
      </c>
      <c r="K91" s="147"/>
      <c r="L91" s="148" t="e">
        <f t="shared" si="13"/>
        <v>#DIV/0!</v>
      </c>
      <c r="N91" s="89"/>
    </row>
    <row r="92" spans="2:14" hidden="1" outlineLevel="2" x14ac:dyDescent="0.25">
      <c r="B92" s="83"/>
      <c r="C92" s="200"/>
      <c r="D92" s="184" t="str">
        <f t="shared" si="6"/>
        <v>POCRCD13</v>
      </c>
      <c r="E92" s="185" t="str">
        <f t="shared" si="7"/>
        <v>Esquadrias de Ferro</v>
      </c>
      <c r="G92" s="112" t="e">
        <f t="shared" si="14"/>
        <v>#DIV/0!</v>
      </c>
      <c r="H92" s="113">
        <f t="shared" si="15"/>
        <v>0</v>
      </c>
      <c r="I92" s="114" t="e">
        <f t="shared" si="16"/>
        <v>#DIV/0!</v>
      </c>
      <c r="K92" s="147"/>
      <c r="L92" s="148" t="e">
        <f t="shared" si="13"/>
        <v>#DIV/0!</v>
      </c>
      <c r="N92" s="89"/>
    </row>
    <row r="93" spans="2:14" hidden="1" outlineLevel="2" x14ac:dyDescent="0.25">
      <c r="B93" s="83"/>
      <c r="C93" s="200"/>
      <c r="D93" s="184" t="str">
        <f t="shared" si="6"/>
        <v>POCRCD14</v>
      </c>
      <c r="E93" s="185" t="str">
        <f t="shared" si="7"/>
        <v>Revestimento Interno</v>
      </c>
      <c r="G93" s="112" t="e">
        <f t="shared" si="14"/>
        <v>#DIV/0!</v>
      </c>
      <c r="H93" s="113">
        <f t="shared" si="15"/>
        <v>0</v>
      </c>
      <c r="I93" s="114" t="e">
        <f t="shared" si="16"/>
        <v>#DIV/0!</v>
      </c>
      <c r="K93" s="147"/>
      <c r="L93" s="148" t="e">
        <f t="shared" si="13"/>
        <v>#DIV/0!</v>
      </c>
      <c r="N93" s="89"/>
    </row>
    <row r="94" spans="2:14" hidden="1" outlineLevel="2" x14ac:dyDescent="0.25">
      <c r="B94" s="83"/>
      <c r="C94" s="200"/>
      <c r="D94" s="184" t="str">
        <f t="shared" si="6"/>
        <v>POCRCD15</v>
      </c>
      <c r="E94" s="185" t="str">
        <f t="shared" si="7"/>
        <v>Acabamento Interno</v>
      </c>
      <c r="G94" s="112" t="e">
        <f t="shared" si="14"/>
        <v>#DIV/0!</v>
      </c>
      <c r="H94" s="113">
        <f t="shared" si="15"/>
        <v>0</v>
      </c>
      <c r="I94" s="114" t="e">
        <f t="shared" si="16"/>
        <v>#DIV/0!</v>
      </c>
      <c r="K94" s="147"/>
      <c r="L94" s="148" t="e">
        <f t="shared" si="13"/>
        <v>#DIV/0!</v>
      </c>
      <c r="N94" s="89"/>
    </row>
    <row r="95" spans="2:14" hidden="1" outlineLevel="2" x14ac:dyDescent="0.25">
      <c r="B95" s="83"/>
      <c r="C95" s="200"/>
      <c r="D95" s="184" t="str">
        <f t="shared" si="6"/>
        <v>POCRCD16</v>
      </c>
      <c r="E95" s="185" t="str">
        <f t="shared" si="7"/>
        <v>Fachada</v>
      </c>
      <c r="G95" s="112" t="e">
        <f t="shared" si="14"/>
        <v>#DIV/0!</v>
      </c>
      <c r="H95" s="113">
        <f t="shared" si="15"/>
        <v>0</v>
      </c>
      <c r="I95" s="114" t="e">
        <f t="shared" si="16"/>
        <v>#DIV/0!</v>
      </c>
      <c r="K95" s="147"/>
      <c r="L95" s="148" t="e">
        <f t="shared" si="13"/>
        <v>#DIV/0!</v>
      </c>
      <c r="N95" s="89"/>
    </row>
    <row r="96" spans="2:14" hidden="1" outlineLevel="2" x14ac:dyDescent="0.25">
      <c r="B96" s="83"/>
      <c r="C96" s="200"/>
      <c r="D96" s="184" t="str">
        <f t="shared" si="6"/>
        <v>POCRCD17</v>
      </c>
      <c r="E96" s="185" t="str">
        <f t="shared" si="7"/>
        <v>Impermeabilizações / Coberturas</v>
      </c>
      <c r="G96" s="112" t="e">
        <f t="shared" si="14"/>
        <v>#DIV/0!</v>
      </c>
      <c r="H96" s="113">
        <f t="shared" si="15"/>
        <v>0</v>
      </c>
      <c r="I96" s="114" t="e">
        <f t="shared" si="16"/>
        <v>#DIV/0!</v>
      </c>
      <c r="K96" s="147"/>
      <c r="L96" s="148" t="e">
        <f t="shared" si="13"/>
        <v>#DIV/0!</v>
      </c>
      <c r="N96" s="89"/>
    </row>
    <row r="97" spans="2:14" hidden="1" outlineLevel="2" x14ac:dyDescent="0.25">
      <c r="B97" s="83"/>
      <c r="C97" s="200"/>
      <c r="D97" s="184" t="str">
        <f t="shared" si="6"/>
        <v>POCRCD18</v>
      </c>
      <c r="E97" s="185" t="str">
        <f t="shared" si="7"/>
        <v>Pintura</v>
      </c>
      <c r="G97" s="112" t="e">
        <f t="shared" si="14"/>
        <v>#DIV/0!</v>
      </c>
      <c r="H97" s="113">
        <f t="shared" si="15"/>
        <v>0</v>
      </c>
      <c r="I97" s="114" t="e">
        <f t="shared" si="16"/>
        <v>#DIV/0!</v>
      </c>
      <c r="K97" s="147"/>
      <c r="L97" s="148" t="e">
        <f t="shared" si="13"/>
        <v>#DIV/0!</v>
      </c>
      <c r="N97" s="89"/>
    </row>
    <row r="98" spans="2:14" hidden="1" outlineLevel="2" x14ac:dyDescent="0.25">
      <c r="B98" s="83"/>
      <c r="C98" s="200"/>
      <c r="D98" s="184" t="str">
        <f t="shared" si="6"/>
        <v>POCRCD19</v>
      </c>
      <c r="E98" s="185" t="str">
        <f t="shared" si="7"/>
        <v>Acessórios</v>
      </c>
      <c r="G98" s="112" t="e">
        <f t="shared" si="14"/>
        <v>#DIV/0!</v>
      </c>
      <c r="H98" s="113">
        <f t="shared" si="15"/>
        <v>0</v>
      </c>
      <c r="I98" s="114" t="e">
        <f t="shared" si="16"/>
        <v>#DIV/0!</v>
      </c>
      <c r="K98" s="147"/>
      <c r="L98" s="148" t="e">
        <f t="shared" si="13"/>
        <v>#DIV/0!</v>
      </c>
      <c r="N98" s="89"/>
    </row>
    <row r="99" spans="2:14" hidden="1" outlineLevel="2" x14ac:dyDescent="0.25">
      <c r="B99" s="83"/>
      <c r="C99" s="200"/>
      <c r="D99" s="184" t="str">
        <f t="shared" si="6"/>
        <v>POCRCD20</v>
      </c>
      <c r="E99" s="185" t="str">
        <f t="shared" si="7"/>
        <v>Jardim</v>
      </c>
      <c r="G99" s="112" t="e">
        <f t="shared" si="14"/>
        <v>#DIV/0!</v>
      </c>
      <c r="H99" s="113">
        <f t="shared" si="15"/>
        <v>0</v>
      </c>
      <c r="I99" s="114" t="e">
        <f t="shared" si="16"/>
        <v>#DIV/0!</v>
      </c>
      <c r="K99" s="147"/>
      <c r="L99" s="148" t="e">
        <f t="shared" si="13"/>
        <v>#DIV/0!</v>
      </c>
      <c r="N99" s="89"/>
    </row>
    <row r="100" spans="2:14" hidden="1" outlineLevel="2" x14ac:dyDescent="0.25">
      <c r="B100" s="83"/>
      <c r="C100" s="200"/>
      <c r="D100" s="184" t="str">
        <f t="shared" si="6"/>
        <v>POCRCD21</v>
      </c>
      <c r="E100" s="185" t="str">
        <f t="shared" si="7"/>
        <v>Limpeza</v>
      </c>
      <c r="G100" s="112" t="e">
        <f t="shared" si="14"/>
        <v>#DIV/0!</v>
      </c>
      <c r="H100" s="113">
        <f t="shared" si="15"/>
        <v>0</v>
      </c>
      <c r="I100" s="114" t="e">
        <f t="shared" si="16"/>
        <v>#DIV/0!</v>
      </c>
      <c r="K100" s="147"/>
      <c r="L100" s="148" t="e">
        <f t="shared" si="13"/>
        <v>#DIV/0!</v>
      </c>
      <c r="N100" s="89"/>
    </row>
    <row r="101" spans="2:14" hidden="1" outlineLevel="2" x14ac:dyDescent="0.25">
      <c r="B101" s="83"/>
      <c r="C101" s="200"/>
      <c r="D101" s="184" t="str">
        <f t="shared" si="6"/>
        <v>POCRCD22</v>
      </c>
      <c r="E101" s="185" t="str">
        <f t="shared" si="7"/>
        <v>Redes</v>
      </c>
      <c r="G101" s="112" t="e">
        <f t="shared" si="14"/>
        <v>#DIV/0!</v>
      </c>
      <c r="H101" s="113">
        <f t="shared" si="15"/>
        <v>0</v>
      </c>
      <c r="I101" s="114" t="e">
        <f t="shared" si="16"/>
        <v>#DIV/0!</v>
      </c>
      <c r="K101" s="147"/>
      <c r="L101" s="148" t="e">
        <f t="shared" si="13"/>
        <v>#DIV/0!</v>
      </c>
      <c r="N101" s="89"/>
    </row>
    <row r="102" spans="2:14" hidden="1" outlineLevel="2" x14ac:dyDescent="0.25">
      <c r="B102" s="83"/>
      <c r="C102" s="200"/>
      <c r="D102" s="184" t="str">
        <f t="shared" si="6"/>
        <v>POCRCD23</v>
      </c>
      <c r="E102" s="185" t="str">
        <f t="shared" si="7"/>
        <v/>
      </c>
      <c r="G102" s="112" t="e">
        <f t="shared" si="14"/>
        <v>#DIV/0!</v>
      </c>
      <c r="H102" s="113">
        <f t="shared" si="15"/>
        <v>0</v>
      </c>
      <c r="I102" s="114" t="e">
        <f t="shared" si="16"/>
        <v>#DIV/0!</v>
      </c>
      <c r="K102" s="147"/>
      <c r="L102" s="148" t="e">
        <f>K102-I102</f>
        <v>#DIV/0!</v>
      </c>
      <c r="N102" s="89"/>
    </row>
    <row r="103" spans="2:14" hidden="1" outlineLevel="2" x14ac:dyDescent="0.25">
      <c r="B103" s="83"/>
      <c r="C103" s="200"/>
      <c r="D103" s="184" t="str">
        <f t="shared" si="6"/>
        <v>POCRCD24</v>
      </c>
      <c r="E103" s="185" t="str">
        <f t="shared" si="7"/>
        <v/>
      </c>
      <c r="G103" s="112" t="e">
        <f t="shared" si="14"/>
        <v>#DIV/0!</v>
      </c>
      <c r="H103" s="113">
        <f t="shared" si="15"/>
        <v>0</v>
      </c>
      <c r="I103" s="114" t="e">
        <f t="shared" si="16"/>
        <v>#DIV/0!</v>
      </c>
      <c r="K103" s="147"/>
      <c r="L103" s="148" t="e">
        <f t="shared" ref="L103:L109" si="17">K103-I103</f>
        <v>#DIV/0!</v>
      </c>
      <c r="N103" s="89"/>
    </row>
    <row r="104" spans="2:14" hidden="1" outlineLevel="2" x14ac:dyDescent="0.25">
      <c r="B104" s="83"/>
      <c r="C104" s="200"/>
      <c r="D104" s="184" t="str">
        <f t="shared" si="6"/>
        <v>POCRCD25</v>
      </c>
      <c r="E104" s="185" t="str">
        <f t="shared" si="7"/>
        <v/>
      </c>
      <c r="G104" s="112" t="e">
        <f t="shared" si="14"/>
        <v>#DIV/0!</v>
      </c>
      <c r="H104" s="113">
        <f t="shared" si="15"/>
        <v>0</v>
      </c>
      <c r="I104" s="114" t="e">
        <f t="shared" si="16"/>
        <v>#DIV/0!</v>
      </c>
      <c r="K104" s="147"/>
      <c r="L104" s="148" t="e">
        <f t="shared" si="17"/>
        <v>#DIV/0!</v>
      </c>
      <c r="N104" s="89"/>
    </row>
    <row r="105" spans="2:14" hidden="1" outlineLevel="2" x14ac:dyDescent="0.25">
      <c r="B105" s="83"/>
      <c r="C105" s="200"/>
      <c r="D105" s="184" t="str">
        <f t="shared" si="6"/>
        <v>POCRCD26</v>
      </c>
      <c r="E105" s="185" t="str">
        <f t="shared" si="7"/>
        <v/>
      </c>
      <c r="G105" s="112" t="e">
        <f t="shared" si="14"/>
        <v>#DIV/0!</v>
      </c>
      <c r="H105" s="113">
        <f t="shared" si="15"/>
        <v>0</v>
      </c>
      <c r="I105" s="114" t="e">
        <f t="shared" si="16"/>
        <v>#DIV/0!</v>
      </c>
      <c r="K105" s="147"/>
      <c r="L105" s="148" t="e">
        <f t="shared" si="17"/>
        <v>#DIV/0!</v>
      </c>
      <c r="N105" s="89"/>
    </row>
    <row r="106" spans="2:14" hidden="1" outlineLevel="2" x14ac:dyDescent="0.25">
      <c r="B106" s="83"/>
      <c r="C106" s="200"/>
      <c r="D106" s="184" t="str">
        <f t="shared" si="6"/>
        <v>POCRCD27</v>
      </c>
      <c r="E106" s="185" t="str">
        <f t="shared" si="7"/>
        <v/>
      </c>
      <c r="G106" s="112" t="e">
        <f t="shared" si="14"/>
        <v>#DIV/0!</v>
      </c>
      <c r="H106" s="113">
        <f t="shared" si="15"/>
        <v>0</v>
      </c>
      <c r="I106" s="114" t="e">
        <f t="shared" si="16"/>
        <v>#DIV/0!</v>
      </c>
      <c r="K106" s="147"/>
      <c r="L106" s="148" t="e">
        <f t="shared" si="17"/>
        <v>#DIV/0!</v>
      </c>
      <c r="N106" s="89"/>
    </row>
    <row r="107" spans="2:14" hidden="1" outlineLevel="2" x14ac:dyDescent="0.25">
      <c r="B107" s="83"/>
      <c r="C107" s="200"/>
      <c r="D107" s="184" t="str">
        <f t="shared" si="6"/>
        <v>POCRCD28</v>
      </c>
      <c r="E107" s="185" t="str">
        <f t="shared" si="7"/>
        <v/>
      </c>
      <c r="G107" s="112" t="e">
        <f t="shared" si="14"/>
        <v>#DIV/0!</v>
      </c>
      <c r="H107" s="113">
        <f t="shared" si="15"/>
        <v>0</v>
      </c>
      <c r="I107" s="114" t="e">
        <f t="shared" si="16"/>
        <v>#DIV/0!</v>
      </c>
      <c r="K107" s="147"/>
      <c r="L107" s="148" t="e">
        <f t="shared" si="17"/>
        <v>#DIV/0!</v>
      </c>
      <c r="N107" s="89"/>
    </row>
    <row r="108" spans="2:14" hidden="1" outlineLevel="2" x14ac:dyDescent="0.25">
      <c r="B108" s="83"/>
      <c r="C108" s="200"/>
      <c r="D108" s="184" t="str">
        <f t="shared" si="6"/>
        <v>POCRCD29</v>
      </c>
      <c r="E108" s="185" t="str">
        <f t="shared" si="7"/>
        <v/>
      </c>
      <c r="G108" s="112" t="e">
        <f t="shared" si="14"/>
        <v>#DIV/0!</v>
      </c>
      <c r="H108" s="113">
        <f t="shared" si="15"/>
        <v>0</v>
      </c>
      <c r="I108" s="114" t="e">
        <f t="shared" si="16"/>
        <v>#DIV/0!</v>
      </c>
      <c r="K108" s="147"/>
      <c r="L108" s="148" t="e">
        <f t="shared" si="17"/>
        <v>#DIV/0!</v>
      </c>
      <c r="N108" s="89"/>
    </row>
    <row r="109" spans="2:14" hidden="1" outlineLevel="2" x14ac:dyDescent="0.25">
      <c r="B109" s="83"/>
      <c r="C109" s="200"/>
      <c r="D109" s="184" t="str">
        <f t="shared" si="6"/>
        <v>POCRCD30</v>
      </c>
      <c r="E109" s="185" t="str">
        <f t="shared" si="7"/>
        <v/>
      </c>
      <c r="G109" s="112" t="e">
        <f t="shared" si="14"/>
        <v>#DIV/0!</v>
      </c>
      <c r="H109" s="113">
        <f t="shared" si="15"/>
        <v>0</v>
      </c>
      <c r="I109" s="114" t="e">
        <f t="shared" si="16"/>
        <v>#DIV/0!</v>
      </c>
      <c r="K109" s="147"/>
      <c r="L109" s="148" t="e">
        <f t="shared" si="17"/>
        <v>#DIV/0!</v>
      </c>
      <c r="N109" s="89"/>
    </row>
    <row r="110" spans="2:14" x14ac:dyDescent="0.25">
      <c r="B110" s="83"/>
      <c r="C110" s="200"/>
      <c r="D110" s="178" t="str">
        <f t="shared" si="6"/>
        <v>AD</v>
      </c>
      <c r="E110" s="179" t="str">
        <f t="shared" si="7"/>
        <v>Adiantamento</v>
      </c>
      <c r="G110" s="106" t="e">
        <f t="shared" si="14"/>
        <v>#DIV/0!</v>
      </c>
      <c r="H110" s="107">
        <f t="shared" si="15"/>
        <v>0</v>
      </c>
      <c r="I110" s="108" t="e">
        <f t="shared" si="16"/>
        <v>#DIV/0!</v>
      </c>
      <c r="K110" s="118"/>
      <c r="L110" s="119"/>
      <c r="N110" s="89"/>
    </row>
    <row r="111" spans="2:14" x14ac:dyDescent="0.25">
      <c r="B111" s="83"/>
      <c r="C111" s="200"/>
      <c r="D111" s="178" t="str">
        <f t="shared" si="6"/>
        <v>PONI</v>
      </c>
      <c r="E111" s="179" t="str">
        <f t="shared" si="7"/>
        <v>Licenciamentos / Não Incidentes</v>
      </c>
      <c r="G111" s="106" t="e">
        <f t="shared" si="14"/>
        <v>#DIV/0!</v>
      </c>
      <c r="H111" s="107">
        <f t="shared" si="15"/>
        <v>0</v>
      </c>
      <c r="I111" s="108" t="e">
        <f t="shared" si="16"/>
        <v>#DIV/0!</v>
      </c>
      <c r="K111" s="118"/>
      <c r="L111" s="119"/>
      <c r="N111" s="89"/>
    </row>
    <row r="112" spans="2:14" collapsed="1" x14ac:dyDescent="0.25">
      <c r="B112" s="83"/>
      <c r="C112" s="200"/>
      <c r="D112" s="178" t="str">
        <f t="shared" si="6"/>
        <v>POPZ</v>
      </c>
      <c r="E112" s="179" t="str">
        <f t="shared" si="7"/>
        <v>Personalizações</v>
      </c>
      <c r="G112" s="106" t="e">
        <f>SUM(G113:G115)</f>
        <v>#DIV/0!</v>
      </c>
      <c r="H112" s="107">
        <f>SUM(H113:H115)</f>
        <v>0</v>
      </c>
      <c r="I112" s="108" t="e">
        <f t="shared" si="16"/>
        <v>#DIV/0!</v>
      </c>
      <c r="K112" s="118"/>
      <c r="L112" s="119"/>
      <c r="N112" s="89"/>
    </row>
    <row r="113" spans="2:14" hidden="1" outlineLevel="1" x14ac:dyDescent="0.25">
      <c r="B113" s="83"/>
      <c r="C113" s="200"/>
      <c r="D113" s="180" t="str">
        <f t="shared" si="6"/>
        <v>POPZKT</v>
      </c>
      <c r="E113" s="181" t="str">
        <f t="shared" si="7"/>
        <v>Kits</v>
      </c>
      <c r="G113" s="109" t="e">
        <f t="shared" ref="G113:G115" si="18">G58/$G$64</f>
        <v>#DIV/0!</v>
      </c>
      <c r="H113" s="110">
        <f t="shared" ref="H113:H115" si="19">SUM(N113:BK113)</f>
        <v>0</v>
      </c>
      <c r="I113" s="111" t="e">
        <f t="shared" si="16"/>
        <v>#DIV/0!</v>
      </c>
      <c r="K113" s="118"/>
      <c r="L113" s="119"/>
      <c r="N113" s="89"/>
    </row>
    <row r="114" spans="2:14" hidden="1" outlineLevel="1" x14ac:dyDescent="0.25">
      <c r="B114" s="83"/>
      <c r="C114" s="200"/>
      <c r="D114" s="180" t="str">
        <f t="shared" si="6"/>
        <v>POPZOP</v>
      </c>
      <c r="E114" s="181" t="str">
        <f t="shared" si="7"/>
        <v>Opções de Planta</v>
      </c>
      <c r="G114" s="109" t="e">
        <f t="shared" si="18"/>
        <v>#DIV/0!</v>
      </c>
      <c r="H114" s="110">
        <f t="shared" si="19"/>
        <v>0</v>
      </c>
      <c r="I114" s="111" t="e">
        <f t="shared" si="16"/>
        <v>#DIV/0!</v>
      </c>
      <c r="K114" s="118"/>
      <c r="L114" s="119"/>
      <c r="N114" s="89"/>
    </row>
    <row r="115" spans="2:14" ht="15.75" hidden="1" outlineLevel="1" thickBot="1" x14ac:dyDescent="0.3">
      <c r="B115" s="83"/>
      <c r="C115" s="201"/>
      <c r="D115" s="182" t="str">
        <f t="shared" si="6"/>
        <v>POPZMD</v>
      </c>
      <c r="E115" s="183" t="str">
        <f t="shared" si="7"/>
        <v>Modificações</v>
      </c>
      <c r="G115" s="186" t="e">
        <f t="shared" si="18"/>
        <v>#DIV/0!</v>
      </c>
      <c r="H115" s="187">
        <f t="shared" si="19"/>
        <v>0</v>
      </c>
      <c r="I115" s="188" t="e">
        <f t="shared" si="16"/>
        <v>#DIV/0!</v>
      </c>
      <c r="K115" s="120"/>
      <c r="L115" s="121"/>
      <c r="N115" s="89"/>
    </row>
    <row r="116" spans="2:14" ht="3.75" customHeight="1" thickBot="1" x14ac:dyDescent="0.3">
      <c r="B116" s="122"/>
      <c r="C116" s="123"/>
      <c r="D116" s="123"/>
      <c r="E116" s="123"/>
      <c r="F116" s="123"/>
      <c r="G116" s="124"/>
      <c r="H116" s="123"/>
      <c r="I116" s="123"/>
      <c r="J116" s="123"/>
      <c r="K116" s="123"/>
      <c r="L116" s="123"/>
      <c r="M116" s="123"/>
      <c r="N116" s="126"/>
    </row>
  </sheetData>
  <sheetProtection selectLockedCells="1"/>
  <mergeCells count="4">
    <mergeCell ref="C10:C59"/>
    <mergeCell ref="C63:D63"/>
    <mergeCell ref="C64:D64"/>
    <mergeCell ref="C66:C115"/>
  </mergeCells>
  <conditionalFormatting sqref="D11:E14 D54:E56">
    <cfRule type="expression" dxfId="30" priority="42">
      <formula>$H11&gt;$G11</formula>
    </cfRule>
  </conditionalFormatting>
  <conditionalFormatting sqref="D16:E22 D24:E53">
    <cfRule type="expression" dxfId="29" priority="41">
      <formula>$H16&gt;$G16</formula>
    </cfRule>
  </conditionalFormatting>
  <conditionalFormatting sqref="D57:E59">
    <cfRule type="expression" dxfId="28" priority="32">
      <formula>$H57&gt;$G57</formula>
    </cfRule>
  </conditionalFormatting>
  <conditionalFormatting sqref="D67:E70">
    <cfRule type="expression" dxfId="27" priority="27">
      <formula>$H67&gt;$G67</formula>
    </cfRule>
  </conditionalFormatting>
  <conditionalFormatting sqref="D72:E78">
    <cfRule type="expression" dxfId="26" priority="24">
      <formula>$H72&gt;$G72</formula>
    </cfRule>
  </conditionalFormatting>
  <conditionalFormatting sqref="D80:E109">
    <cfRule type="expression" dxfId="25" priority="25">
      <formula>$H80&gt;$G80</formula>
    </cfRule>
  </conditionalFormatting>
  <conditionalFormatting sqref="D110:E112">
    <cfRule type="expression" dxfId="24" priority="26">
      <formula>$H110&gt;$G110</formula>
    </cfRule>
  </conditionalFormatting>
  <conditionalFormatting sqref="D15:I15 D23:I23">
    <cfRule type="expression" dxfId="23" priority="7">
      <formula>$H15&gt;$G15</formula>
    </cfRule>
  </conditionalFormatting>
  <conditionalFormatting sqref="F71 F79">
    <cfRule type="expression" dxfId="22" priority="29">
      <formula>$H71&gt;$G71</formula>
    </cfRule>
  </conditionalFormatting>
  <conditionalFormatting sqref="G11:I14 G54:I59">
    <cfRule type="expression" dxfId="21" priority="6">
      <formula>$H11&gt;$G11</formula>
    </cfRule>
  </conditionalFormatting>
  <conditionalFormatting sqref="G16:I22 G24:I53">
    <cfRule type="expression" dxfId="20" priority="5">
      <formula>$H16&gt;$G16</formula>
    </cfRule>
  </conditionalFormatting>
  <conditionalFormatting sqref="G67:I70">
    <cfRule type="expression" dxfId="19" priority="1">
      <formula>$H67&gt;$G67</formula>
    </cfRule>
  </conditionalFormatting>
  <conditionalFormatting sqref="G72:I78">
    <cfRule type="expression" dxfId="18" priority="4">
      <formula>$H72&gt;$G72</formula>
    </cfRule>
  </conditionalFormatting>
  <conditionalFormatting sqref="G80:I109">
    <cfRule type="expression" dxfId="17" priority="3">
      <formula>$H80&gt;$G80</formula>
    </cfRule>
  </conditionalFormatting>
  <conditionalFormatting sqref="G110:I112">
    <cfRule type="expression" dxfId="16" priority="2">
      <formula>$H110&gt;$G110</formula>
    </cfRule>
  </conditionalFormatting>
  <conditionalFormatting sqref="L14">
    <cfRule type="expression" dxfId="15" priority="37">
      <formula>$L14&gt;0</formula>
    </cfRule>
    <cfRule type="expression" dxfId="14" priority="36">
      <formula>$L14&lt;0</formula>
    </cfRule>
  </conditionalFormatting>
  <conditionalFormatting sqref="L15 L23">
    <cfRule type="expression" dxfId="13" priority="39">
      <formula>$L15&gt;0</formula>
    </cfRule>
    <cfRule type="expression" dxfId="12" priority="38">
      <formula>$L15&lt;0</formula>
    </cfRule>
  </conditionalFormatting>
  <conditionalFormatting sqref="L16:L22 L24:L53">
    <cfRule type="expression" dxfId="11" priority="40">
      <formula>$L16&gt;0</formula>
    </cfRule>
    <cfRule type="expression" dxfId="10" priority="44">
      <formula>$L16&lt;0</formula>
    </cfRule>
  </conditionalFormatting>
  <conditionalFormatting sqref="L70">
    <cfRule type="expression" dxfId="9" priority="18">
      <formula>$L70&lt;0</formula>
    </cfRule>
    <cfRule type="expression" dxfId="8" priority="17">
      <formula>$L70&gt;0</formula>
    </cfRule>
  </conditionalFormatting>
  <conditionalFormatting sqref="L71">
    <cfRule type="expression" dxfId="7" priority="12">
      <formula>$L71&gt;0</formula>
    </cfRule>
    <cfRule type="expression" dxfId="6" priority="11">
      <formula>$L71&lt;0</formula>
    </cfRule>
  </conditionalFormatting>
  <conditionalFormatting sqref="L72:L78">
    <cfRule type="expression" dxfId="5" priority="28">
      <formula>$L72&gt;0</formula>
    </cfRule>
    <cfRule type="expression" dxfId="4" priority="30">
      <formula>$L72&lt;0</formula>
    </cfRule>
  </conditionalFormatting>
  <conditionalFormatting sqref="L79">
    <cfRule type="expression" dxfId="3" priority="9">
      <formula>$L79&gt;0</formula>
    </cfRule>
    <cfRule type="expression" dxfId="2" priority="8">
      <formula>$L79&lt;0</formula>
    </cfRule>
  </conditionalFormatting>
  <conditionalFormatting sqref="L80:L109">
    <cfRule type="expression" dxfId="1" priority="15">
      <formula>$L80&lt;0</formula>
    </cfRule>
    <cfRule type="expression" dxfId="0" priority="14">
      <formula>$L80&gt;0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E44E9135-F336-4168-81F2-4ED5E091285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L63:L65 L10:L59</xm:sqref>
        </x14:conditionalFormatting>
        <x14:conditionalFormatting xmlns:xm="http://schemas.microsoft.com/office/excel/2006/main">
          <x14:cfRule type="iconSet" priority="31" id="{6617545D-A378-4210-AF36-A1187B99F5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L66:L69 L72:L78 L110:L115</xm:sqref>
        </x14:conditionalFormatting>
        <x14:conditionalFormatting xmlns:xm="http://schemas.microsoft.com/office/excel/2006/main">
          <x14:cfRule type="iconSet" priority="19" id="{B14ECBB5-0C25-4EE3-B1B4-8F1D1158B6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L70</xm:sqref>
        </x14:conditionalFormatting>
        <x14:conditionalFormatting xmlns:xm="http://schemas.microsoft.com/office/excel/2006/main">
          <x14:cfRule type="iconSet" priority="13" id="{7D9E2E0E-36E0-49B1-A5E2-304ACC92622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L71</xm:sqref>
        </x14:conditionalFormatting>
        <x14:conditionalFormatting xmlns:xm="http://schemas.microsoft.com/office/excel/2006/main">
          <x14:cfRule type="iconSet" priority="10" id="{B8A03868-E041-4C1B-BD4E-4C838F1718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L79</xm:sqref>
        </x14:conditionalFormatting>
        <x14:conditionalFormatting xmlns:xm="http://schemas.microsoft.com/office/excel/2006/main">
          <x14:cfRule type="iconSet" priority="16" id="{28810577-383D-40B0-8C07-09DEBDADC3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L80:L109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C61-CD6D-4D93-9120-2A47E33C285E}">
  <dimension ref="A3:A116"/>
  <sheetViews>
    <sheetView workbookViewId="0">
      <selection activeCell="A27" sqref="A1:A1048576"/>
    </sheetView>
  </sheetViews>
  <sheetFormatPr defaultRowHeight="15" x14ac:dyDescent="0.25"/>
  <cols>
    <col min="1" max="1" width="14.28515625" style="2" customWidth="1"/>
  </cols>
  <sheetData>
    <row r="3" spans="1:1" x14ac:dyDescent="0.25">
      <c r="A3" s="140"/>
    </row>
    <row r="4" spans="1:1" ht="15.75" thickBot="1" x14ac:dyDescent="0.3"/>
    <row r="5" spans="1:1" ht="15.75" thickBot="1" x14ac:dyDescent="0.3">
      <c r="A5" s="5"/>
    </row>
    <row r="6" spans="1:1" ht="15.75" thickBot="1" x14ac:dyDescent="0.3">
      <c r="A6" s="131"/>
    </row>
    <row r="7" spans="1:1" ht="15.75" thickBot="1" x14ac:dyDescent="0.3">
      <c r="A7" s="16"/>
    </row>
    <row r="8" spans="1:1" ht="15.75" thickBot="1" x14ac:dyDescent="0.3">
      <c r="A8" s="20"/>
    </row>
    <row r="9" spans="1:1" ht="15.75" thickBot="1" x14ac:dyDescent="0.3">
      <c r="A9" s="25"/>
    </row>
    <row r="10" spans="1:1" x14ac:dyDescent="0.25">
      <c r="A10" s="30">
        <f>A11+A12+A13+A14+A54+A55+A56</f>
        <v>0</v>
      </c>
    </row>
    <row r="11" spans="1:1" x14ac:dyDescent="0.25">
      <c r="A11" s="169"/>
    </row>
    <row r="12" spans="1:1" x14ac:dyDescent="0.25">
      <c r="A12" s="169"/>
    </row>
    <row r="13" spans="1:1" x14ac:dyDescent="0.25">
      <c r="A13" s="169"/>
    </row>
    <row r="14" spans="1:1" x14ac:dyDescent="0.25">
      <c r="A14" s="40">
        <f>A15+A23</f>
        <v>0</v>
      </c>
    </row>
    <row r="15" spans="1:1" x14ac:dyDescent="0.25">
      <c r="A15" s="49">
        <f>SUM(A16:A22)</f>
        <v>0</v>
      </c>
    </row>
    <row r="16" spans="1:1" x14ac:dyDescent="0.25">
      <c r="A16" s="174"/>
    </row>
    <row r="17" spans="1:1" x14ac:dyDescent="0.25">
      <c r="A17" s="174"/>
    </row>
    <row r="18" spans="1:1" x14ac:dyDescent="0.25">
      <c r="A18" s="174"/>
    </row>
    <row r="19" spans="1:1" x14ac:dyDescent="0.25">
      <c r="A19" s="174"/>
    </row>
    <row r="20" spans="1:1" x14ac:dyDescent="0.25">
      <c r="A20" s="174"/>
    </row>
    <row r="21" spans="1:1" x14ac:dyDescent="0.25">
      <c r="A21" s="174"/>
    </row>
    <row r="22" spans="1:1" x14ac:dyDescent="0.25">
      <c r="A22" s="174"/>
    </row>
    <row r="23" spans="1:1" x14ac:dyDescent="0.25">
      <c r="A23" s="49">
        <f>SUM(A24:A53)</f>
        <v>0</v>
      </c>
    </row>
    <row r="24" spans="1:1" x14ac:dyDescent="0.25">
      <c r="A24" s="174"/>
    </row>
    <row r="25" spans="1:1" x14ac:dyDescent="0.25">
      <c r="A25" s="174"/>
    </row>
    <row r="26" spans="1:1" x14ac:dyDescent="0.25">
      <c r="A26" s="174"/>
    </row>
    <row r="27" spans="1:1" x14ac:dyDescent="0.25">
      <c r="A27" s="174"/>
    </row>
    <row r="28" spans="1:1" x14ac:dyDescent="0.25">
      <c r="A28" s="174"/>
    </row>
    <row r="29" spans="1:1" x14ac:dyDescent="0.25">
      <c r="A29" s="174"/>
    </row>
    <row r="30" spans="1:1" x14ac:dyDescent="0.25">
      <c r="A30" s="174"/>
    </row>
    <row r="31" spans="1:1" x14ac:dyDescent="0.25">
      <c r="A31" s="174"/>
    </row>
    <row r="32" spans="1:1" x14ac:dyDescent="0.25">
      <c r="A32" s="174"/>
    </row>
    <row r="33" spans="1:1" x14ac:dyDescent="0.25">
      <c r="A33" s="174"/>
    </row>
    <row r="34" spans="1:1" x14ac:dyDescent="0.25">
      <c r="A34" s="174"/>
    </row>
    <row r="35" spans="1:1" x14ac:dyDescent="0.25">
      <c r="A35" s="174"/>
    </row>
    <row r="36" spans="1:1" x14ac:dyDescent="0.25">
      <c r="A36" s="174"/>
    </row>
    <row r="37" spans="1:1" x14ac:dyDescent="0.25">
      <c r="A37" s="174"/>
    </row>
    <row r="38" spans="1:1" x14ac:dyDescent="0.25">
      <c r="A38" s="174"/>
    </row>
    <row r="39" spans="1:1" x14ac:dyDescent="0.25">
      <c r="A39" s="174"/>
    </row>
    <row r="40" spans="1:1" x14ac:dyDescent="0.25">
      <c r="A40" s="174"/>
    </row>
    <row r="41" spans="1:1" x14ac:dyDescent="0.25">
      <c r="A41" s="174"/>
    </row>
    <row r="42" spans="1:1" x14ac:dyDescent="0.25">
      <c r="A42" s="174"/>
    </row>
    <row r="43" spans="1:1" x14ac:dyDescent="0.25">
      <c r="A43" s="174"/>
    </row>
    <row r="44" spans="1:1" x14ac:dyDescent="0.25">
      <c r="A44" s="174"/>
    </row>
    <row r="45" spans="1:1" x14ac:dyDescent="0.25">
      <c r="A45" s="174"/>
    </row>
    <row r="46" spans="1:1" x14ac:dyDescent="0.25">
      <c r="A46" s="174"/>
    </row>
    <row r="47" spans="1:1" x14ac:dyDescent="0.25">
      <c r="A47" s="174"/>
    </row>
    <row r="48" spans="1:1" x14ac:dyDescent="0.25">
      <c r="A48" s="174"/>
    </row>
    <row r="49" spans="1:1" x14ac:dyDescent="0.25">
      <c r="A49" s="174"/>
    </row>
    <row r="50" spans="1:1" x14ac:dyDescent="0.25">
      <c r="A50" s="174"/>
    </row>
    <row r="51" spans="1:1" x14ac:dyDescent="0.25">
      <c r="A51" s="174"/>
    </row>
    <row r="52" spans="1:1" x14ac:dyDescent="0.25">
      <c r="A52" s="174"/>
    </row>
    <row r="53" spans="1:1" x14ac:dyDescent="0.25">
      <c r="A53" s="174"/>
    </row>
    <row r="54" spans="1:1" x14ac:dyDescent="0.25">
      <c r="A54" s="173"/>
    </row>
    <row r="55" spans="1:1" x14ac:dyDescent="0.25">
      <c r="A55" s="173"/>
    </row>
    <row r="56" spans="1:1" x14ac:dyDescent="0.25">
      <c r="A56" s="67">
        <f>SUM(A57:A59)</f>
        <v>0</v>
      </c>
    </row>
    <row r="57" spans="1:1" x14ac:dyDescent="0.25">
      <c r="A57" s="175"/>
    </row>
    <row r="58" spans="1:1" x14ac:dyDescent="0.25">
      <c r="A58" s="175"/>
    </row>
    <row r="59" spans="1:1" ht="15.75" thickBot="1" x14ac:dyDescent="0.3">
      <c r="A59" s="176"/>
    </row>
    <row r="60" spans="1:1" ht="15.75" thickBot="1" x14ac:dyDescent="0.3">
      <c r="A60" s="75"/>
    </row>
    <row r="61" spans="1:1" ht="15.75" thickBot="1" x14ac:dyDescent="0.3"/>
    <row r="62" spans="1:1" ht="15.75" thickBot="1" x14ac:dyDescent="0.3">
      <c r="A62" s="81"/>
    </row>
    <row r="63" spans="1:1" ht="15.75" x14ac:dyDescent="0.25">
      <c r="A63" s="88"/>
    </row>
    <row r="64" spans="1:1" ht="16.5" thickBot="1" x14ac:dyDescent="0.3">
      <c r="A64" s="91"/>
    </row>
    <row r="65" spans="1:1" ht="15.75" thickBot="1" x14ac:dyDescent="0.3"/>
    <row r="66" spans="1:1" x14ac:dyDescent="0.25">
      <c r="A66" s="97">
        <f>A67+A68+A69+A70+A110+A111+A112</f>
        <v>0</v>
      </c>
    </row>
    <row r="67" spans="1:1" x14ac:dyDescent="0.25">
      <c r="A67" s="106">
        <f>IF(A$64=0,0,A11/A$64)</f>
        <v>0</v>
      </c>
    </row>
    <row r="68" spans="1:1" x14ac:dyDescent="0.25">
      <c r="A68" s="106">
        <f t="shared" ref="A68:A69" si="0">IF(A$64=0,0,A12/A$64)</f>
        <v>0</v>
      </c>
    </row>
    <row r="69" spans="1:1" x14ac:dyDescent="0.25">
      <c r="A69" s="106">
        <f t="shared" si="0"/>
        <v>0</v>
      </c>
    </row>
    <row r="70" spans="1:1" x14ac:dyDescent="0.25">
      <c r="A70" s="106">
        <f>A71+A79</f>
        <v>0</v>
      </c>
    </row>
    <row r="71" spans="1:1" x14ac:dyDescent="0.25">
      <c r="A71" s="109">
        <f>SUM(A72:A78)</f>
        <v>0</v>
      </c>
    </row>
    <row r="72" spans="1:1" x14ac:dyDescent="0.25">
      <c r="A72" s="117">
        <f>IF(A$64=0,0,A16/A$64)</f>
        <v>0</v>
      </c>
    </row>
    <row r="73" spans="1:1" x14ac:dyDescent="0.25">
      <c r="A73" s="117">
        <f>IF(A$64=0,0,A17/A$64)</f>
        <v>0</v>
      </c>
    </row>
    <row r="74" spans="1:1" x14ac:dyDescent="0.25">
      <c r="A74" s="117">
        <f>IF(A$64=0,0,A18/A$64)</f>
        <v>0</v>
      </c>
    </row>
    <row r="75" spans="1:1" x14ac:dyDescent="0.25">
      <c r="A75" s="117">
        <f>IF(A$64=0,0,A19/A$64)</f>
        <v>0</v>
      </c>
    </row>
    <row r="76" spans="1:1" x14ac:dyDescent="0.25">
      <c r="A76" s="117">
        <f t="shared" ref="A76:A78" si="1">IF(A$64=0,0,A20/A$64)</f>
        <v>0</v>
      </c>
    </row>
    <row r="77" spans="1:1" x14ac:dyDescent="0.25">
      <c r="A77" s="117">
        <f t="shared" si="1"/>
        <v>0</v>
      </c>
    </row>
    <row r="78" spans="1:1" x14ac:dyDescent="0.25">
      <c r="A78" s="117">
        <f t="shared" si="1"/>
        <v>0</v>
      </c>
    </row>
    <row r="79" spans="1:1" x14ac:dyDescent="0.25">
      <c r="A79" s="109">
        <f>SUM(A80:A109)</f>
        <v>0</v>
      </c>
    </row>
    <row r="80" spans="1:1" x14ac:dyDescent="0.25">
      <c r="A80" s="117">
        <f t="shared" ref="A80:A111" si="2">IF(A$64=0,0,A24/A$64)</f>
        <v>0</v>
      </c>
    </row>
    <row r="81" spans="1:1" x14ac:dyDescent="0.25">
      <c r="A81" s="117">
        <f t="shared" si="2"/>
        <v>0</v>
      </c>
    </row>
    <row r="82" spans="1:1" x14ac:dyDescent="0.25">
      <c r="A82" s="117">
        <f t="shared" si="2"/>
        <v>0</v>
      </c>
    </row>
    <row r="83" spans="1:1" x14ac:dyDescent="0.25">
      <c r="A83" s="117">
        <f t="shared" si="2"/>
        <v>0</v>
      </c>
    </row>
    <row r="84" spans="1:1" x14ac:dyDescent="0.25">
      <c r="A84" s="117">
        <f t="shared" si="2"/>
        <v>0</v>
      </c>
    </row>
    <row r="85" spans="1:1" x14ac:dyDescent="0.25">
      <c r="A85" s="117">
        <f t="shared" si="2"/>
        <v>0</v>
      </c>
    </row>
    <row r="86" spans="1:1" x14ac:dyDescent="0.25">
      <c r="A86" s="117">
        <f t="shared" si="2"/>
        <v>0</v>
      </c>
    </row>
    <row r="87" spans="1:1" x14ac:dyDescent="0.25">
      <c r="A87" s="117">
        <f t="shared" si="2"/>
        <v>0</v>
      </c>
    </row>
    <row r="88" spans="1:1" x14ac:dyDescent="0.25">
      <c r="A88" s="117">
        <f t="shared" si="2"/>
        <v>0</v>
      </c>
    </row>
    <row r="89" spans="1:1" x14ac:dyDescent="0.25">
      <c r="A89" s="117">
        <f t="shared" si="2"/>
        <v>0</v>
      </c>
    </row>
    <row r="90" spans="1:1" x14ac:dyDescent="0.25">
      <c r="A90" s="117">
        <f t="shared" si="2"/>
        <v>0</v>
      </c>
    </row>
    <row r="91" spans="1:1" x14ac:dyDescent="0.25">
      <c r="A91" s="117">
        <f t="shared" si="2"/>
        <v>0</v>
      </c>
    </row>
    <row r="92" spans="1:1" x14ac:dyDescent="0.25">
      <c r="A92" s="117">
        <f t="shared" si="2"/>
        <v>0</v>
      </c>
    </row>
    <row r="93" spans="1:1" x14ac:dyDescent="0.25">
      <c r="A93" s="117">
        <f t="shared" si="2"/>
        <v>0</v>
      </c>
    </row>
    <row r="94" spans="1:1" x14ac:dyDescent="0.25">
      <c r="A94" s="117">
        <f t="shared" si="2"/>
        <v>0</v>
      </c>
    </row>
    <row r="95" spans="1:1" x14ac:dyDescent="0.25">
      <c r="A95" s="117">
        <f t="shared" si="2"/>
        <v>0</v>
      </c>
    </row>
    <row r="96" spans="1:1" x14ac:dyDescent="0.25">
      <c r="A96" s="117">
        <f t="shared" si="2"/>
        <v>0</v>
      </c>
    </row>
    <row r="97" spans="1:1" x14ac:dyDescent="0.25">
      <c r="A97" s="117">
        <f t="shared" si="2"/>
        <v>0</v>
      </c>
    </row>
    <row r="98" spans="1:1" x14ac:dyDescent="0.25">
      <c r="A98" s="117">
        <f t="shared" si="2"/>
        <v>0</v>
      </c>
    </row>
    <row r="99" spans="1:1" x14ac:dyDescent="0.25">
      <c r="A99" s="117">
        <f t="shared" si="2"/>
        <v>0</v>
      </c>
    </row>
    <row r="100" spans="1:1" x14ac:dyDescent="0.25">
      <c r="A100" s="117">
        <f t="shared" si="2"/>
        <v>0</v>
      </c>
    </row>
    <row r="101" spans="1:1" x14ac:dyDescent="0.25">
      <c r="A101" s="117">
        <f t="shared" si="2"/>
        <v>0</v>
      </c>
    </row>
    <row r="102" spans="1:1" x14ac:dyDescent="0.25">
      <c r="A102" s="117">
        <f t="shared" si="2"/>
        <v>0</v>
      </c>
    </row>
    <row r="103" spans="1:1" x14ac:dyDescent="0.25">
      <c r="A103" s="117">
        <f t="shared" si="2"/>
        <v>0</v>
      </c>
    </row>
    <row r="104" spans="1:1" x14ac:dyDescent="0.25">
      <c r="A104" s="117">
        <f t="shared" si="2"/>
        <v>0</v>
      </c>
    </row>
    <row r="105" spans="1:1" x14ac:dyDescent="0.25">
      <c r="A105" s="117">
        <f t="shared" si="2"/>
        <v>0</v>
      </c>
    </row>
    <row r="106" spans="1:1" x14ac:dyDescent="0.25">
      <c r="A106" s="117">
        <f t="shared" si="2"/>
        <v>0</v>
      </c>
    </row>
    <row r="107" spans="1:1" x14ac:dyDescent="0.25">
      <c r="A107" s="117">
        <f t="shared" si="2"/>
        <v>0</v>
      </c>
    </row>
    <row r="108" spans="1:1" x14ac:dyDescent="0.25">
      <c r="A108" s="117">
        <f t="shared" si="2"/>
        <v>0</v>
      </c>
    </row>
    <row r="109" spans="1:1" x14ac:dyDescent="0.25">
      <c r="A109" s="117">
        <f t="shared" si="2"/>
        <v>0</v>
      </c>
    </row>
    <row r="110" spans="1:1" x14ac:dyDescent="0.25">
      <c r="A110" s="106">
        <f t="shared" si="2"/>
        <v>0</v>
      </c>
    </row>
    <row r="111" spans="1:1" x14ac:dyDescent="0.25">
      <c r="A111" s="106">
        <f t="shared" si="2"/>
        <v>0</v>
      </c>
    </row>
    <row r="112" spans="1:1" x14ac:dyDescent="0.25">
      <c r="A112" s="106">
        <f>SUM(A113:A115)</f>
        <v>0</v>
      </c>
    </row>
    <row r="113" spans="1:1" x14ac:dyDescent="0.25">
      <c r="A113" s="109">
        <f t="shared" ref="A113:A115" si="3">IF(A$64=0,0,A57/A$64)</f>
        <v>0</v>
      </c>
    </row>
    <row r="114" spans="1:1" x14ac:dyDescent="0.25">
      <c r="A114" s="109">
        <f t="shared" si="3"/>
        <v>0</v>
      </c>
    </row>
    <row r="115" spans="1:1" x14ac:dyDescent="0.25">
      <c r="A115" s="109">
        <f t="shared" si="3"/>
        <v>0</v>
      </c>
    </row>
    <row r="116" spans="1:1" ht="15.75" thickBot="1" x14ac:dyDescent="0.3">
      <c r="A116" s="12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69AC71DE3654F97F1183C29BC8261" ma:contentTypeVersion="4" ma:contentTypeDescription="Crie um novo documento." ma:contentTypeScope="" ma:versionID="882d357326e1215bae8de2ab4e60b4fd">
  <xsd:schema xmlns:xsd="http://www.w3.org/2001/XMLSchema" xmlns:xs="http://www.w3.org/2001/XMLSchema" xmlns:p="http://schemas.microsoft.com/office/2006/metadata/properties" xmlns:ns2="8366f177-07ed-4fc9-be97-e083a2cd3bf9" targetNamespace="http://schemas.microsoft.com/office/2006/metadata/properties" ma:root="true" ma:fieldsID="bf3bcc82be21379e317eddbad04fc935" ns2:_="">
    <xsd:import namespace="8366f177-07ed-4fc9-be97-e083a2cd3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6f177-07ed-4fc9-be97-e083a2cd3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025C05-9DFC-48B1-AF42-8C333127B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6f177-07ed-4fc9-be97-e083a2cd3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1410E7-B7C4-4318-85E7-620A47FED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58D4A7-903D-4677-86F9-0756F6A8E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PEP A PEP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de Paiva Costa</dc:creator>
  <cp:keywords/>
  <dc:description/>
  <cp:lastModifiedBy>Renan Brian Hermenegildo Oliveira</cp:lastModifiedBy>
  <cp:revision/>
  <dcterms:created xsi:type="dcterms:W3CDTF">2023-03-14T13:39:34Z</dcterms:created>
  <dcterms:modified xsi:type="dcterms:W3CDTF">2024-02-26T21:08:43Z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0x010100A2E69AC71DE3654F97F1183C29BC8261</vt:lpwstr>
  </property>
</Properties>
</file>