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 Fabricio\modelo planilha\"/>
    </mc:Choice>
  </mc:AlternateContent>
  <xr:revisionPtr revIDLastSave="0" documentId="13_ncr:1_{1A316064-A760-45D0-A1CA-D856619585D9}" xr6:coauthVersionLast="47" xr6:coauthVersionMax="47" xr10:uidLastSave="{00000000-0000-0000-0000-000000000000}"/>
  <bookViews>
    <workbookView xWindow="-23148" yWindow="-72" windowWidth="23256" windowHeight="12456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2" l="1"/>
  <c r="H111" i="2"/>
  <c r="H70" i="2"/>
  <c r="H69" i="2"/>
  <c r="H68" i="2"/>
  <c r="H60" i="2"/>
  <c r="H59" i="2"/>
  <c r="H58" i="2"/>
  <c r="H23" i="2"/>
  <c r="I23" i="2"/>
  <c r="H116" i="2"/>
  <c r="H115" i="2"/>
  <c r="H114" i="2"/>
  <c r="H113" i="2" s="1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79" i="2"/>
  <c r="H78" i="2"/>
  <c r="H77" i="2"/>
  <c r="H76" i="2"/>
  <c r="H75" i="2"/>
  <c r="H74" i="2"/>
  <c r="H73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 s="1"/>
  <c r="H22" i="2"/>
  <c r="H21" i="2"/>
  <c r="H20" i="2"/>
  <c r="H19" i="2"/>
  <c r="H18" i="2"/>
  <c r="H17" i="2"/>
  <c r="H16" i="2"/>
  <c r="H15" i="2" s="1"/>
  <c r="H13" i="2"/>
  <c r="H12" i="2"/>
  <c r="H11" i="2"/>
  <c r="H80" i="2" l="1"/>
  <c r="H72" i="2"/>
  <c r="H14" i="2"/>
  <c r="H10" i="2" s="1"/>
  <c r="H71" i="2" l="1"/>
  <c r="H67" i="2" s="1"/>
  <c r="A116" i="3"/>
  <c r="A57" i="3"/>
  <c r="A24" i="3"/>
  <c r="A15" i="3"/>
  <c r="A14" i="3" s="1"/>
  <c r="A10" i="3" s="1"/>
  <c r="I16" i="2"/>
  <c r="A103" i="3" l="1"/>
  <c r="A69" i="3"/>
  <c r="A77" i="3"/>
  <c r="A85" i="3"/>
  <c r="A93" i="3"/>
  <c r="A101" i="3"/>
  <c r="A109" i="3"/>
  <c r="A70" i="3"/>
  <c r="A78" i="3"/>
  <c r="A86" i="3"/>
  <c r="A94" i="3"/>
  <c r="A102" i="3"/>
  <c r="A110" i="3"/>
  <c r="A79" i="3"/>
  <c r="A95" i="3"/>
  <c r="A111" i="3"/>
  <c r="A88" i="3"/>
  <c r="A96" i="3"/>
  <c r="A104" i="3"/>
  <c r="A112" i="3"/>
  <c r="A73" i="3"/>
  <c r="A81" i="3"/>
  <c r="A89" i="3"/>
  <c r="A97" i="3"/>
  <c r="A105" i="3"/>
  <c r="A74" i="3"/>
  <c r="A82" i="3"/>
  <c r="A90" i="3"/>
  <c r="A98" i="3"/>
  <c r="A106" i="3"/>
  <c r="A114" i="3"/>
  <c r="A75" i="3"/>
  <c r="A83" i="3"/>
  <c r="A91" i="3"/>
  <c r="A99" i="3"/>
  <c r="A107" i="3"/>
  <c r="A115" i="3"/>
  <c r="A87" i="3"/>
  <c r="A68" i="3"/>
  <c r="A76" i="3"/>
  <c r="A84" i="3"/>
  <c r="A92" i="3"/>
  <c r="A100" i="3"/>
  <c r="A108" i="3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7" i="2"/>
  <c r="G116" i="2"/>
  <c r="I116" i="2" s="1"/>
  <c r="G115" i="2"/>
  <c r="I115" i="2" s="1"/>
  <c r="G114" i="2"/>
  <c r="I114" i="2" s="1"/>
  <c r="G111" i="2"/>
  <c r="I111" i="2" s="1"/>
  <c r="G110" i="2"/>
  <c r="I110" i="2" s="1"/>
  <c r="L110" i="2" s="1"/>
  <c r="G109" i="2"/>
  <c r="I109" i="2" s="1"/>
  <c r="L109" i="2" s="1"/>
  <c r="G108" i="2"/>
  <c r="I108" i="2" s="1"/>
  <c r="L108" i="2" s="1"/>
  <c r="G107" i="2"/>
  <c r="I107" i="2" s="1"/>
  <c r="L107" i="2" s="1"/>
  <c r="G106" i="2"/>
  <c r="I106" i="2" s="1"/>
  <c r="L106" i="2" s="1"/>
  <c r="G105" i="2"/>
  <c r="I105" i="2" s="1"/>
  <c r="L105" i="2" s="1"/>
  <c r="G104" i="2"/>
  <c r="I104" i="2" s="1"/>
  <c r="L104" i="2" s="1"/>
  <c r="G103" i="2"/>
  <c r="I103" i="2" s="1"/>
  <c r="L103" i="2" s="1"/>
  <c r="G102" i="2"/>
  <c r="I102" i="2" s="1"/>
  <c r="L102" i="2" s="1"/>
  <c r="G101" i="2"/>
  <c r="I101" i="2" s="1"/>
  <c r="L101" i="2" s="1"/>
  <c r="G100" i="2"/>
  <c r="I100" i="2" s="1"/>
  <c r="L100" i="2" s="1"/>
  <c r="G99" i="2"/>
  <c r="I99" i="2" s="1"/>
  <c r="L99" i="2" s="1"/>
  <c r="G98" i="2"/>
  <c r="I98" i="2" s="1"/>
  <c r="L98" i="2" s="1"/>
  <c r="G97" i="2"/>
  <c r="I97" i="2" s="1"/>
  <c r="L97" i="2" s="1"/>
  <c r="G96" i="2"/>
  <c r="I96" i="2" s="1"/>
  <c r="L96" i="2" s="1"/>
  <c r="G95" i="2"/>
  <c r="I95" i="2" s="1"/>
  <c r="L95" i="2" s="1"/>
  <c r="G94" i="2"/>
  <c r="I94" i="2" s="1"/>
  <c r="L94" i="2" s="1"/>
  <c r="G93" i="2"/>
  <c r="I93" i="2" s="1"/>
  <c r="L93" i="2" s="1"/>
  <c r="G92" i="2"/>
  <c r="I92" i="2" s="1"/>
  <c r="L92" i="2" s="1"/>
  <c r="G91" i="2"/>
  <c r="I91" i="2" s="1"/>
  <c r="L91" i="2" s="1"/>
  <c r="G90" i="2"/>
  <c r="I90" i="2" s="1"/>
  <c r="L90" i="2" s="1"/>
  <c r="G89" i="2"/>
  <c r="I89" i="2" s="1"/>
  <c r="L89" i="2" s="1"/>
  <c r="G88" i="2"/>
  <c r="I88" i="2" s="1"/>
  <c r="L88" i="2" s="1"/>
  <c r="G87" i="2"/>
  <c r="I87" i="2" s="1"/>
  <c r="L87" i="2" s="1"/>
  <c r="G86" i="2"/>
  <c r="I86" i="2" s="1"/>
  <c r="L86" i="2" s="1"/>
  <c r="G85" i="2"/>
  <c r="I85" i="2" s="1"/>
  <c r="L85" i="2" s="1"/>
  <c r="G84" i="2"/>
  <c r="I84" i="2" s="1"/>
  <c r="L84" i="2" s="1"/>
  <c r="G83" i="2"/>
  <c r="I83" i="2" s="1"/>
  <c r="L83" i="2" s="1"/>
  <c r="G82" i="2"/>
  <c r="I82" i="2" s="1"/>
  <c r="L82" i="2" s="1"/>
  <c r="G81" i="2"/>
  <c r="I81" i="2" s="1"/>
  <c r="L81" i="2" s="1"/>
  <c r="G78" i="2"/>
  <c r="I78" i="2" s="1"/>
  <c r="G77" i="2"/>
  <c r="I77" i="2" s="1"/>
  <c r="G76" i="2"/>
  <c r="I76" i="2" s="1"/>
  <c r="G75" i="2"/>
  <c r="G74" i="2"/>
  <c r="I74" i="2" s="1"/>
  <c r="G73" i="2"/>
  <c r="I73" i="2" s="1"/>
  <c r="G69" i="2"/>
  <c r="I69" i="2" s="1"/>
  <c r="G68" i="2"/>
  <c r="I68" i="2" s="1"/>
  <c r="I60" i="2"/>
  <c r="I59" i="2"/>
  <c r="I58" i="2"/>
  <c r="G57" i="2"/>
  <c r="I57" i="2" s="1"/>
  <c r="I56" i="2"/>
  <c r="I55" i="2"/>
  <c r="I54" i="2"/>
  <c r="I53" i="2"/>
  <c r="I52" i="2"/>
  <c r="I51" i="2"/>
  <c r="I50" i="2"/>
  <c r="I49" i="2"/>
  <c r="I48" i="2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G24" i="2"/>
  <c r="G79" i="2" s="1"/>
  <c r="I79" i="2" s="1"/>
  <c r="I22" i="2"/>
  <c r="I21" i="2"/>
  <c r="I20" i="2"/>
  <c r="I19" i="2"/>
  <c r="I18" i="2"/>
  <c r="I17" i="2"/>
  <c r="G15" i="2"/>
  <c r="I15" i="2" s="1"/>
  <c r="L15" i="2" s="1"/>
  <c r="I13" i="2"/>
  <c r="I12" i="2"/>
  <c r="I11" i="2"/>
  <c r="G113" i="2" l="1"/>
  <c r="I113" i="2" s="1"/>
  <c r="A80" i="3"/>
  <c r="A113" i="3"/>
  <c r="A72" i="3"/>
  <c r="G72" i="2"/>
  <c r="I72" i="2" s="1"/>
  <c r="L72" i="2" s="1"/>
  <c r="I75" i="2"/>
  <c r="G80" i="2"/>
  <c r="I80" i="2" s="1"/>
  <c r="L80" i="2" s="1"/>
  <c r="G112" i="2"/>
  <c r="I112" i="2" s="1"/>
  <c r="I24" i="2"/>
  <c r="L24" i="2" s="1"/>
  <c r="G14" i="2"/>
  <c r="G70" i="2" s="1"/>
  <c r="I70" i="2" s="1"/>
  <c r="A71" i="3" l="1"/>
  <c r="A67" i="3" s="1"/>
  <c r="G71" i="2"/>
  <c r="I71" i="2" s="1"/>
  <c r="L71" i="2" s="1"/>
  <c r="I14" i="2"/>
  <c r="L14" i="2" s="1"/>
  <c r="G10" i="2"/>
  <c r="G67" i="2" l="1"/>
  <c r="I67" i="2" s="1"/>
  <c r="I10" i="2"/>
</calcChain>
</file>

<file path=xl/sharedStrings.xml><?xml version="1.0" encoding="utf-8"?>
<sst xmlns="http://schemas.openxmlformats.org/spreadsheetml/2006/main" count="106" uniqueCount="106">
  <si>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</si>
  <si>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</si>
  <si>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</si>
  <si>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</si>
  <si>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</si>
  <si>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</si>
  <si>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</si>
  <si>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</si>
  <si>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</si>
  <si>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</si>
  <si>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</si>
  <si>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</si>
  <si>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</si>
  <si>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</si>
  <si>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</si>
  <si>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</si>
  <si>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</si>
  <si>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</si>
  <si>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</si>
  <si>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</si>
  <si>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</si>
  <si>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</si>
  <si>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</si>
  <si>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</si>
  <si>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</si>
  <si>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</si>
  <si>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</si>
  <si>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</si>
  <si>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</si>
  <si>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</si>
  <si>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</si>
  <si>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</si>
  <si>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</si>
  <si>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</si>
  <si>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</si>
  <si>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</si>
  <si>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</si>
  <si>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</si>
  <si>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</si>
  <si>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</si>
  <si>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</si>
  <si>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</si>
  <si>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</si>
  <si>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</si>
  <si>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</si>
  <si>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</si>
  <si>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</si>
  <si>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</si>
  <si>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</si>
  <si>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</si>
  <si>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</si>
  <si>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</si>
  <si>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</si>
  <si>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</si>
  <si>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</si>
  <si>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</si>
  <si>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</si>
  <si>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</si>
  <si>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</si>
  <si>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</si>
  <si>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</si>
  <si>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</si>
  <si>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</si>
  <si>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</si>
  <si>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</si>
  <si>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</si>
  <si>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</si>
  <si>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</si>
  <si>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</si>
  <si>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</si>
  <si>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</si>
  <si>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</si>
  <si>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</si>
  <si>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</si>
  <si>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</si>
  <si>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</si>
  <si>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</si>
  <si>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</si>
  <si>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</si>
  <si>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</si>
  <si>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</si>
  <si>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</si>
  <si>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</si>
  <si>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</si>
  <si>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</si>
  <si>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</si>
  <si>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</si>
  <si>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</si>
  <si>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</si>
  <si>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</si>
  <si>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</si>
  <si>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</si>
  <si>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</si>
  <si>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</si>
  <si>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</si>
  <si>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</si>
  <si>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</si>
  <si>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</si>
  <si>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</si>
  <si>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</si>
  <si>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</si>
  <si>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Valor INCC - Orçamento Inicial</t>
  </si>
  <si>
    <t>MOEDA FORTE</t>
  </si>
  <si>
    <t>POCRCIPR</t>
  </si>
  <si>
    <t>POCRCITO</t>
  </si>
  <si>
    <t>Término de Obra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</si>
</sst>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b/>
      <sz val="12"/>
      <color theme="1" tint="0.34998626667073579"/>
      <name val="Aptos Narrow"/>
      <family val="2"/>
    </font>
    <font>
      <sz val="11"/>
      <color rgb="FF59595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8069"/>
        <bgColor indexed="64"/>
      </patternFill>
    </fill>
    <fill>
      <patternFill patternType="solid">
        <fgColor rgb="FFC19881"/>
        <bgColor indexed="64"/>
      </patternFill>
    </fill>
    <fill>
      <patternFill patternType="solid">
        <fgColor rgb="FFEAC9B0"/>
        <bgColor indexed="64"/>
      </patternFill>
    </fill>
    <fill>
      <patternFill patternType="solid">
        <fgColor rgb="FFFFE1C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rgb="FFAC8069"/>
      </left>
      <right/>
      <top style="medium">
        <color rgb="FFAC8069"/>
      </top>
      <bottom/>
      <diagonal/>
    </border>
    <border>
      <left/>
      <right/>
      <top style="medium">
        <color rgb="FFAC8069"/>
      </top>
      <bottom/>
      <diagonal/>
    </border>
    <border>
      <left/>
      <right style="medium">
        <color rgb="FFAC8069"/>
      </right>
      <top style="medium">
        <color rgb="FFAC8069"/>
      </top>
      <bottom/>
      <diagonal/>
    </border>
    <border>
      <left style="medium">
        <color rgb="FFAC8069"/>
      </left>
      <right/>
      <top/>
      <bottom/>
      <diagonal/>
    </border>
    <border>
      <left/>
      <right style="medium">
        <color rgb="FFAC8069"/>
      </right>
      <top/>
      <bottom/>
      <diagonal/>
    </border>
    <border>
      <left style="medium">
        <color rgb="FFAC8069"/>
      </left>
      <right/>
      <top/>
      <bottom style="medium">
        <color rgb="FFAC8069"/>
      </bottom>
      <diagonal/>
    </border>
    <border>
      <left/>
      <right/>
      <top/>
      <bottom style="medium">
        <color rgb="FFAC8069"/>
      </bottom>
      <diagonal/>
    </border>
    <border>
      <left/>
      <right style="medium">
        <color rgb="FFAC8069"/>
      </right>
      <top/>
      <bottom style="medium">
        <color rgb="FFAC8069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rgb="FFAC8069"/>
      </left>
      <right/>
      <top style="medium">
        <color rgb="FFAC8069"/>
      </top>
      <bottom style="thin">
        <color rgb="FFAC8069"/>
      </bottom>
      <diagonal/>
    </border>
    <border>
      <left/>
      <right/>
      <top style="medium">
        <color rgb="FFAC8069"/>
      </top>
      <bottom style="thin">
        <color rgb="FFAC8069"/>
      </bottom>
      <diagonal/>
    </border>
    <border>
      <left/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medium">
        <color rgb="FFAC8069"/>
      </left>
      <right/>
      <top style="thin">
        <color rgb="FFAC8069"/>
      </top>
      <bottom style="medium">
        <color rgb="FFAC8069"/>
      </bottom>
      <diagonal/>
    </border>
    <border>
      <left/>
      <right/>
      <top style="thin">
        <color rgb="FFAC8069"/>
      </top>
      <bottom style="medium">
        <color rgb="FFAC8069"/>
      </bottom>
      <diagonal/>
    </border>
    <border>
      <left/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5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6" fillId="8" borderId="22" xfId="0" applyFont="1" applyFill="1" applyBorder="1"/>
    <xf numFmtId="0" fontId="6" fillId="8" borderId="23" xfId="0" applyFont="1" applyFill="1" applyBorder="1"/>
    <xf numFmtId="43" fontId="6" fillId="8" borderId="29" xfId="0" applyNumberFormat="1" applyFont="1" applyFill="1" applyBorder="1" applyAlignment="1">
      <alignment horizontal="center" vertical="center"/>
    </xf>
    <xf numFmtId="43" fontId="6" fillId="8" borderId="30" xfId="0" applyNumberFormat="1" applyFont="1" applyFill="1" applyBorder="1" applyAlignment="1">
      <alignment horizontal="center" vertical="center"/>
    </xf>
    <xf numFmtId="165" fontId="6" fillId="8" borderId="31" xfId="2" applyNumberFormat="1" applyFont="1" applyFill="1" applyBorder="1" applyAlignment="1">
      <alignment horizontal="center" vertical="center" wrapText="1"/>
    </xf>
    <xf numFmtId="165" fontId="6" fillId="2" borderId="21" xfId="2" applyNumberFormat="1" applyFont="1" applyFill="1" applyBorder="1" applyAlignment="1">
      <alignment horizontal="center" vertical="center" wrapText="1"/>
    </xf>
    <xf numFmtId="165" fontId="6" fillId="2" borderId="23" xfId="2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43" fontId="6" fillId="7" borderId="33" xfId="7" applyNumberFormat="1" applyFont="1" applyFill="1" applyBorder="1" applyAlignment="1">
      <alignment horizontal="center" vertical="center"/>
    </xf>
    <xf numFmtId="165" fontId="6" fillId="7" borderId="34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165" fontId="6" fillId="2" borderId="25" xfId="2" applyNumberFormat="1" applyFont="1" applyFill="1" applyBorder="1" applyAlignment="1">
      <alignment horizontal="center" vertical="center" wrapText="1"/>
    </xf>
    <xf numFmtId="43" fontId="6" fillId="7" borderId="32" xfId="0" applyNumberFormat="1" applyFont="1" applyFill="1" applyBorder="1" applyAlignment="1">
      <alignment horizontal="center" vertical="center"/>
    </xf>
    <xf numFmtId="43" fontId="6" fillId="7" borderId="33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6" fillId="0" borderId="0" xfId="0" applyFont="1"/>
    <xf numFmtId="165" fontId="6" fillId="7" borderId="34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7" borderId="32" xfId="2" applyNumberFormat="1" applyFont="1" applyFill="1" applyBorder="1" applyAlignment="1">
      <alignment horizontal="center"/>
    </xf>
    <xf numFmtId="165" fontId="6" fillId="7" borderId="34" xfId="2" applyNumberFormat="1" applyFont="1" applyFill="1" applyBorder="1" applyAlignment="1">
      <alignment horizontal="center"/>
    </xf>
    <xf numFmtId="0" fontId="3" fillId="0" borderId="25" xfId="0" applyFont="1" applyBorder="1"/>
    <xf numFmtId="43" fontId="10" fillId="9" borderId="32" xfId="0" applyNumberFormat="1" applyFont="1" applyFill="1" applyBorder="1" applyAlignment="1">
      <alignment horizontal="center" vertical="center"/>
    </xf>
    <xf numFmtId="43" fontId="10" fillId="9" borderId="33" xfId="0" applyNumberFormat="1" applyFont="1" applyFill="1" applyBorder="1" applyAlignment="1">
      <alignment horizontal="center" vertical="center"/>
    </xf>
    <xf numFmtId="165" fontId="10" fillId="9" borderId="34" xfId="2" applyNumberFormat="1" applyFont="1" applyFill="1" applyBorder="1" applyAlignment="1">
      <alignment horizontal="center" vertical="center"/>
    </xf>
    <xf numFmtId="165" fontId="10" fillId="9" borderId="32" xfId="2" applyNumberFormat="1" applyFont="1" applyFill="1" applyBorder="1" applyAlignment="1">
      <alignment horizontal="center"/>
    </xf>
    <xf numFmtId="165" fontId="10" fillId="9" borderId="34" xfId="2" applyNumberFormat="1" applyFont="1" applyFill="1" applyBorder="1" applyAlignment="1">
      <alignment horizontal="center"/>
    </xf>
    <xf numFmtId="43" fontId="12" fillId="0" borderId="33" xfId="0" applyNumberFormat="1" applyFont="1" applyBorder="1" applyAlignment="1">
      <alignment horizontal="center" vertical="center"/>
    </xf>
    <xf numFmtId="165" fontId="12" fillId="0" borderId="34" xfId="2" applyNumberFormat="1" applyFont="1" applyBorder="1" applyAlignment="1">
      <alignment horizontal="center" vertical="center"/>
    </xf>
    <xf numFmtId="165" fontId="13" fillId="2" borderId="47" xfId="2" applyNumberFormat="1" applyFont="1" applyFill="1" applyBorder="1" applyAlignment="1">
      <alignment horizontal="center"/>
    </xf>
    <xf numFmtId="165" fontId="13" fillId="2" borderId="48" xfId="2" applyNumberFormat="1" applyFont="1" applyFill="1" applyBorder="1" applyAlignment="1">
      <alignment horizontal="center"/>
    </xf>
    <xf numFmtId="165" fontId="13" fillId="2" borderId="24" xfId="2" applyNumberFormat="1" applyFont="1" applyFill="1" applyBorder="1" applyAlignment="1">
      <alignment horizontal="center"/>
    </xf>
    <xf numFmtId="165" fontId="13" fillId="2" borderId="25" xfId="2" applyNumberFormat="1" applyFont="1" applyFill="1" applyBorder="1" applyAlignment="1">
      <alignment horizontal="center"/>
    </xf>
    <xf numFmtId="165" fontId="13" fillId="2" borderId="49" xfId="2" applyNumberFormat="1" applyFont="1" applyFill="1" applyBorder="1" applyAlignment="1">
      <alignment horizontal="center"/>
    </xf>
    <xf numFmtId="165" fontId="13" fillId="2" borderId="50" xfId="2" applyNumberFormat="1" applyFont="1" applyFill="1" applyBorder="1" applyAlignment="1">
      <alignment horizontal="center"/>
    </xf>
    <xf numFmtId="165" fontId="10" fillId="9" borderId="32" xfId="2" applyNumberFormat="1" applyFont="1" applyFill="1" applyBorder="1" applyAlignment="1">
      <alignment horizontal="center" vertical="center"/>
    </xf>
    <xf numFmtId="165" fontId="12" fillId="0" borderId="32" xfId="2" applyNumberFormat="1" applyFont="1" applyFill="1" applyBorder="1" applyAlignment="1">
      <alignment horizontal="center"/>
    </xf>
    <xf numFmtId="165" fontId="12" fillId="0" borderId="34" xfId="2" applyNumberFormat="1" applyFont="1" applyFill="1" applyBorder="1" applyAlignment="1">
      <alignment horizontal="center"/>
    </xf>
    <xf numFmtId="165" fontId="14" fillId="2" borderId="47" xfId="2" applyNumberFormat="1" applyFont="1" applyFill="1" applyBorder="1" applyAlignment="1">
      <alignment horizontal="center"/>
    </xf>
    <xf numFmtId="165" fontId="14" fillId="2" borderId="48" xfId="2" applyNumberFormat="1" applyFont="1" applyFill="1" applyBorder="1" applyAlignment="1">
      <alignment horizontal="center"/>
    </xf>
    <xf numFmtId="43" fontId="6" fillId="7" borderId="32" xfId="1" applyFont="1" applyFill="1" applyBorder="1" applyAlignment="1">
      <alignment horizontal="center" vertical="center"/>
    </xf>
    <xf numFmtId="165" fontId="14" fillId="2" borderId="24" xfId="2" applyNumberFormat="1" applyFont="1" applyFill="1" applyBorder="1" applyAlignment="1">
      <alignment horizontal="center"/>
    </xf>
    <xf numFmtId="165" fontId="14" fillId="2" borderId="25" xfId="2" applyNumberFormat="1" applyFont="1" applyFill="1" applyBorder="1" applyAlignment="1">
      <alignment horizontal="center"/>
    </xf>
    <xf numFmtId="165" fontId="14" fillId="2" borderId="26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43" fontId="3" fillId="0" borderId="27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4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2" borderId="3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Continuous" vertical="center"/>
    </xf>
    <xf numFmtId="0" fontId="15" fillId="6" borderId="19" xfId="0" applyFont="1" applyFill="1" applyBorder="1" applyAlignment="1">
      <alignment horizontal="centerContinuous" vertical="center"/>
    </xf>
    <xf numFmtId="0" fontId="15" fillId="6" borderId="20" xfId="0" applyFont="1" applyFill="1" applyBorder="1" applyAlignment="1">
      <alignment horizontal="centerContinuous" vertical="center"/>
    </xf>
    <xf numFmtId="0" fontId="15" fillId="6" borderId="18" xfId="0" applyFont="1" applyFill="1" applyBorder="1" applyAlignment="1">
      <alignment horizontal="left" vertical="center" indent="2"/>
    </xf>
    <xf numFmtId="0" fontId="3" fillId="0" borderId="5" xfId="0" applyFont="1" applyBorder="1"/>
    <xf numFmtId="0" fontId="15" fillId="2" borderId="8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0" borderId="4" xfId="0" applyFont="1" applyBorder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43" fontId="6" fillId="3" borderId="38" xfId="0" applyNumberFormat="1" applyFont="1" applyFill="1" applyBorder="1" applyAlignment="1">
      <alignment horizontal="center" vertical="center"/>
    </xf>
    <xf numFmtId="43" fontId="6" fillId="3" borderId="39" xfId="0" applyNumberFormat="1" applyFont="1" applyFill="1" applyBorder="1" applyAlignment="1">
      <alignment horizontal="center" vertical="center"/>
    </xf>
    <xf numFmtId="165" fontId="6" fillId="3" borderId="40" xfId="2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165" fontId="6" fillId="2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6" fillId="4" borderId="41" xfId="7" applyNumberFormat="1" applyFont="1" applyFill="1" applyBorder="1" applyAlignment="1">
      <alignment horizontal="center" vertical="center"/>
    </xf>
    <xf numFmtId="43" fontId="6" fillId="4" borderId="42" xfId="7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 wrapText="1"/>
    </xf>
    <xf numFmtId="43" fontId="6" fillId="4" borderId="41" xfId="0" applyNumberFormat="1" applyFont="1" applyFill="1" applyBorder="1" applyAlignment="1">
      <alignment horizontal="center" vertical="center"/>
    </xf>
    <xf numFmtId="43" fontId="6" fillId="4" borderId="42" xfId="0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/>
    </xf>
    <xf numFmtId="43" fontId="10" fillId="5" borderId="41" xfId="0" applyNumberFormat="1" applyFont="1" applyFill="1" applyBorder="1" applyAlignment="1">
      <alignment horizontal="center" vertical="center"/>
    </xf>
    <xf numFmtId="43" fontId="10" fillId="5" borderId="42" xfId="0" applyNumberFormat="1" applyFont="1" applyFill="1" applyBorder="1" applyAlignment="1">
      <alignment horizontal="center" vertical="center"/>
    </xf>
    <xf numFmtId="165" fontId="10" fillId="5" borderId="43" xfId="2" applyNumberFormat="1" applyFont="1" applyFill="1" applyBorder="1" applyAlignment="1">
      <alignment horizontal="center" vertical="center"/>
    </xf>
    <xf numFmtId="43" fontId="12" fillId="0" borderId="41" xfId="0" applyNumberFormat="1" applyFont="1" applyBorder="1" applyAlignment="1">
      <alignment horizontal="center" vertical="center"/>
    </xf>
    <xf numFmtId="43" fontId="12" fillId="0" borderId="42" xfId="0" applyNumberFormat="1" applyFont="1" applyBorder="1" applyAlignment="1">
      <alignment horizontal="center" vertical="center"/>
    </xf>
    <xf numFmtId="165" fontId="12" fillId="0" borderId="43" xfId="2" applyNumberFormat="1" applyFont="1" applyBorder="1" applyAlignment="1">
      <alignment horizontal="center" vertical="center"/>
    </xf>
    <xf numFmtId="165" fontId="13" fillId="2" borderId="4" xfId="2" applyNumberFormat="1" applyFont="1" applyFill="1" applyBorder="1" applyAlignment="1">
      <alignment horizontal="center"/>
    </xf>
    <xf numFmtId="165" fontId="13" fillId="2" borderId="5" xfId="2" applyNumberFormat="1" applyFont="1" applyFill="1" applyBorder="1" applyAlignment="1">
      <alignment horizontal="center"/>
    </xf>
    <xf numFmtId="43" fontId="12" fillId="0" borderId="41" xfId="1" applyFont="1" applyFill="1" applyBorder="1" applyAlignment="1">
      <alignment horizontal="center" vertical="center"/>
    </xf>
    <xf numFmtId="165" fontId="14" fillId="2" borderId="4" xfId="2" applyNumberFormat="1" applyFont="1" applyFill="1" applyBorder="1" applyAlignment="1">
      <alignment horizontal="center"/>
    </xf>
    <xf numFmtId="165" fontId="14" fillId="2" borderId="5" xfId="2" applyNumberFormat="1" applyFont="1" applyFill="1" applyBorder="1" applyAlignment="1">
      <alignment horizontal="center"/>
    </xf>
    <xf numFmtId="165" fontId="14" fillId="2" borderId="6" xfId="2" applyNumberFormat="1" applyFont="1" applyFill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vertical="center"/>
    </xf>
    <xf numFmtId="0" fontId="9" fillId="10" borderId="59" xfId="0" applyFont="1" applyFill="1" applyBorder="1" applyAlignment="1">
      <alignment vertical="center"/>
    </xf>
    <xf numFmtId="0" fontId="9" fillId="10" borderId="59" xfId="0" applyFont="1" applyFill="1" applyBorder="1" applyAlignment="1">
      <alignment horizontal="right" vertical="center"/>
    </xf>
    <xf numFmtId="0" fontId="9" fillId="10" borderId="60" xfId="0" applyFont="1" applyFill="1" applyBorder="1" applyAlignment="1">
      <alignment vertical="center"/>
    </xf>
    <xf numFmtId="0" fontId="9" fillId="10" borderId="61" xfId="0" applyFont="1" applyFill="1" applyBorder="1"/>
    <xf numFmtId="0" fontId="9" fillId="10" borderId="62" xfId="0" applyFont="1" applyFill="1" applyBorder="1"/>
    <xf numFmtId="0" fontId="9" fillId="10" borderId="62" xfId="0" applyFont="1" applyFill="1" applyBorder="1" applyAlignment="1">
      <alignment horizontal="left" vertical="center"/>
    </xf>
    <xf numFmtId="17" fontId="9" fillId="10" borderId="63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0" fontId="15" fillId="2" borderId="3" xfId="0" applyFont="1" applyFill="1" applyBorder="1"/>
    <xf numFmtId="165" fontId="6" fillId="4" borderId="41" xfId="2" applyNumberFormat="1" applyFont="1" applyFill="1" applyBorder="1" applyAlignment="1">
      <alignment horizontal="center"/>
    </xf>
    <xf numFmtId="165" fontId="10" fillId="5" borderId="41" xfId="2" applyNumberFormat="1" applyFont="1" applyFill="1" applyBorder="1" applyAlignment="1">
      <alignment horizontal="center" vertical="center"/>
    </xf>
    <xf numFmtId="165" fontId="12" fillId="0" borderId="41" xfId="2" applyNumberFormat="1" applyFont="1" applyFill="1" applyBorder="1" applyAlignment="1">
      <alignment horizontal="center"/>
    </xf>
    <xf numFmtId="165" fontId="12" fillId="0" borderId="43" xfId="2" applyNumberFormat="1" applyFont="1" applyFill="1" applyBorder="1" applyAlignment="1">
      <alignment horizontal="center"/>
    </xf>
    <xf numFmtId="165" fontId="5" fillId="4" borderId="43" xfId="2" applyNumberFormat="1" applyFont="1" applyFill="1" applyBorder="1" applyAlignment="1">
      <alignment horizontal="center"/>
    </xf>
    <xf numFmtId="43" fontId="6" fillId="7" borderId="66" xfId="0" applyNumberFormat="1" applyFont="1" applyFill="1" applyBorder="1" applyAlignment="1">
      <alignment horizontal="center" vertical="center"/>
    </xf>
    <xf numFmtId="43" fontId="6" fillId="7" borderId="64" xfId="0" applyNumberFormat="1" applyFont="1" applyFill="1" applyBorder="1" applyAlignment="1">
      <alignment horizontal="center" vertical="center"/>
    </xf>
    <xf numFmtId="165" fontId="6" fillId="7" borderId="65" xfId="2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indent="1"/>
    </xf>
    <xf numFmtId="0" fontId="6" fillId="7" borderId="34" xfId="0" applyFont="1" applyFill="1" applyBorder="1" applyAlignment="1">
      <alignment horizontal="left" indent="1"/>
    </xf>
    <xf numFmtId="0" fontId="10" fillId="9" borderId="33" xfId="0" applyFont="1" applyFill="1" applyBorder="1" applyAlignment="1">
      <alignment horizontal="left" indent="2"/>
    </xf>
    <xf numFmtId="0" fontId="10" fillId="9" borderId="34" xfId="0" applyFont="1" applyFill="1" applyBorder="1" applyAlignment="1">
      <alignment horizontal="left" indent="2"/>
    </xf>
    <xf numFmtId="0" fontId="11" fillId="0" borderId="33" xfId="0" applyFont="1" applyBorder="1" applyAlignment="1">
      <alignment horizontal="left" indent="3"/>
    </xf>
    <xf numFmtId="0" fontId="16" fillId="0" borderId="34" xfId="0" applyFont="1" applyBorder="1" applyAlignment="1">
      <alignment horizontal="left" indent="3"/>
    </xf>
    <xf numFmtId="0" fontId="11" fillId="0" borderId="34" xfId="0" applyFont="1" applyBorder="1" applyAlignment="1">
      <alignment horizontal="left" indent="3"/>
    </xf>
    <xf numFmtId="0" fontId="6" fillId="7" borderId="64" xfId="0" applyFont="1" applyFill="1" applyBorder="1" applyAlignment="1">
      <alignment horizontal="left" indent="1"/>
    </xf>
    <xf numFmtId="0" fontId="6" fillId="7" borderId="65" xfId="0" applyFont="1" applyFill="1" applyBorder="1" applyAlignment="1">
      <alignment horizontal="left" indent="1"/>
    </xf>
    <xf numFmtId="0" fontId="10" fillId="9" borderId="36" xfId="0" applyFont="1" applyFill="1" applyBorder="1" applyAlignment="1">
      <alignment horizontal="left" indent="2"/>
    </xf>
    <xf numFmtId="0" fontId="10" fillId="9" borderId="37" xfId="0" applyFont="1" applyFill="1" applyBorder="1" applyAlignment="1">
      <alignment horizontal="left" indent="2"/>
    </xf>
    <xf numFmtId="43" fontId="10" fillId="9" borderId="64" xfId="0" applyNumberFormat="1" applyFont="1" applyFill="1" applyBorder="1" applyAlignment="1">
      <alignment horizontal="center" vertical="center"/>
    </xf>
    <xf numFmtId="165" fontId="10" fillId="9" borderId="65" xfId="2" applyNumberFormat="1" applyFont="1" applyFill="1" applyBorder="1" applyAlignment="1">
      <alignment horizontal="center" vertical="center"/>
    </xf>
    <xf numFmtId="43" fontId="10" fillId="9" borderId="36" xfId="0" applyNumberFormat="1" applyFont="1" applyFill="1" applyBorder="1" applyAlignment="1">
      <alignment horizontal="center" vertical="center"/>
    </xf>
    <xf numFmtId="165" fontId="10" fillId="9" borderId="37" xfId="2" applyNumberFormat="1" applyFont="1" applyFill="1" applyBorder="1" applyAlignment="1">
      <alignment horizontal="center" vertical="center"/>
    </xf>
    <xf numFmtId="43" fontId="6" fillId="7" borderId="32" xfId="7" applyNumberFormat="1" applyFont="1" applyFill="1" applyBorder="1" applyAlignment="1" applyProtection="1">
      <alignment horizontal="center" vertical="center"/>
      <protection locked="0"/>
    </xf>
    <xf numFmtId="43" fontId="6" fillId="7" borderId="32" xfId="0" applyNumberFormat="1" applyFont="1" applyFill="1" applyBorder="1" applyAlignment="1" applyProtection="1">
      <alignment horizontal="center" vertical="center"/>
      <protection locked="0"/>
    </xf>
    <xf numFmtId="43" fontId="10" fillId="9" borderId="66" xfId="0" applyNumberFormat="1" applyFont="1" applyFill="1" applyBorder="1" applyAlignment="1" applyProtection="1">
      <alignment horizontal="center" vertical="center"/>
      <protection locked="0"/>
    </xf>
    <xf numFmtId="43" fontId="10" fillId="9" borderId="35" xfId="0" applyNumberFormat="1" applyFont="1" applyFill="1" applyBorder="1" applyAlignment="1" applyProtection="1">
      <alignment horizontal="center" vertical="center"/>
      <protection locked="0"/>
    </xf>
    <xf numFmtId="43" fontId="12" fillId="0" borderId="32" xfId="0" applyNumberFormat="1" applyFont="1" applyBorder="1" applyAlignment="1" applyProtection="1">
      <alignment horizontal="center" vertical="center"/>
      <protection locked="0"/>
    </xf>
    <xf numFmtId="43" fontId="6" fillId="7" borderId="32" xfId="1" applyFont="1" applyFill="1" applyBorder="1" applyAlignment="1" applyProtection="1">
      <alignment horizontal="center" vertical="center"/>
      <protection locked="0"/>
    </xf>
    <xf numFmtId="43" fontId="12" fillId="0" borderId="32" xfId="1" applyFont="1" applyFill="1" applyBorder="1" applyAlignment="1" applyProtection="1">
      <alignment horizontal="center" vertical="center"/>
      <protection locked="0"/>
    </xf>
    <xf numFmtId="43" fontId="10" fillId="9" borderId="66" xfId="1" applyFont="1" applyFill="1" applyBorder="1" applyAlignment="1" applyProtection="1">
      <alignment horizontal="center" vertical="center"/>
      <protection locked="0"/>
    </xf>
    <xf numFmtId="43" fontId="10" fillId="9" borderId="35" xfId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indent="3"/>
      <protection locked="0"/>
    </xf>
    <xf numFmtId="0" fontId="6" fillId="4" borderId="42" xfId="0" applyFont="1" applyFill="1" applyBorder="1" applyAlignment="1">
      <alignment horizontal="left" indent="1"/>
    </xf>
    <xf numFmtId="0" fontId="6" fillId="4" borderId="43" xfId="0" applyFont="1" applyFill="1" applyBorder="1" applyAlignment="1">
      <alignment horizontal="left" indent="1"/>
    </xf>
    <xf numFmtId="0" fontId="10" fillId="5" borderId="42" xfId="0" applyFont="1" applyFill="1" applyBorder="1" applyAlignment="1">
      <alignment horizontal="left" indent="2"/>
    </xf>
    <xf numFmtId="0" fontId="10" fillId="5" borderId="43" xfId="0" applyFont="1" applyFill="1" applyBorder="1" applyAlignment="1">
      <alignment horizontal="left" indent="2"/>
    </xf>
    <xf numFmtId="0" fontId="10" fillId="5" borderId="45" xfId="0" applyFont="1" applyFill="1" applyBorder="1" applyAlignment="1">
      <alignment horizontal="left" indent="2"/>
    </xf>
    <xf numFmtId="0" fontId="10" fillId="5" borderId="46" xfId="0" applyFont="1" applyFill="1" applyBorder="1" applyAlignment="1">
      <alignment horizontal="left" indent="2"/>
    </xf>
    <xf numFmtId="0" fontId="11" fillId="0" borderId="42" xfId="0" applyFont="1" applyBorder="1" applyAlignment="1">
      <alignment horizontal="left" indent="3"/>
    </xf>
    <xf numFmtId="0" fontId="11" fillId="0" borderId="43" xfId="0" applyFont="1" applyBorder="1" applyAlignment="1">
      <alignment horizontal="left" indent="3"/>
    </xf>
    <xf numFmtId="43" fontId="10" fillId="5" borderId="44" xfId="0" applyNumberFormat="1" applyFont="1" applyFill="1" applyBorder="1" applyAlignment="1">
      <alignment horizontal="center" vertical="center"/>
    </xf>
    <xf numFmtId="43" fontId="10" fillId="5" borderId="45" xfId="0" applyNumberFormat="1" applyFont="1" applyFill="1" applyBorder="1" applyAlignment="1">
      <alignment horizontal="center" vertical="center"/>
    </xf>
    <xf numFmtId="165" fontId="10" fillId="5" borderId="46" xfId="2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165" fontId="6" fillId="2" borderId="3" xfId="2" applyNumberFormat="1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vertical="center"/>
    </xf>
    <xf numFmtId="0" fontId="15" fillId="6" borderId="52" xfId="0" applyFont="1" applyFill="1" applyBorder="1" applyAlignment="1">
      <alignment vertical="center"/>
    </xf>
    <xf numFmtId="0" fontId="15" fillId="6" borderId="53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right" vertical="center" textRotation="90" wrapText="1"/>
    </xf>
    <xf numFmtId="0" fontId="8" fillId="8" borderId="24" xfId="0" applyFont="1" applyFill="1" applyBorder="1" applyAlignment="1">
      <alignment horizontal="right" vertical="center" textRotation="90" wrapText="1"/>
    </xf>
    <xf numFmtId="0" fontId="8" fillId="8" borderId="26" xfId="0" applyFont="1" applyFill="1" applyBorder="1" applyAlignment="1">
      <alignment horizontal="right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 textRotation="90" wrapText="1"/>
    </xf>
    <xf numFmtId="0" fontId="8" fillId="3" borderId="4" xfId="0" applyFont="1" applyFill="1" applyBorder="1" applyAlignment="1">
      <alignment horizontal="right" vertical="center" textRotation="90" wrapText="1"/>
    </xf>
    <xf numFmtId="0" fontId="8" fillId="3" borderId="6" xfId="0" applyFont="1" applyFill="1" applyBorder="1" applyAlignment="1">
      <alignment horizontal="right" vertical="center" textRotation="90" wrapText="1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31">
    <dxf>
      <font>
        <b val="0"/>
        <i/>
        <color theme="9" tint="-0.24994659260841701"/>
      </font>
    </dxf>
    <dxf>
      <font>
        <b val="0"/>
        <i/>
        <color rgb="FFFF5757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theme="9" tint="0.59996337778862885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rgb="FFFF9393"/>
      </font>
    </dxf>
    <dxf>
      <font>
        <b/>
        <i/>
        <color rgb="FFA9D08E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117"/>
  <sheetViews>
    <sheetView showGridLines="0" tabSelected="1" zoomScale="110" zoomScaleNormal="110" workbookViewId="0">
      <pane xSplit="12" ySplit="7" topLeftCell="M44" activePane="bottomRight" state="frozen"/>
      <selection pane="topRight" activeCell="M1" sqref="M1"/>
      <selection pane="bottomLeft" activeCell="A5" sqref="A5"/>
      <selection pane="bottomRight" activeCell="E2" sqref="E2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132"/>
      <c r="C2" s="133"/>
      <c r="D2" s="134" t="s">
        <v>0</v>
      </c>
      <c r="E2" s="135"/>
    </row>
    <row r="3" spans="2:14" ht="15" customHeight="1" thickBot="1" x14ac:dyDescent="0.3">
      <c r="B3" s="136"/>
      <c r="C3" s="137"/>
      <c r="D3" s="138" t="s">
        <v>1</v>
      </c>
      <c r="E3" s="13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127" t="s">
        <v>2</v>
      </c>
      <c r="E6" s="128" t="s">
        <v>3</v>
      </c>
      <c r="F6" s="9"/>
      <c r="G6" s="129" t="s">
        <v>4</v>
      </c>
      <c r="H6" s="130" t="s">
        <v>5</v>
      </c>
      <c r="I6" s="128" t="s">
        <v>6</v>
      </c>
      <c r="J6" s="9"/>
      <c r="K6" s="129" t="s">
        <v>7</v>
      </c>
      <c r="L6" s="12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95" t="s">
        <v>9</v>
      </c>
      <c r="D10" s="28" t="s">
        <v>10</v>
      </c>
      <c r="E10" s="29" t="s">
        <v>11</v>
      </c>
      <c r="F10" s="9"/>
      <c r="G10" s="30">
        <f>G11+G12+G13+G14+G55+G56+G57</f>
        <v>0</v>
      </c>
      <c r="H10" s="31">
        <f>H11+H12+H13+H14+H55+H56+H57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96"/>
      <c r="D11" s="153" t="s">
        <v>12</v>
      </c>
      <c r="E11" s="154" t="s">
        <v>13</v>
      </c>
      <c r="F11" s="9"/>
      <c r="G11" s="168"/>
      <c r="H11" s="36">
        <f>SUM(N11:XFD11)</f>
        <v>0</v>
      </c>
      <c r="I11" s="37">
        <f t="shared" ref="I11:I60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96"/>
      <c r="D12" s="153" t="s">
        <v>14</v>
      </c>
      <c r="E12" s="154" t="s">
        <v>15</v>
      </c>
      <c r="F12" s="9"/>
      <c r="G12" s="169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96"/>
      <c r="D13" s="153" t="s">
        <v>16</v>
      </c>
      <c r="E13" s="154" t="s">
        <v>17</v>
      </c>
      <c r="F13" s="9"/>
      <c r="G13" s="169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96"/>
      <c r="D14" s="153" t="s">
        <v>18</v>
      </c>
      <c r="E14" s="154" t="s">
        <v>19</v>
      </c>
      <c r="F14" s="43"/>
      <c r="G14" s="40">
        <f>G15+G24</f>
        <v>0</v>
      </c>
      <c r="H14" s="41">
        <f>H15+H24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96"/>
      <c r="D15" s="155" t="s">
        <v>20</v>
      </c>
      <c r="E15" s="156" t="s">
        <v>21</v>
      </c>
      <c r="F15" s="45"/>
      <c r="G15" s="49">
        <f>SUM(G16:G22)</f>
        <v>0</v>
      </c>
      <c r="H15" s="50">
        <f>SUM(H16:H22)</f>
        <v>0</v>
      </c>
      <c r="I15" s="51">
        <f t="shared" si="0"/>
        <v>0</v>
      </c>
      <c r="J15" s="45"/>
      <c r="K15" s="52"/>
      <c r="L15" s="53">
        <f t="shared" ref="L15:L47" si="1">K15-I15</f>
        <v>0</v>
      </c>
      <c r="M15" s="45"/>
      <c r="N15" s="48"/>
    </row>
    <row r="16" spans="2:14" outlineLevel="2" x14ac:dyDescent="0.25">
      <c r="B16" s="42"/>
      <c r="C16" s="196"/>
      <c r="D16" s="157" t="s">
        <v>22</v>
      </c>
      <c r="E16" s="158" t="s">
        <v>23</v>
      </c>
      <c r="F16" s="45"/>
      <c r="G16" s="172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96"/>
      <c r="D17" s="157" t="s">
        <v>24</v>
      </c>
      <c r="E17" s="159" t="s">
        <v>25</v>
      </c>
      <c r="F17" s="45"/>
      <c r="G17" s="172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96"/>
      <c r="D18" s="157" t="s">
        <v>26</v>
      </c>
      <c r="E18" s="159" t="s">
        <v>27</v>
      </c>
      <c r="F18" s="45"/>
      <c r="G18" s="172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96"/>
      <c r="D19" s="157" t="s">
        <v>103</v>
      </c>
      <c r="E19" s="159" t="s">
        <v>28</v>
      </c>
      <c r="F19" s="45"/>
      <c r="G19" s="172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96"/>
      <c r="D20" s="157" t="s">
        <v>29</v>
      </c>
      <c r="E20" s="159" t="s">
        <v>30</v>
      </c>
      <c r="F20" s="45"/>
      <c r="G20" s="172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96"/>
      <c r="D21" s="157" t="s">
        <v>31</v>
      </c>
      <c r="E21" s="159" t="s">
        <v>32</v>
      </c>
      <c r="F21" s="45"/>
      <c r="G21" s="172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96"/>
      <c r="D22" s="157" t="s">
        <v>33</v>
      </c>
      <c r="E22" s="159" t="s">
        <v>34</v>
      </c>
      <c r="F22" s="45"/>
      <c r="G22" s="172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2" x14ac:dyDescent="0.25">
      <c r="B23" s="42"/>
      <c r="C23" s="196"/>
      <c r="D23" s="157" t="s">
        <v>104</v>
      </c>
      <c r="E23" s="159" t="s">
        <v>105</v>
      </c>
      <c r="F23" s="45"/>
      <c r="G23" s="172"/>
      <c r="H23" s="54">
        <f>SUM(N23:XFD23)</f>
        <v>0</v>
      </c>
      <c r="I23" s="55">
        <f t="shared" ref="I23" si="3">IF(G23=0,0,H23/G23)</f>
        <v>0</v>
      </c>
      <c r="J23" s="45"/>
      <c r="K23" s="60"/>
      <c r="L23" s="61"/>
      <c r="M23" s="45"/>
      <c r="N23" s="48"/>
    </row>
    <row r="24" spans="2:14" outlineLevel="1" x14ac:dyDescent="0.25">
      <c r="B24" s="42"/>
      <c r="C24" s="196"/>
      <c r="D24" s="155" t="s">
        <v>35</v>
      </c>
      <c r="E24" s="156" t="s">
        <v>36</v>
      </c>
      <c r="F24" s="45"/>
      <c r="G24" s="49">
        <f>SUM(G25:G54)</f>
        <v>0</v>
      </c>
      <c r="H24" s="50">
        <f>SUM(H25:H54)</f>
        <v>0</v>
      </c>
      <c r="I24" s="51">
        <f t="shared" si="0"/>
        <v>0</v>
      </c>
      <c r="J24" s="45"/>
      <c r="K24" s="62"/>
      <c r="L24" s="51">
        <f t="shared" si="1"/>
        <v>0</v>
      </c>
      <c r="M24" s="45"/>
      <c r="N24" s="48"/>
    </row>
    <row r="25" spans="2:14" outlineLevel="2" x14ac:dyDescent="0.25">
      <c r="B25" s="42"/>
      <c r="C25" s="196"/>
      <c r="D25" s="157" t="s">
        <v>37</v>
      </c>
      <c r="E25" s="159" t="s">
        <v>38</v>
      </c>
      <c r="G25" s="172"/>
      <c r="H25" s="54">
        <f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96"/>
      <c r="D26" s="157" t="s">
        <v>39</v>
      </c>
      <c r="E26" s="159" t="s">
        <v>40</v>
      </c>
      <c r="G26" s="172"/>
      <c r="H26" s="54">
        <f t="shared" ref="H26:H53" si="4">SUM(N26:XFD26)</f>
        <v>0</v>
      </c>
      <c r="I26" s="55">
        <f>IF(G26=0,0,H26/G26)</f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96"/>
      <c r="D27" s="157" t="s">
        <v>41</v>
      </c>
      <c r="E27" s="159" t="s">
        <v>42</v>
      </c>
      <c r="G27" s="172"/>
      <c r="H27" s="54">
        <f t="shared" si="4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96"/>
      <c r="D28" s="157" t="s">
        <v>43</v>
      </c>
      <c r="E28" s="159" t="s">
        <v>44</v>
      </c>
      <c r="G28" s="172"/>
      <c r="H28" s="54">
        <f t="shared" si="4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96"/>
      <c r="D29" s="157" t="s">
        <v>45</v>
      </c>
      <c r="E29" s="159" t="s">
        <v>46</v>
      </c>
      <c r="G29" s="172"/>
      <c r="H29" s="54">
        <f t="shared" si="4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96"/>
      <c r="D30" s="157" t="s">
        <v>47</v>
      </c>
      <c r="E30" s="159" t="s">
        <v>48</v>
      </c>
      <c r="G30" s="172"/>
      <c r="H30" s="54">
        <f t="shared" si="4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96"/>
      <c r="D31" s="157" t="s">
        <v>49</v>
      </c>
      <c r="E31" s="159" t="s">
        <v>50</v>
      </c>
      <c r="G31" s="172"/>
      <c r="H31" s="54">
        <f t="shared" si="4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96"/>
      <c r="D32" s="157" t="s">
        <v>51</v>
      </c>
      <c r="E32" s="159" t="s">
        <v>52</v>
      </c>
      <c r="G32" s="172"/>
      <c r="H32" s="54">
        <f t="shared" si="4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96"/>
      <c r="D33" s="157" t="s">
        <v>53</v>
      </c>
      <c r="E33" s="159" t="s">
        <v>54</v>
      </c>
      <c r="G33" s="172"/>
      <c r="H33" s="54">
        <f t="shared" si="4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96"/>
      <c r="D34" s="157" t="s">
        <v>55</v>
      </c>
      <c r="E34" s="159" t="s">
        <v>56</v>
      </c>
      <c r="G34" s="172"/>
      <c r="H34" s="54">
        <f t="shared" si="4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96"/>
      <c r="D35" s="157" t="s">
        <v>57</v>
      </c>
      <c r="E35" s="159" t="s">
        <v>58</v>
      </c>
      <c r="G35" s="172"/>
      <c r="H35" s="54">
        <f t="shared" si="4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96"/>
      <c r="D36" s="157" t="s">
        <v>59</v>
      </c>
      <c r="E36" s="159" t="s">
        <v>60</v>
      </c>
      <c r="G36" s="172"/>
      <c r="H36" s="54">
        <f t="shared" si="4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96"/>
      <c r="D37" s="157" t="s">
        <v>61</v>
      </c>
      <c r="E37" s="159" t="s">
        <v>62</v>
      </c>
      <c r="G37" s="172"/>
      <c r="H37" s="54">
        <f t="shared" si="4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96"/>
      <c r="D38" s="157" t="s">
        <v>63</v>
      </c>
      <c r="E38" s="159" t="s">
        <v>64</v>
      </c>
      <c r="G38" s="172"/>
      <c r="H38" s="54">
        <f t="shared" si="4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96"/>
      <c r="D39" s="157" t="s">
        <v>65</v>
      </c>
      <c r="E39" s="159" t="s">
        <v>66</v>
      </c>
      <c r="G39" s="172"/>
      <c r="H39" s="54">
        <f t="shared" si="4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96"/>
      <c r="D40" s="157" t="s">
        <v>67</v>
      </c>
      <c r="E40" s="159" t="s">
        <v>68</v>
      </c>
      <c r="G40" s="172"/>
      <c r="H40" s="54">
        <f t="shared" si="4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96"/>
      <c r="D41" s="157" t="s">
        <v>69</v>
      </c>
      <c r="E41" s="159" t="s">
        <v>70</v>
      </c>
      <c r="G41" s="172"/>
      <c r="H41" s="54">
        <f t="shared" si="4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96"/>
      <c r="D42" s="157" t="s">
        <v>71</v>
      </c>
      <c r="E42" s="159" t="s">
        <v>72</v>
      </c>
      <c r="G42" s="172"/>
      <c r="H42" s="54">
        <f t="shared" si="4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96"/>
      <c r="D43" s="157" t="s">
        <v>73</v>
      </c>
      <c r="E43" s="159" t="s">
        <v>74</v>
      </c>
      <c r="G43" s="172"/>
      <c r="H43" s="54">
        <f t="shared" si="4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96"/>
      <c r="D44" s="157" t="s">
        <v>75</v>
      </c>
      <c r="E44" s="159" t="s">
        <v>76</v>
      </c>
      <c r="G44" s="172"/>
      <c r="H44" s="54">
        <f t="shared" si="4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96"/>
      <c r="D45" s="157" t="s">
        <v>77</v>
      </c>
      <c r="E45" s="159" t="s">
        <v>78</v>
      </c>
      <c r="G45" s="172"/>
      <c r="H45" s="54">
        <f t="shared" si="4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96"/>
      <c r="D46" s="157" t="s">
        <v>79</v>
      </c>
      <c r="E46" s="159" t="s">
        <v>80</v>
      </c>
      <c r="G46" s="172"/>
      <c r="H46" s="54">
        <f t="shared" si="4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96"/>
      <c r="D47" s="157" t="s">
        <v>81</v>
      </c>
      <c r="E47" s="177"/>
      <c r="G47" s="172"/>
      <c r="H47" s="54">
        <f t="shared" si="4"/>
        <v>0</v>
      </c>
      <c r="I47" s="55">
        <f t="shared" si="0"/>
        <v>0</v>
      </c>
      <c r="K47" s="63"/>
      <c r="L47" s="64">
        <f t="shared" si="1"/>
        <v>0</v>
      </c>
      <c r="N47" s="48"/>
    </row>
    <row r="48" spans="2:14" outlineLevel="2" x14ac:dyDescent="0.25">
      <c r="B48" s="42"/>
      <c r="C48" s="196"/>
      <c r="D48" s="157" t="s">
        <v>82</v>
      </c>
      <c r="E48" s="177"/>
      <c r="G48" s="172"/>
      <c r="H48" s="54">
        <f t="shared" si="4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96"/>
      <c r="D49" s="157" t="s">
        <v>83</v>
      </c>
      <c r="E49" s="177"/>
      <c r="G49" s="172"/>
      <c r="H49" s="54">
        <f t="shared" si="4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96"/>
      <c r="D50" s="157" t="s">
        <v>84</v>
      </c>
      <c r="E50" s="177"/>
      <c r="G50" s="172"/>
      <c r="H50" s="54">
        <f t="shared" si="4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96"/>
      <c r="D51" s="157" t="s">
        <v>85</v>
      </c>
      <c r="E51" s="177"/>
      <c r="G51" s="172"/>
      <c r="H51" s="54">
        <f t="shared" si="4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96"/>
      <c r="D52" s="157" t="s">
        <v>86</v>
      </c>
      <c r="E52" s="177"/>
      <c r="G52" s="172"/>
      <c r="H52" s="54">
        <f t="shared" si="4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96"/>
      <c r="D53" s="157" t="s">
        <v>87</v>
      </c>
      <c r="E53" s="177"/>
      <c r="G53" s="172"/>
      <c r="H53" s="54">
        <f t="shared" si="4"/>
        <v>0</v>
      </c>
      <c r="I53" s="55">
        <f t="shared" si="0"/>
        <v>0</v>
      </c>
      <c r="K53" s="63"/>
      <c r="L53" s="64"/>
      <c r="N53" s="48"/>
    </row>
    <row r="54" spans="2:14" outlineLevel="2" x14ac:dyDescent="0.25">
      <c r="B54" s="42"/>
      <c r="C54" s="196"/>
      <c r="D54" s="157" t="s">
        <v>88</v>
      </c>
      <c r="E54" s="177"/>
      <c r="G54" s="172"/>
      <c r="H54" s="54">
        <f>SUM(N54:XFD54)</f>
        <v>0</v>
      </c>
      <c r="I54" s="55">
        <f t="shared" si="0"/>
        <v>0</v>
      </c>
      <c r="K54" s="63"/>
      <c r="L54" s="64"/>
      <c r="N54" s="48"/>
    </row>
    <row r="55" spans="2:14" x14ac:dyDescent="0.25">
      <c r="B55" s="42"/>
      <c r="C55" s="196"/>
      <c r="D55" s="153" t="s">
        <v>89</v>
      </c>
      <c r="E55" s="154" t="s">
        <v>90</v>
      </c>
      <c r="G55" s="169"/>
      <c r="H55" s="41">
        <f>SUM(N55:XFD55)</f>
        <v>0</v>
      </c>
      <c r="I55" s="44">
        <f t="shared" si="0"/>
        <v>0</v>
      </c>
      <c r="K55" s="65"/>
      <c r="L55" s="66"/>
      <c r="N55" s="48"/>
    </row>
    <row r="56" spans="2:14" x14ac:dyDescent="0.25">
      <c r="B56" s="42"/>
      <c r="C56" s="196"/>
      <c r="D56" s="153" t="s">
        <v>91</v>
      </c>
      <c r="E56" s="154" t="s">
        <v>92</v>
      </c>
      <c r="G56" s="169"/>
      <c r="H56" s="41">
        <f>SUM(N56:XFD56)</f>
        <v>0</v>
      </c>
      <c r="I56" s="44">
        <f t="shared" si="0"/>
        <v>0</v>
      </c>
      <c r="K56" s="68"/>
      <c r="L56" s="69"/>
      <c r="N56" s="48"/>
    </row>
    <row r="57" spans="2:14" x14ac:dyDescent="0.25">
      <c r="B57" s="42"/>
      <c r="C57" s="196"/>
      <c r="D57" s="160" t="s">
        <v>93</v>
      </c>
      <c r="E57" s="161" t="s">
        <v>94</v>
      </c>
      <c r="G57" s="150">
        <f>SUM(G58:G60)</f>
        <v>0</v>
      </c>
      <c r="H57" s="151">
        <f>SUM(H58:H60)</f>
        <v>0</v>
      </c>
      <c r="I57" s="152">
        <f t="shared" si="0"/>
        <v>0</v>
      </c>
      <c r="K57" s="68"/>
      <c r="L57" s="69"/>
      <c r="N57" s="48"/>
    </row>
    <row r="58" spans="2:14" outlineLevel="1" x14ac:dyDescent="0.25">
      <c r="B58" s="42"/>
      <c r="C58" s="196"/>
      <c r="D58" s="155" t="s">
        <v>95</v>
      </c>
      <c r="E58" s="156" t="s">
        <v>96</v>
      </c>
      <c r="G58" s="170"/>
      <c r="H58" s="164">
        <f>SUM(N58:XFD58)</f>
        <v>0</v>
      </c>
      <c r="I58" s="165">
        <f t="shared" si="0"/>
        <v>0</v>
      </c>
      <c r="K58" s="68"/>
      <c r="L58" s="69"/>
      <c r="N58" s="48"/>
    </row>
    <row r="59" spans="2:14" outlineLevel="1" x14ac:dyDescent="0.25">
      <c r="B59" s="42"/>
      <c r="C59" s="196"/>
      <c r="D59" s="155" t="s">
        <v>97</v>
      </c>
      <c r="E59" s="156" t="s">
        <v>98</v>
      </c>
      <c r="G59" s="170"/>
      <c r="H59" s="164">
        <f>SUM(N59:XFD59)</f>
        <v>0</v>
      </c>
      <c r="I59" s="165">
        <f t="shared" si="0"/>
        <v>0</v>
      </c>
      <c r="K59" s="68"/>
      <c r="L59" s="69"/>
      <c r="N59" s="48"/>
    </row>
    <row r="60" spans="2:14" ht="15.75" outlineLevel="1" thickBot="1" x14ac:dyDescent="0.3">
      <c r="B60" s="42"/>
      <c r="C60" s="197"/>
      <c r="D60" s="162" t="s">
        <v>99</v>
      </c>
      <c r="E60" s="163" t="s">
        <v>100</v>
      </c>
      <c r="G60" s="171"/>
      <c r="H60" s="166">
        <f>SUM(N60:XFD60)</f>
        <v>0</v>
      </c>
      <c r="I60" s="167">
        <f t="shared" si="0"/>
        <v>0</v>
      </c>
      <c r="K60" s="70"/>
      <c r="L60" s="71"/>
      <c r="N60" s="48"/>
    </row>
    <row r="61" spans="2:14" ht="3.75" customHeight="1" thickBot="1" x14ac:dyDescent="0.3">
      <c r="B61" s="72"/>
      <c r="C61" s="73"/>
      <c r="D61" s="73"/>
      <c r="E61" s="73"/>
      <c r="F61" s="73"/>
      <c r="G61" s="74"/>
      <c r="H61" s="73"/>
      <c r="I61" s="73"/>
      <c r="J61" s="73"/>
      <c r="K61" s="73"/>
      <c r="L61" s="73"/>
      <c r="M61" s="73"/>
      <c r="N61" s="76"/>
    </row>
    <row r="62" spans="2:14" ht="15" customHeight="1" thickBot="1" x14ac:dyDescent="0.3">
      <c r="G62" s="77"/>
    </row>
    <row r="63" spans="2:14" ht="3" customHeight="1" thickBot="1" x14ac:dyDescent="0.3">
      <c r="B63" s="78"/>
      <c r="C63" s="79"/>
      <c r="D63" s="79"/>
      <c r="E63" s="79"/>
      <c r="F63" s="79"/>
      <c r="G63" s="80"/>
      <c r="H63" s="79"/>
      <c r="I63" s="79"/>
      <c r="J63" s="79"/>
      <c r="K63" s="79"/>
      <c r="L63" s="79"/>
      <c r="M63" s="79"/>
      <c r="N63" s="82"/>
    </row>
    <row r="64" spans="2:14" ht="15.75" x14ac:dyDescent="0.25">
      <c r="B64" s="83"/>
      <c r="C64" s="198"/>
      <c r="D64" s="199"/>
      <c r="E64" s="84"/>
      <c r="G64" s="85" t="s">
        <v>101</v>
      </c>
      <c r="H64" s="86"/>
      <c r="I64" s="87"/>
      <c r="K64" s="143"/>
      <c r="L64" s="144"/>
      <c r="N64" s="89"/>
    </row>
    <row r="65" spans="2:14" ht="16.5" thickBot="1" x14ac:dyDescent="0.3">
      <c r="B65" s="83"/>
      <c r="C65" s="200"/>
      <c r="D65" s="201"/>
      <c r="E65" s="90"/>
      <c r="G65" s="192"/>
      <c r="H65" s="193"/>
      <c r="I65" s="194"/>
      <c r="K65" s="141"/>
      <c r="L65" s="142"/>
      <c r="N65" s="89"/>
    </row>
    <row r="66" spans="2:14" ht="3.75" customHeight="1" thickBot="1" x14ac:dyDescent="0.3">
      <c r="B66" s="83"/>
      <c r="K66" s="92"/>
      <c r="L66" s="93"/>
      <c r="N66" s="89"/>
    </row>
    <row r="67" spans="2:14" s="11" customFormat="1" x14ac:dyDescent="0.25">
      <c r="B67" s="94"/>
      <c r="C67" s="202" t="s">
        <v>102</v>
      </c>
      <c r="D67" s="95" t="str">
        <f t="shared" ref="D67:D79" si="5">D10</f>
        <v>PO</v>
      </c>
      <c r="E67" s="96" t="str">
        <f t="shared" ref="E67:E79" si="6">IF(E10="","",E10)</f>
        <v>Obra</v>
      </c>
      <c r="F67" s="9"/>
      <c r="G67" s="97" t="e">
        <f>G68+G69+G70+G71+G111+G112+G113</f>
        <v>#DIV/0!</v>
      </c>
      <c r="H67" s="98">
        <f>H68+H69+H70+H71+H111+H112+H113</f>
        <v>0</v>
      </c>
      <c r="I67" s="99" t="e">
        <f t="shared" ref="I67:I79" si="7">IF(G67=0,0,H67/G67)</f>
        <v>#DIV/0!</v>
      </c>
      <c r="J67" s="9"/>
      <c r="K67" s="190"/>
      <c r="L67" s="191"/>
      <c r="M67" s="9"/>
      <c r="N67" s="102"/>
    </row>
    <row r="68" spans="2:14" s="11" customFormat="1" x14ac:dyDescent="0.25">
      <c r="B68" s="94"/>
      <c r="C68" s="203"/>
      <c r="D68" s="178" t="str">
        <f t="shared" si="5"/>
        <v>POCI</v>
      </c>
      <c r="E68" s="179" t="str">
        <f t="shared" si="6"/>
        <v>Incorporação</v>
      </c>
      <c r="F68" s="9"/>
      <c r="G68" s="103" t="e">
        <f>G12/$G$65</f>
        <v>#DIV/0!</v>
      </c>
      <c r="H68" s="104">
        <f>SUM(N68:XFD68)</f>
        <v>0</v>
      </c>
      <c r="I68" s="105" t="e">
        <f t="shared" si="7"/>
        <v>#DIV/0!</v>
      </c>
      <c r="J68" s="9"/>
      <c r="K68" s="100"/>
      <c r="L68" s="101"/>
      <c r="M68" s="9"/>
      <c r="N68" s="102"/>
    </row>
    <row r="69" spans="2:14" s="11" customFormat="1" x14ac:dyDescent="0.25">
      <c r="B69" s="94"/>
      <c r="C69" s="203"/>
      <c r="D69" s="178" t="str">
        <f t="shared" si="5"/>
        <v>POCD</v>
      </c>
      <c r="E69" s="179" t="str">
        <f t="shared" si="6"/>
        <v>Condicionantes / Licenciamentos</v>
      </c>
      <c r="F69" s="9"/>
      <c r="G69" s="103" t="e">
        <f>G13/$G$65</f>
        <v>#DIV/0!</v>
      </c>
      <c r="H69" s="104">
        <f>SUM(N69:XFD69)</f>
        <v>0</v>
      </c>
      <c r="I69" s="105" t="e">
        <f t="shared" si="7"/>
        <v>#DIV/0!</v>
      </c>
      <c r="J69" s="9"/>
      <c r="K69" s="100"/>
      <c r="L69" s="101"/>
      <c r="M69" s="9"/>
      <c r="N69" s="102"/>
    </row>
    <row r="70" spans="2:14" s="11" customFormat="1" x14ac:dyDescent="0.25">
      <c r="B70" s="94"/>
      <c r="C70" s="203"/>
      <c r="D70" s="178" t="str">
        <f t="shared" si="5"/>
        <v>POSP</v>
      </c>
      <c r="E70" s="179" t="str">
        <f t="shared" si="6"/>
        <v>Custos Administrativos Preliminares</v>
      </c>
      <c r="F70" s="9"/>
      <c r="G70" s="103" t="e">
        <f>G14/$G$65</f>
        <v>#DIV/0!</v>
      </c>
      <c r="H70" s="104">
        <f>SUM(N70:XFD70)</f>
        <v>0</v>
      </c>
      <c r="I70" s="105" t="e">
        <f t="shared" si="7"/>
        <v>#DIV/0!</v>
      </c>
      <c r="J70" s="9"/>
      <c r="K70" s="100"/>
      <c r="L70" s="101"/>
      <c r="M70" s="9"/>
      <c r="N70" s="102"/>
    </row>
    <row r="71" spans="2:14" collapsed="1" x14ac:dyDescent="0.25">
      <c r="B71" s="83"/>
      <c r="C71" s="203"/>
      <c r="D71" s="178" t="str">
        <f t="shared" si="5"/>
        <v>POCR</v>
      </c>
      <c r="E71" s="179" t="str">
        <f t="shared" si="6"/>
        <v>Custo Raso de Obra</v>
      </c>
      <c r="F71" s="43"/>
      <c r="G71" s="103" t="e">
        <f>G72+G80</f>
        <v>#DIV/0!</v>
      </c>
      <c r="H71" s="104">
        <f>H72+H80</f>
        <v>0</v>
      </c>
      <c r="I71" s="105" t="e">
        <f t="shared" si="7"/>
        <v>#DIV/0!</v>
      </c>
      <c r="J71" s="45"/>
      <c r="K71" s="145"/>
      <c r="L71" s="149" t="e">
        <f>K71-I71</f>
        <v>#DIV/0!</v>
      </c>
      <c r="M71" s="45"/>
      <c r="N71" s="89"/>
    </row>
    <row r="72" spans="2:14" hidden="1" outlineLevel="1" x14ac:dyDescent="0.25">
      <c r="B72" s="83"/>
      <c r="C72" s="203"/>
      <c r="D72" s="180" t="str">
        <f t="shared" si="5"/>
        <v>POCRCI</v>
      </c>
      <c r="E72" s="181" t="str">
        <f t="shared" si="6"/>
        <v>Custo Indireto</v>
      </c>
      <c r="F72" s="45"/>
      <c r="G72" s="109" t="e">
        <f>SUM(G73:G79)</f>
        <v>#DIV/0!</v>
      </c>
      <c r="H72" s="110">
        <f>SUM(H73:H79)</f>
        <v>0</v>
      </c>
      <c r="I72" s="111" t="e">
        <f t="shared" si="7"/>
        <v>#DIV/0!</v>
      </c>
      <c r="J72" s="45"/>
      <c r="K72" s="146"/>
      <c r="L72" s="111" t="e">
        <f t="shared" ref="L72" si="8">K72-I72</f>
        <v>#DIV/0!</v>
      </c>
      <c r="M72" s="45"/>
      <c r="N72" s="89"/>
    </row>
    <row r="73" spans="2:14" hidden="1" outlineLevel="2" x14ac:dyDescent="0.25">
      <c r="B73" s="83"/>
      <c r="C73" s="203"/>
      <c r="D73" s="184" t="str">
        <f t="shared" si="5"/>
        <v>POCRCIPJ</v>
      </c>
      <c r="E73" s="185" t="str">
        <f t="shared" si="6"/>
        <v>Projetos</v>
      </c>
      <c r="F73" s="45"/>
      <c r="G73" s="112" t="e">
        <f t="shared" ref="G73:G78" si="9">G17/$G$65</f>
        <v>#DIV/0!</v>
      </c>
      <c r="H73" s="113">
        <f>SUM(N73:BK73)</f>
        <v>0</v>
      </c>
      <c r="I73" s="114" t="e">
        <f t="shared" si="7"/>
        <v>#DIV/0!</v>
      </c>
      <c r="J73" s="45"/>
      <c r="K73" s="115"/>
      <c r="L73" s="116"/>
      <c r="M73" s="45"/>
      <c r="N73" s="89"/>
    </row>
    <row r="74" spans="2:14" hidden="1" outlineLevel="2" x14ac:dyDescent="0.25">
      <c r="B74" s="83"/>
      <c r="C74" s="203"/>
      <c r="D74" s="184" t="str">
        <f t="shared" si="5"/>
        <v>POCRCISP</v>
      </c>
      <c r="E74" s="185" t="str">
        <f t="shared" si="6"/>
        <v>Serviços Preliminares Obra</v>
      </c>
      <c r="F74" s="45"/>
      <c r="G74" s="112" t="e">
        <f t="shared" si="9"/>
        <v>#DIV/0!</v>
      </c>
      <c r="H74" s="113">
        <f t="shared" ref="H74:H79" si="10">SUM(N74:BK74)</f>
        <v>0</v>
      </c>
      <c r="I74" s="114" t="e">
        <f t="shared" si="7"/>
        <v>#DIV/0!</v>
      </c>
      <c r="J74" s="45"/>
      <c r="K74" s="115"/>
      <c r="L74" s="116"/>
      <c r="M74" s="45"/>
      <c r="N74" s="89"/>
    </row>
    <row r="75" spans="2:14" hidden="1" outlineLevel="2" x14ac:dyDescent="0.25">
      <c r="B75" s="83"/>
      <c r="C75" s="203"/>
      <c r="D75" s="184" t="str">
        <f t="shared" si="5"/>
        <v>POCRCIIP</v>
      </c>
      <c r="E75" s="185" t="str">
        <f t="shared" si="6"/>
        <v>Instalações Provisórias</v>
      </c>
      <c r="F75" s="45"/>
      <c r="G75" s="112" t="e">
        <f t="shared" si="9"/>
        <v>#DIV/0!</v>
      </c>
      <c r="H75" s="113">
        <f t="shared" si="10"/>
        <v>0</v>
      </c>
      <c r="I75" s="114" t="e">
        <f t="shared" si="7"/>
        <v>#DIV/0!</v>
      </c>
      <c r="J75" s="45"/>
      <c r="K75" s="115"/>
      <c r="L75" s="116"/>
      <c r="M75" s="45"/>
      <c r="N75" s="89"/>
    </row>
    <row r="76" spans="2:14" hidden="1" outlineLevel="2" x14ac:dyDescent="0.25">
      <c r="B76" s="83"/>
      <c r="C76" s="203"/>
      <c r="D76" s="184" t="str">
        <f t="shared" si="5"/>
        <v>POCRCIPR</v>
      </c>
      <c r="E76" s="185" t="str">
        <f t="shared" si="6"/>
        <v>Sistema de Proteção</v>
      </c>
      <c r="F76" s="45"/>
      <c r="G76" s="112" t="e">
        <f t="shared" si="9"/>
        <v>#DIV/0!</v>
      </c>
      <c r="H76" s="113">
        <f t="shared" si="10"/>
        <v>0</v>
      </c>
      <c r="I76" s="114" t="e">
        <f t="shared" si="7"/>
        <v>#DIV/0!</v>
      </c>
      <c r="J76" s="45"/>
      <c r="K76" s="115"/>
      <c r="L76" s="116"/>
      <c r="M76" s="45"/>
      <c r="N76" s="89"/>
    </row>
    <row r="77" spans="2:14" hidden="1" outlineLevel="2" x14ac:dyDescent="0.25">
      <c r="B77" s="83"/>
      <c r="C77" s="203"/>
      <c r="D77" s="184" t="str">
        <f t="shared" si="5"/>
        <v>POCRCIEQ</v>
      </c>
      <c r="E77" s="185" t="str">
        <f t="shared" si="6"/>
        <v>Equipamentos</v>
      </c>
      <c r="F77" s="45"/>
      <c r="G77" s="112" t="e">
        <f t="shared" si="9"/>
        <v>#DIV/0!</v>
      </c>
      <c r="H77" s="113">
        <f t="shared" si="10"/>
        <v>0</v>
      </c>
      <c r="I77" s="114" t="e">
        <f t="shared" si="7"/>
        <v>#DIV/0!</v>
      </c>
      <c r="J77" s="45"/>
      <c r="K77" s="115"/>
      <c r="L77" s="116"/>
      <c r="M77" s="45"/>
      <c r="N77" s="89"/>
    </row>
    <row r="78" spans="2:14" hidden="1" outlineLevel="2" x14ac:dyDescent="0.25">
      <c r="B78" s="83"/>
      <c r="C78" s="203"/>
      <c r="D78" s="184" t="str">
        <f t="shared" si="5"/>
        <v>POCRCIMO</v>
      </c>
      <c r="E78" s="185" t="str">
        <f t="shared" si="6"/>
        <v>Mão de Obra</v>
      </c>
      <c r="F78" s="45"/>
      <c r="G78" s="112" t="e">
        <f t="shared" si="9"/>
        <v>#DIV/0!</v>
      </c>
      <c r="H78" s="113">
        <f t="shared" si="10"/>
        <v>0</v>
      </c>
      <c r="I78" s="114" t="e">
        <f t="shared" si="7"/>
        <v>#DIV/0!</v>
      </c>
      <c r="J78" s="45"/>
      <c r="K78" s="115"/>
      <c r="L78" s="116"/>
      <c r="M78" s="45"/>
      <c r="N78" s="89"/>
    </row>
    <row r="79" spans="2:14" hidden="1" outlineLevel="2" x14ac:dyDescent="0.25">
      <c r="B79" s="83"/>
      <c r="C79" s="203"/>
      <c r="D79" s="184" t="str">
        <f t="shared" si="5"/>
        <v>POCRCICO</v>
      </c>
      <c r="E79" s="185" t="str">
        <f t="shared" si="6"/>
        <v>Consumos</v>
      </c>
      <c r="F79" s="45"/>
      <c r="G79" s="112" t="e">
        <f>G24/$G$65</f>
        <v>#DIV/0!</v>
      </c>
      <c r="H79" s="113">
        <f t="shared" si="10"/>
        <v>0</v>
      </c>
      <c r="I79" s="114" t="e">
        <f t="shared" si="7"/>
        <v>#DIV/0!</v>
      </c>
      <c r="J79" s="45"/>
      <c r="K79" s="115"/>
      <c r="L79" s="116"/>
      <c r="M79" s="45"/>
      <c r="N79" s="89"/>
    </row>
    <row r="80" spans="2:14" hidden="1" outlineLevel="1" x14ac:dyDescent="0.25">
      <c r="B80" s="83"/>
      <c r="C80" s="203"/>
      <c r="D80" s="180" t="str">
        <f t="shared" ref="D80:D116" si="11">D24</f>
        <v>POCRCD</v>
      </c>
      <c r="E80" s="181" t="str">
        <f t="shared" ref="E80:E116" si="12">IF(E24="","",E24)</f>
        <v>Custo Direto</v>
      </c>
      <c r="F80" s="45"/>
      <c r="G80" s="109" t="e">
        <f>SUM(G81:G110)</f>
        <v>#DIV/0!</v>
      </c>
      <c r="H80" s="110">
        <f>SUM(H81:H110)</f>
        <v>0</v>
      </c>
      <c r="I80" s="111" t="e">
        <f t="shared" ref="I80" si="13">IF(G80=0,0,H80/G80)</f>
        <v>#DIV/0!</v>
      </c>
      <c r="J80" s="45"/>
      <c r="K80" s="189"/>
      <c r="L80" s="111" t="e">
        <f t="shared" ref="L80:L102" si="14">K80-I80</f>
        <v>#DIV/0!</v>
      </c>
      <c r="M80" s="45"/>
      <c r="N80" s="89"/>
    </row>
    <row r="81" spans="2:14" hidden="1" outlineLevel="2" x14ac:dyDescent="0.25">
      <c r="B81" s="83"/>
      <c r="C81" s="203"/>
      <c r="D81" s="184" t="str">
        <f t="shared" si="11"/>
        <v>POCRCD01</v>
      </c>
      <c r="E81" s="185" t="str">
        <f t="shared" si="12"/>
        <v>Movimento de Terra / Terraplenagem</v>
      </c>
      <c r="G81" s="112" t="e">
        <f t="shared" ref="G81:G112" si="15">G26/$G$65</f>
        <v>#DIV/0!</v>
      </c>
      <c r="H81" s="113">
        <f t="shared" ref="H81:H110" si="16">SUM(N81:BK81)</f>
        <v>0</v>
      </c>
      <c r="I81" s="114" t="e">
        <f>IF(G81=0,0,H81/G81)</f>
        <v>#DIV/0!</v>
      </c>
      <c r="K81" s="147"/>
      <c r="L81" s="148" t="e">
        <f t="shared" si="14"/>
        <v>#DIV/0!</v>
      </c>
      <c r="N81" s="89"/>
    </row>
    <row r="82" spans="2:14" hidden="1" outlineLevel="2" x14ac:dyDescent="0.25">
      <c r="B82" s="83"/>
      <c r="C82" s="203"/>
      <c r="D82" s="184" t="str">
        <f t="shared" si="11"/>
        <v>POCRCD02</v>
      </c>
      <c r="E82" s="185" t="str">
        <f t="shared" si="12"/>
        <v>Contenção</v>
      </c>
      <c r="G82" s="112" t="e">
        <f t="shared" si="15"/>
        <v>#DIV/0!</v>
      </c>
      <c r="H82" s="113">
        <f t="shared" si="16"/>
        <v>0</v>
      </c>
      <c r="I82" s="114" t="e">
        <f>IF(G82=0,0,H82/G82)</f>
        <v>#DIV/0!</v>
      </c>
      <c r="K82" s="147"/>
      <c r="L82" s="148" t="e">
        <f t="shared" si="14"/>
        <v>#DIV/0!</v>
      </c>
      <c r="N82" s="89"/>
    </row>
    <row r="83" spans="2:14" hidden="1" outlineLevel="2" x14ac:dyDescent="0.25">
      <c r="B83" s="83"/>
      <c r="C83" s="203"/>
      <c r="D83" s="184" t="str">
        <f t="shared" si="11"/>
        <v>POCRCD03</v>
      </c>
      <c r="E83" s="185" t="str">
        <f t="shared" si="12"/>
        <v>Fundação Profunda</v>
      </c>
      <c r="G83" s="112" t="e">
        <f t="shared" si="15"/>
        <v>#DIV/0!</v>
      </c>
      <c r="H83" s="113">
        <f t="shared" si="16"/>
        <v>0</v>
      </c>
      <c r="I83" s="114" t="e">
        <f t="shared" ref="I83:I116" si="17">IF(G83=0,0,H83/G83)</f>
        <v>#DIV/0!</v>
      </c>
      <c r="K83" s="147"/>
      <c r="L83" s="148" t="e">
        <f t="shared" si="14"/>
        <v>#DIV/0!</v>
      </c>
      <c r="N83" s="89"/>
    </row>
    <row r="84" spans="2:14" hidden="1" outlineLevel="2" x14ac:dyDescent="0.25">
      <c r="B84" s="83"/>
      <c r="C84" s="203"/>
      <c r="D84" s="184" t="str">
        <f t="shared" si="11"/>
        <v>POCRCD04</v>
      </c>
      <c r="E84" s="185" t="str">
        <f t="shared" si="12"/>
        <v>Fundação Superficial</v>
      </c>
      <c r="G84" s="112" t="e">
        <f t="shared" si="15"/>
        <v>#DIV/0!</v>
      </c>
      <c r="H84" s="113">
        <f t="shared" si="16"/>
        <v>0</v>
      </c>
      <c r="I84" s="114" t="e">
        <f t="shared" si="17"/>
        <v>#DIV/0!</v>
      </c>
      <c r="K84" s="147"/>
      <c r="L84" s="148" t="e">
        <f t="shared" si="14"/>
        <v>#DIV/0!</v>
      </c>
      <c r="N84" s="89"/>
    </row>
    <row r="85" spans="2:14" hidden="1" outlineLevel="2" x14ac:dyDescent="0.25">
      <c r="B85" s="83"/>
      <c r="C85" s="203"/>
      <c r="D85" s="184" t="str">
        <f t="shared" si="11"/>
        <v>POCRCD05</v>
      </c>
      <c r="E85" s="185" t="str">
        <f t="shared" si="12"/>
        <v>Estrutura</v>
      </c>
      <c r="G85" s="112" t="e">
        <f t="shared" si="15"/>
        <v>#DIV/0!</v>
      </c>
      <c r="H85" s="113">
        <f t="shared" si="16"/>
        <v>0</v>
      </c>
      <c r="I85" s="114" t="e">
        <f t="shared" si="17"/>
        <v>#DIV/0!</v>
      </c>
      <c r="K85" s="147"/>
      <c r="L85" s="148" t="e">
        <f t="shared" si="14"/>
        <v>#DIV/0!</v>
      </c>
      <c r="N85" s="89"/>
    </row>
    <row r="86" spans="2:14" hidden="1" outlineLevel="2" x14ac:dyDescent="0.25">
      <c r="B86" s="83"/>
      <c r="C86" s="203"/>
      <c r="D86" s="184" t="str">
        <f t="shared" si="11"/>
        <v>POCRCD06</v>
      </c>
      <c r="E86" s="185" t="str">
        <f t="shared" si="12"/>
        <v>Alvenaria</v>
      </c>
      <c r="G86" s="112" t="e">
        <f t="shared" si="15"/>
        <v>#DIV/0!</v>
      </c>
      <c r="H86" s="113">
        <f t="shared" si="16"/>
        <v>0</v>
      </c>
      <c r="I86" s="114" t="e">
        <f t="shared" si="17"/>
        <v>#DIV/0!</v>
      </c>
      <c r="K86" s="147"/>
      <c r="L86" s="148" t="e">
        <f t="shared" si="14"/>
        <v>#DIV/0!</v>
      </c>
      <c r="N86" s="89"/>
    </row>
    <row r="87" spans="2:14" hidden="1" outlineLevel="2" x14ac:dyDescent="0.25">
      <c r="B87" s="83"/>
      <c r="C87" s="203"/>
      <c r="D87" s="184" t="str">
        <f t="shared" si="11"/>
        <v>POCRCD07</v>
      </c>
      <c r="E87" s="185" t="str">
        <f t="shared" si="12"/>
        <v>Louças e Metais</v>
      </c>
      <c r="G87" s="112" t="e">
        <f t="shared" si="15"/>
        <v>#DIV/0!</v>
      </c>
      <c r="H87" s="113">
        <f t="shared" si="16"/>
        <v>0</v>
      </c>
      <c r="I87" s="114" t="e">
        <f t="shared" si="17"/>
        <v>#DIV/0!</v>
      </c>
      <c r="K87" s="147"/>
      <c r="L87" s="148" t="e">
        <f t="shared" si="14"/>
        <v>#DIV/0!</v>
      </c>
      <c r="N87" s="89"/>
    </row>
    <row r="88" spans="2:14" hidden="1" outlineLevel="2" x14ac:dyDescent="0.25">
      <c r="B88" s="83"/>
      <c r="C88" s="203"/>
      <c r="D88" s="184" t="str">
        <f t="shared" si="11"/>
        <v>POCRCD08</v>
      </c>
      <c r="E88" s="185" t="str">
        <f t="shared" si="12"/>
        <v>Instalações</v>
      </c>
      <c r="G88" s="112" t="e">
        <f t="shared" si="15"/>
        <v>#DIV/0!</v>
      </c>
      <c r="H88" s="113">
        <f t="shared" si="16"/>
        <v>0</v>
      </c>
      <c r="I88" s="114" t="e">
        <f t="shared" si="17"/>
        <v>#DIV/0!</v>
      </c>
      <c r="K88" s="147"/>
      <c r="L88" s="148" t="e">
        <f t="shared" si="14"/>
        <v>#DIV/0!</v>
      </c>
      <c r="N88" s="89"/>
    </row>
    <row r="89" spans="2:14" hidden="1" outlineLevel="2" x14ac:dyDescent="0.25">
      <c r="B89" s="83"/>
      <c r="C89" s="203"/>
      <c r="D89" s="184" t="str">
        <f t="shared" si="11"/>
        <v>POCRCD09</v>
      </c>
      <c r="E89" s="185" t="str">
        <f t="shared" si="12"/>
        <v>Elevadores</v>
      </c>
      <c r="G89" s="112" t="e">
        <f t="shared" si="15"/>
        <v>#DIV/0!</v>
      </c>
      <c r="H89" s="113">
        <f t="shared" si="16"/>
        <v>0</v>
      </c>
      <c r="I89" s="114" t="e">
        <f t="shared" si="17"/>
        <v>#DIV/0!</v>
      </c>
      <c r="K89" s="147"/>
      <c r="L89" s="148" t="e">
        <f t="shared" si="14"/>
        <v>#DIV/0!</v>
      </c>
      <c r="N89" s="89"/>
    </row>
    <row r="90" spans="2:14" hidden="1" outlineLevel="2" x14ac:dyDescent="0.25">
      <c r="B90" s="83"/>
      <c r="C90" s="203"/>
      <c r="D90" s="184" t="str">
        <f t="shared" si="11"/>
        <v>POCRCD10</v>
      </c>
      <c r="E90" s="185" t="str">
        <f t="shared" si="12"/>
        <v>Esquadrias de Madeira</v>
      </c>
      <c r="G90" s="112" t="e">
        <f t="shared" si="15"/>
        <v>#DIV/0!</v>
      </c>
      <c r="H90" s="113">
        <f t="shared" si="16"/>
        <v>0</v>
      </c>
      <c r="I90" s="114" t="e">
        <f t="shared" si="17"/>
        <v>#DIV/0!</v>
      </c>
      <c r="K90" s="147"/>
      <c r="L90" s="148" t="e">
        <f t="shared" si="14"/>
        <v>#DIV/0!</v>
      </c>
      <c r="N90" s="89"/>
    </row>
    <row r="91" spans="2:14" hidden="1" outlineLevel="2" x14ac:dyDescent="0.25">
      <c r="B91" s="83"/>
      <c r="C91" s="203"/>
      <c r="D91" s="184" t="str">
        <f t="shared" si="11"/>
        <v>POCRCD11</v>
      </c>
      <c r="E91" s="185" t="str">
        <f t="shared" si="12"/>
        <v>Esquadrias de Alumínio e Inox</v>
      </c>
      <c r="G91" s="112" t="e">
        <f t="shared" si="15"/>
        <v>#DIV/0!</v>
      </c>
      <c r="H91" s="113">
        <f t="shared" si="16"/>
        <v>0</v>
      </c>
      <c r="I91" s="114" t="e">
        <f t="shared" si="17"/>
        <v>#DIV/0!</v>
      </c>
      <c r="K91" s="147"/>
      <c r="L91" s="148" t="e">
        <f t="shared" si="14"/>
        <v>#DIV/0!</v>
      </c>
      <c r="N91" s="89"/>
    </row>
    <row r="92" spans="2:14" hidden="1" outlineLevel="2" x14ac:dyDescent="0.25">
      <c r="B92" s="83"/>
      <c r="C92" s="203"/>
      <c r="D92" s="184" t="str">
        <f t="shared" si="11"/>
        <v>POCRCD12</v>
      </c>
      <c r="E92" s="185" t="str">
        <f t="shared" si="12"/>
        <v>Esquadrias de Vidro</v>
      </c>
      <c r="G92" s="112" t="e">
        <f t="shared" si="15"/>
        <v>#DIV/0!</v>
      </c>
      <c r="H92" s="113">
        <f t="shared" si="16"/>
        <v>0</v>
      </c>
      <c r="I92" s="114" t="e">
        <f t="shared" si="17"/>
        <v>#DIV/0!</v>
      </c>
      <c r="K92" s="147"/>
      <c r="L92" s="148" t="e">
        <f t="shared" si="14"/>
        <v>#DIV/0!</v>
      </c>
      <c r="N92" s="89"/>
    </row>
    <row r="93" spans="2:14" hidden="1" outlineLevel="2" x14ac:dyDescent="0.25">
      <c r="B93" s="83"/>
      <c r="C93" s="203"/>
      <c r="D93" s="184" t="str">
        <f t="shared" si="11"/>
        <v>POCRCD13</v>
      </c>
      <c r="E93" s="185" t="str">
        <f t="shared" si="12"/>
        <v>Esquadrias de Ferro</v>
      </c>
      <c r="G93" s="112" t="e">
        <f t="shared" si="15"/>
        <v>#DIV/0!</v>
      </c>
      <c r="H93" s="113">
        <f t="shared" si="16"/>
        <v>0</v>
      </c>
      <c r="I93" s="114" t="e">
        <f t="shared" si="17"/>
        <v>#DIV/0!</v>
      </c>
      <c r="K93" s="147"/>
      <c r="L93" s="148" t="e">
        <f t="shared" si="14"/>
        <v>#DIV/0!</v>
      </c>
      <c r="N93" s="89"/>
    </row>
    <row r="94" spans="2:14" hidden="1" outlineLevel="2" x14ac:dyDescent="0.25">
      <c r="B94" s="83"/>
      <c r="C94" s="203"/>
      <c r="D94" s="184" t="str">
        <f t="shared" si="11"/>
        <v>POCRCD14</v>
      </c>
      <c r="E94" s="185" t="str">
        <f t="shared" si="12"/>
        <v>Revestimento Interno</v>
      </c>
      <c r="G94" s="112" t="e">
        <f t="shared" si="15"/>
        <v>#DIV/0!</v>
      </c>
      <c r="H94" s="113">
        <f t="shared" si="16"/>
        <v>0</v>
      </c>
      <c r="I94" s="114" t="e">
        <f t="shared" si="17"/>
        <v>#DIV/0!</v>
      </c>
      <c r="K94" s="147"/>
      <c r="L94" s="148" t="e">
        <f t="shared" si="14"/>
        <v>#DIV/0!</v>
      </c>
      <c r="N94" s="89"/>
    </row>
    <row r="95" spans="2:14" hidden="1" outlineLevel="2" x14ac:dyDescent="0.25">
      <c r="B95" s="83"/>
      <c r="C95" s="203"/>
      <c r="D95" s="184" t="str">
        <f t="shared" si="11"/>
        <v>POCRCD15</v>
      </c>
      <c r="E95" s="185" t="str">
        <f t="shared" si="12"/>
        <v>Acabamento Interno</v>
      </c>
      <c r="G95" s="112" t="e">
        <f t="shared" si="15"/>
        <v>#DIV/0!</v>
      </c>
      <c r="H95" s="113">
        <f t="shared" si="16"/>
        <v>0</v>
      </c>
      <c r="I95" s="114" t="e">
        <f t="shared" si="17"/>
        <v>#DIV/0!</v>
      </c>
      <c r="K95" s="147"/>
      <c r="L95" s="148" t="e">
        <f t="shared" si="14"/>
        <v>#DIV/0!</v>
      </c>
      <c r="N95" s="89"/>
    </row>
    <row r="96" spans="2:14" hidden="1" outlineLevel="2" x14ac:dyDescent="0.25">
      <c r="B96" s="83"/>
      <c r="C96" s="203"/>
      <c r="D96" s="184" t="str">
        <f t="shared" si="11"/>
        <v>POCRCD16</v>
      </c>
      <c r="E96" s="185" t="str">
        <f t="shared" si="12"/>
        <v>Fachada</v>
      </c>
      <c r="G96" s="112" t="e">
        <f t="shared" si="15"/>
        <v>#DIV/0!</v>
      </c>
      <c r="H96" s="113">
        <f t="shared" si="16"/>
        <v>0</v>
      </c>
      <c r="I96" s="114" t="e">
        <f t="shared" si="17"/>
        <v>#DIV/0!</v>
      </c>
      <c r="K96" s="147"/>
      <c r="L96" s="148" t="e">
        <f t="shared" si="14"/>
        <v>#DIV/0!</v>
      </c>
      <c r="N96" s="89"/>
    </row>
    <row r="97" spans="2:14" hidden="1" outlineLevel="2" x14ac:dyDescent="0.25">
      <c r="B97" s="83"/>
      <c r="C97" s="203"/>
      <c r="D97" s="184" t="str">
        <f t="shared" si="11"/>
        <v>POCRCD17</v>
      </c>
      <c r="E97" s="185" t="str">
        <f t="shared" si="12"/>
        <v>Impermeabilizações / Coberturas</v>
      </c>
      <c r="G97" s="112" t="e">
        <f t="shared" si="15"/>
        <v>#DIV/0!</v>
      </c>
      <c r="H97" s="113">
        <f t="shared" si="16"/>
        <v>0</v>
      </c>
      <c r="I97" s="114" t="e">
        <f t="shared" si="17"/>
        <v>#DIV/0!</v>
      </c>
      <c r="K97" s="147"/>
      <c r="L97" s="148" t="e">
        <f t="shared" si="14"/>
        <v>#DIV/0!</v>
      </c>
      <c r="N97" s="89"/>
    </row>
    <row r="98" spans="2:14" hidden="1" outlineLevel="2" x14ac:dyDescent="0.25">
      <c r="B98" s="83"/>
      <c r="C98" s="203"/>
      <c r="D98" s="184" t="str">
        <f t="shared" si="11"/>
        <v>POCRCD18</v>
      </c>
      <c r="E98" s="185" t="str">
        <f t="shared" si="12"/>
        <v>Pintura</v>
      </c>
      <c r="G98" s="112" t="e">
        <f t="shared" si="15"/>
        <v>#DIV/0!</v>
      </c>
      <c r="H98" s="113">
        <f t="shared" si="16"/>
        <v>0</v>
      </c>
      <c r="I98" s="114" t="e">
        <f t="shared" si="17"/>
        <v>#DIV/0!</v>
      </c>
      <c r="K98" s="147"/>
      <c r="L98" s="148" t="e">
        <f t="shared" si="14"/>
        <v>#DIV/0!</v>
      </c>
      <c r="N98" s="89"/>
    </row>
    <row r="99" spans="2:14" hidden="1" outlineLevel="2" x14ac:dyDescent="0.25">
      <c r="B99" s="83"/>
      <c r="C99" s="203"/>
      <c r="D99" s="184" t="str">
        <f t="shared" si="11"/>
        <v>POCRCD19</v>
      </c>
      <c r="E99" s="185" t="str">
        <f t="shared" si="12"/>
        <v>Acessórios</v>
      </c>
      <c r="G99" s="112" t="e">
        <f t="shared" si="15"/>
        <v>#DIV/0!</v>
      </c>
      <c r="H99" s="113">
        <f t="shared" si="16"/>
        <v>0</v>
      </c>
      <c r="I99" s="114" t="e">
        <f t="shared" si="17"/>
        <v>#DIV/0!</v>
      </c>
      <c r="K99" s="147"/>
      <c r="L99" s="148" t="e">
        <f t="shared" si="14"/>
        <v>#DIV/0!</v>
      </c>
      <c r="N99" s="89"/>
    </row>
    <row r="100" spans="2:14" hidden="1" outlineLevel="2" x14ac:dyDescent="0.25">
      <c r="B100" s="83"/>
      <c r="C100" s="203"/>
      <c r="D100" s="184" t="str">
        <f t="shared" si="11"/>
        <v>POCRCD20</v>
      </c>
      <c r="E100" s="185" t="str">
        <f t="shared" si="12"/>
        <v>Jardim</v>
      </c>
      <c r="G100" s="112" t="e">
        <f t="shared" si="15"/>
        <v>#DIV/0!</v>
      </c>
      <c r="H100" s="113">
        <f t="shared" si="16"/>
        <v>0</v>
      </c>
      <c r="I100" s="114" t="e">
        <f t="shared" si="17"/>
        <v>#DIV/0!</v>
      </c>
      <c r="K100" s="147"/>
      <c r="L100" s="148" t="e">
        <f t="shared" si="14"/>
        <v>#DIV/0!</v>
      </c>
      <c r="N100" s="89"/>
    </row>
    <row r="101" spans="2:14" hidden="1" outlineLevel="2" x14ac:dyDescent="0.25">
      <c r="B101" s="83"/>
      <c r="C101" s="203"/>
      <c r="D101" s="184" t="str">
        <f t="shared" si="11"/>
        <v>POCRCD21</v>
      </c>
      <c r="E101" s="185" t="str">
        <f t="shared" si="12"/>
        <v>Limpeza</v>
      </c>
      <c r="G101" s="112" t="e">
        <f t="shared" si="15"/>
        <v>#DIV/0!</v>
      </c>
      <c r="H101" s="113">
        <f t="shared" si="16"/>
        <v>0</v>
      </c>
      <c r="I101" s="114" t="e">
        <f t="shared" si="17"/>
        <v>#DIV/0!</v>
      </c>
      <c r="K101" s="147"/>
      <c r="L101" s="148" t="e">
        <f t="shared" si="14"/>
        <v>#DIV/0!</v>
      </c>
      <c r="N101" s="89"/>
    </row>
    <row r="102" spans="2:14" hidden="1" outlineLevel="2" x14ac:dyDescent="0.25">
      <c r="B102" s="83"/>
      <c r="C102" s="203"/>
      <c r="D102" s="184" t="str">
        <f t="shared" si="11"/>
        <v>POCRCD22</v>
      </c>
      <c r="E102" s="185" t="str">
        <f t="shared" si="12"/>
        <v>Redes</v>
      </c>
      <c r="G102" s="112" t="e">
        <f t="shared" si="15"/>
        <v>#DIV/0!</v>
      </c>
      <c r="H102" s="113">
        <f t="shared" si="16"/>
        <v>0</v>
      </c>
      <c r="I102" s="114" t="e">
        <f t="shared" si="17"/>
        <v>#DIV/0!</v>
      </c>
      <c r="K102" s="147"/>
      <c r="L102" s="148" t="e">
        <f t="shared" si="14"/>
        <v>#DIV/0!</v>
      </c>
      <c r="N102" s="89"/>
    </row>
    <row r="103" spans="2:14" hidden="1" outlineLevel="2" x14ac:dyDescent="0.25">
      <c r="B103" s="83"/>
      <c r="C103" s="203"/>
      <c r="D103" s="184" t="str">
        <f t="shared" si="11"/>
        <v>POCRCD23</v>
      </c>
      <c r="E103" s="185" t="str">
        <f t="shared" si="12"/>
        <v/>
      </c>
      <c r="G103" s="112" t="e">
        <f t="shared" si="15"/>
        <v>#DIV/0!</v>
      </c>
      <c r="H103" s="113">
        <f t="shared" si="16"/>
        <v>0</v>
      </c>
      <c r="I103" s="114" t="e">
        <f t="shared" si="17"/>
        <v>#DIV/0!</v>
      </c>
      <c r="K103" s="147"/>
      <c r="L103" s="148" t="e">
        <f>K103-I103</f>
        <v>#DIV/0!</v>
      </c>
      <c r="N103" s="89"/>
    </row>
    <row r="104" spans="2:14" hidden="1" outlineLevel="2" x14ac:dyDescent="0.25">
      <c r="B104" s="83"/>
      <c r="C104" s="203"/>
      <c r="D104" s="184" t="str">
        <f t="shared" si="11"/>
        <v>POCRCD24</v>
      </c>
      <c r="E104" s="185" t="str">
        <f t="shared" si="12"/>
        <v/>
      </c>
      <c r="G104" s="112" t="e">
        <f t="shared" si="15"/>
        <v>#DIV/0!</v>
      </c>
      <c r="H104" s="113">
        <f t="shared" si="16"/>
        <v>0</v>
      </c>
      <c r="I104" s="114" t="e">
        <f t="shared" si="17"/>
        <v>#DIV/0!</v>
      </c>
      <c r="K104" s="147"/>
      <c r="L104" s="148" t="e">
        <f t="shared" ref="L104:L110" si="18">K104-I104</f>
        <v>#DIV/0!</v>
      </c>
      <c r="N104" s="89"/>
    </row>
    <row r="105" spans="2:14" hidden="1" outlineLevel="2" x14ac:dyDescent="0.25">
      <c r="B105" s="83"/>
      <c r="C105" s="203"/>
      <c r="D105" s="184" t="str">
        <f t="shared" si="11"/>
        <v>POCRCD25</v>
      </c>
      <c r="E105" s="185" t="str">
        <f t="shared" si="12"/>
        <v/>
      </c>
      <c r="G105" s="112" t="e">
        <f t="shared" si="15"/>
        <v>#DIV/0!</v>
      </c>
      <c r="H105" s="113">
        <f t="shared" si="16"/>
        <v>0</v>
      </c>
      <c r="I105" s="114" t="e">
        <f t="shared" si="17"/>
        <v>#DIV/0!</v>
      </c>
      <c r="K105" s="147"/>
      <c r="L105" s="148" t="e">
        <f t="shared" si="18"/>
        <v>#DIV/0!</v>
      </c>
      <c r="N105" s="89"/>
    </row>
    <row r="106" spans="2:14" hidden="1" outlineLevel="2" x14ac:dyDescent="0.25">
      <c r="B106" s="83"/>
      <c r="C106" s="203"/>
      <c r="D106" s="184" t="str">
        <f t="shared" si="11"/>
        <v>POCRCD26</v>
      </c>
      <c r="E106" s="185" t="str">
        <f t="shared" si="12"/>
        <v/>
      </c>
      <c r="G106" s="112" t="e">
        <f t="shared" si="15"/>
        <v>#DIV/0!</v>
      </c>
      <c r="H106" s="113">
        <f t="shared" si="16"/>
        <v>0</v>
      </c>
      <c r="I106" s="114" t="e">
        <f t="shared" si="17"/>
        <v>#DIV/0!</v>
      </c>
      <c r="K106" s="147"/>
      <c r="L106" s="148" t="e">
        <f t="shared" si="18"/>
        <v>#DIV/0!</v>
      </c>
      <c r="N106" s="89"/>
    </row>
    <row r="107" spans="2:14" hidden="1" outlineLevel="2" x14ac:dyDescent="0.25">
      <c r="B107" s="83"/>
      <c r="C107" s="203"/>
      <c r="D107" s="184" t="str">
        <f t="shared" si="11"/>
        <v>POCRCD27</v>
      </c>
      <c r="E107" s="185" t="str">
        <f t="shared" si="12"/>
        <v/>
      </c>
      <c r="G107" s="112" t="e">
        <f t="shared" si="15"/>
        <v>#DIV/0!</v>
      </c>
      <c r="H107" s="113">
        <f t="shared" si="16"/>
        <v>0</v>
      </c>
      <c r="I107" s="114" t="e">
        <f t="shared" si="17"/>
        <v>#DIV/0!</v>
      </c>
      <c r="K107" s="147"/>
      <c r="L107" s="148" t="e">
        <f t="shared" si="18"/>
        <v>#DIV/0!</v>
      </c>
      <c r="N107" s="89"/>
    </row>
    <row r="108" spans="2:14" hidden="1" outlineLevel="2" x14ac:dyDescent="0.25">
      <c r="B108" s="83"/>
      <c r="C108" s="203"/>
      <c r="D108" s="184" t="str">
        <f t="shared" si="11"/>
        <v>POCRCD28</v>
      </c>
      <c r="E108" s="185" t="str">
        <f t="shared" si="12"/>
        <v/>
      </c>
      <c r="G108" s="112" t="e">
        <f t="shared" si="15"/>
        <v>#DIV/0!</v>
      </c>
      <c r="H108" s="113">
        <f t="shared" si="16"/>
        <v>0</v>
      </c>
      <c r="I108" s="114" t="e">
        <f t="shared" si="17"/>
        <v>#DIV/0!</v>
      </c>
      <c r="K108" s="147"/>
      <c r="L108" s="148" t="e">
        <f t="shared" si="18"/>
        <v>#DIV/0!</v>
      </c>
      <c r="N108" s="89"/>
    </row>
    <row r="109" spans="2:14" hidden="1" outlineLevel="2" x14ac:dyDescent="0.25">
      <c r="B109" s="83"/>
      <c r="C109" s="203"/>
      <c r="D109" s="184" t="str">
        <f t="shared" si="11"/>
        <v>POCRCD29</v>
      </c>
      <c r="E109" s="185" t="str">
        <f t="shared" si="12"/>
        <v/>
      </c>
      <c r="G109" s="112" t="e">
        <f t="shared" si="15"/>
        <v>#DIV/0!</v>
      </c>
      <c r="H109" s="113">
        <f t="shared" si="16"/>
        <v>0</v>
      </c>
      <c r="I109" s="114" t="e">
        <f t="shared" si="17"/>
        <v>#DIV/0!</v>
      </c>
      <c r="K109" s="147"/>
      <c r="L109" s="148" t="e">
        <f t="shared" si="18"/>
        <v>#DIV/0!</v>
      </c>
      <c r="N109" s="89"/>
    </row>
    <row r="110" spans="2:14" hidden="1" outlineLevel="2" x14ac:dyDescent="0.25">
      <c r="B110" s="83"/>
      <c r="C110" s="203"/>
      <c r="D110" s="184" t="str">
        <f t="shared" si="11"/>
        <v>POCRCD30</v>
      </c>
      <c r="E110" s="185" t="str">
        <f t="shared" si="12"/>
        <v/>
      </c>
      <c r="G110" s="112" t="e">
        <f t="shared" si="15"/>
        <v>#DIV/0!</v>
      </c>
      <c r="H110" s="113">
        <f t="shared" si="16"/>
        <v>0</v>
      </c>
      <c r="I110" s="114" t="e">
        <f t="shared" si="17"/>
        <v>#DIV/0!</v>
      </c>
      <c r="K110" s="147"/>
      <c r="L110" s="148" t="e">
        <f t="shared" si="18"/>
        <v>#DIV/0!</v>
      </c>
      <c r="N110" s="89"/>
    </row>
    <row r="111" spans="2:14" x14ac:dyDescent="0.25">
      <c r="B111" s="83"/>
      <c r="C111" s="203"/>
      <c r="D111" s="178" t="str">
        <f t="shared" si="11"/>
        <v>AD</v>
      </c>
      <c r="E111" s="179" t="str">
        <f t="shared" si="12"/>
        <v>Adiantamento</v>
      </c>
      <c r="G111" s="106" t="e">
        <f t="shared" si="15"/>
        <v>#DIV/0!</v>
      </c>
      <c r="H111" s="107">
        <f>SUM(N111:XFD111)</f>
        <v>0</v>
      </c>
      <c r="I111" s="108" t="e">
        <f t="shared" si="17"/>
        <v>#DIV/0!</v>
      </c>
      <c r="K111" s="118"/>
      <c r="L111" s="119"/>
      <c r="N111" s="89"/>
    </row>
    <row r="112" spans="2:14" x14ac:dyDescent="0.25">
      <c r="B112" s="83"/>
      <c r="C112" s="203"/>
      <c r="D112" s="178" t="str">
        <f t="shared" si="11"/>
        <v>PONI</v>
      </c>
      <c r="E112" s="179" t="str">
        <f t="shared" si="12"/>
        <v>Licenciamentos / Não Incidentes</v>
      </c>
      <c r="G112" s="106" t="e">
        <f t="shared" si="15"/>
        <v>#DIV/0!</v>
      </c>
      <c r="H112" s="107">
        <f>SUM(N112:XFD112)</f>
        <v>0</v>
      </c>
      <c r="I112" s="108" t="e">
        <f t="shared" si="17"/>
        <v>#DIV/0!</v>
      </c>
      <c r="K112" s="118"/>
      <c r="L112" s="119"/>
      <c r="N112" s="89"/>
    </row>
    <row r="113" spans="2:14" collapsed="1" x14ac:dyDescent="0.25">
      <c r="B113" s="83"/>
      <c r="C113" s="203"/>
      <c r="D113" s="178" t="str">
        <f t="shared" si="11"/>
        <v>POPZ</v>
      </c>
      <c r="E113" s="179" t="str">
        <f t="shared" si="12"/>
        <v>Personalizações</v>
      </c>
      <c r="G113" s="106" t="e">
        <f>SUM(G114:G116)</f>
        <v>#DIV/0!</v>
      </c>
      <c r="H113" s="107">
        <f>SUM(H114:H116)</f>
        <v>0</v>
      </c>
      <c r="I113" s="108" t="e">
        <f t="shared" si="17"/>
        <v>#DIV/0!</v>
      </c>
      <c r="K113" s="118"/>
      <c r="L113" s="119"/>
      <c r="N113" s="89"/>
    </row>
    <row r="114" spans="2:14" hidden="1" outlineLevel="1" x14ac:dyDescent="0.25">
      <c r="B114" s="83"/>
      <c r="C114" s="203"/>
      <c r="D114" s="180" t="str">
        <f t="shared" si="11"/>
        <v>POPZKT</v>
      </c>
      <c r="E114" s="181" t="str">
        <f t="shared" si="12"/>
        <v>Kits</v>
      </c>
      <c r="G114" s="109" t="e">
        <f t="shared" ref="G114:G116" si="19">G59/$G$65</f>
        <v>#DIV/0!</v>
      </c>
      <c r="H114" s="110">
        <f t="shared" ref="H114:H116" si="20">SUM(N114:BK114)</f>
        <v>0</v>
      </c>
      <c r="I114" s="111" t="e">
        <f t="shared" si="17"/>
        <v>#DIV/0!</v>
      </c>
      <c r="K114" s="118"/>
      <c r="L114" s="119"/>
      <c r="N114" s="89"/>
    </row>
    <row r="115" spans="2:14" hidden="1" outlineLevel="1" x14ac:dyDescent="0.25">
      <c r="B115" s="83"/>
      <c r="C115" s="203"/>
      <c r="D115" s="180" t="str">
        <f t="shared" si="11"/>
        <v>POPZOP</v>
      </c>
      <c r="E115" s="181" t="str">
        <f t="shared" si="12"/>
        <v>Opções de Planta</v>
      </c>
      <c r="G115" s="109" t="e">
        <f t="shared" si="19"/>
        <v>#DIV/0!</v>
      </c>
      <c r="H115" s="110">
        <f t="shared" si="20"/>
        <v>0</v>
      </c>
      <c r="I115" s="111" t="e">
        <f t="shared" si="17"/>
        <v>#DIV/0!</v>
      </c>
      <c r="K115" s="118"/>
      <c r="L115" s="119"/>
      <c r="N115" s="89"/>
    </row>
    <row r="116" spans="2:14" ht="15.75" hidden="1" outlineLevel="1" thickBot="1" x14ac:dyDescent="0.3">
      <c r="B116" s="83"/>
      <c r="C116" s="204"/>
      <c r="D116" s="182" t="str">
        <f t="shared" si="11"/>
        <v>POPZMD</v>
      </c>
      <c r="E116" s="183" t="str">
        <f t="shared" si="12"/>
        <v>Modificações</v>
      </c>
      <c r="G116" s="186" t="e">
        <f t="shared" si="19"/>
        <v>#DIV/0!</v>
      </c>
      <c r="H116" s="187">
        <f t="shared" si="20"/>
        <v>0</v>
      </c>
      <c r="I116" s="188" t="e">
        <f t="shared" si="17"/>
        <v>#DIV/0!</v>
      </c>
      <c r="K116" s="120"/>
      <c r="L116" s="121"/>
      <c r="N116" s="89"/>
    </row>
    <row r="117" spans="2:14" ht="3.75" customHeight="1" thickBot="1" x14ac:dyDescent="0.3">
      <c r="B117" s="122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6"/>
    </row>
  </sheetData>
  <sheetProtection selectLockedCells="1"/>
  <mergeCells count="4">
    <mergeCell ref="C10:C60"/>
    <mergeCell ref="C64:D64"/>
    <mergeCell ref="C65:D65"/>
    <mergeCell ref="C67:C116"/>
  </mergeCells>
  <conditionalFormatting sqref="D11:E14 D55:E57">
    <cfRule type="expression" dxfId="30" priority="42">
      <formula>$H11&gt;$G11</formula>
    </cfRule>
  </conditionalFormatting>
  <conditionalFormatting sqref="D16:E23 D25:E54">
    <cfRule type="expression" dxfId="29" priority="41">
      <formula>$H16&gt;$G16</formula>
    </cfRule>
  </conditionalFormatting>
  <conditionalFormatting sqref="D58:E60">
    <cfRule type="expression" dxfId="28" priority="32">
      <formula>$H58&gt;$G58</formula>
    </cfRule>
  </conditionalFormatting>
  <conditionalFormatting sqref="D68:E71">
    <cfRule type="expression" dxfId="27" priority="27">
      <formula>$H68&gt;$G68</formula>
    </cfRule>
  </conditionalFormatting>
  <conditionalFormatting sqref="D73:E79">
    <cfRule type="expression" dxfId="26" priority="24">
      <formula>$H73&gt;$G73</formula>
    </cfRule>
  </conditionalFormatting>
  <conditionalFormatting sqref="D81:E110">
    <cfRule type="expression" dxfId="25" priority="25">
      <formula>$H81&gt;$G81</formula>
    </cfRule>
  </conditionalFormatting>
  <conditionalFormatting sqref="D111:E113">
    <cfRule type="expression" dxfId="24" priority="26">
      <formula>$H111&gt;$G111</formula>
    </cfRule>
  </conditionalFormatting>
  <conditionalFormatting sqref="D15:I15 D24:I24">
    <cfRule type="expression" dxfId="23" priority="7">
      <formula>$H15&gt;$G15</formula>
    </cfRule>
  </conditionalFormatting>
  <conditionalFormatting sqref="F72 F80">
    <cfRule type="expression" dxfId="22" priority="29">
      <formula>$H72&gt;$G72</formula>
    </cfRule>
  </conditionalFormatting>
  <conditionalFormatting sqref="G11:I14 G55:I60">
    <cfRule type="expression" dxfId="21" priority="6">
      <formula>$H11&gt;$G11</formula>
    </cfRule>
  </conditionalFormatting>
  <conditionalFormatting sqref="G16:I23 G25:I54">
    <cfRule type="expression" dxfId="20" priority="5">
      <formula>$H16&gt;$G16</formula>
    </cfRule>
  </conditionalFormatting>
  <conditionalFormatting sqref="G68:I71">
    <cfRule type="expression" dxfId="19" priority="1">
      <formula>$H68&gt;$G68</formula>
    </cfRule>
  </conditionalFormatting>
  <conditionalFormatting sqref="G73:I79">
    <cfRule type="expression" dxfId="18" priority="4">
      <formula>$H73&gt;$G73</formula>
    </cfRule>
  </conditionalFormatting>
  <conditionalFormatting sqref="G81:I110">
    <cfRule type="expression" dxfId="17" priority="3">
      <formula>$H81&gt;$G81</formula>
    </cfRule>
  </conditionalFormatting>
  <conditionalFormatting sqref="G111:I113">
    <cfRule type="expression" dxfId="16" priority="2">
      <formula>$H111&gt;$G111</formula>
    </cfRule>
  </conditionalFormatting>
  <conditionalFormatting sqref="L14">
    <cfRule type="expression" dxfId="15" priority="37">
      <formula>$L14&gt;0</formula>
    </cfRule>
    <cfRule type="expression" dxfId="14" priority="36">
      <formula>$L14&lt;0</formula>
    </cfRule>
  </conditionalFormatting>
  <conditionalFormatting sqref="L15 L24">
    <cfRule type="expression" dxfId="13" priority="39">
      <formula>$L15&gt;0</formula>
    </cfRule>
    <cfRule type="expression" dxfId="12" priority="38">
      <formula>$L15&lt;0</formula>
    </cfRule>
  </conditionalFormatting>
  <conditionalFormatting sqref="L16:L23 L25:L54">
    <cfRule type="expression" dxfId="11" priority="40">
      <formula>$L16&gt;0</formula>
    </cfRule>
    <cfRule type="expression" dxfId="10" priority="44">
      <formula>$L16&lt;0</formula>
    </cfRule>
  </conditionalFormatting>
  <conditionalFormatting sqref="L71">
    <cfRule type="expression" dxfId="9" priority="18">
      <formula>$L71&lt;0</formula>
    </cfRule>
    <cfRule type="expression" dxfId="8" priority="17">
      <formula>$L71&gt;0</formula>
    </cfRule>
  </conditionalFormatting>
  <conditionalFormatting sqref="L72">
    <cfRule type="expression" dxfId="7" priority="12">
      <formula>$L72&gt;0</formula>
    </cfRule>
    <cfRule type="expression" dxfId="6" priority="11">
      <formula>$L72&lt;0</formula>
    </cfRule>
  </conditionalFormatting>
  <conditionalFormatting sqref="L73:L79">
    <cfRule type="expression" dxfId="5" priority="28">
      <formula>$L73&gt;0</formula>
    </cfRule>
    <cfRule type="expression" dxfId="4" priority="30">
      <formula>$L73&lt;0</formula>
    </cfRule>
  </conditionalFormatting>
  <conditionalFormatting sqref="L80">
    <cfRule type="expression" dxfId="3" priority="9">
      <formula>$L80&gt;0</formula>
    </cfRule>
    <cfRule type="expression" dxfId="2" priority="8">
      <formula>$L80&lt;0</formula>
    </cfRule>
  </conditionalFormatting>
  <conditionalFormatting sqref="L81:L110">
    <cfRule type="expression" dxfId="1" priority="15">
      <formula>$L81&lt;0</formula>
    </cfRule>
    <cfRule type="expression" dxfId="0" priority="14">
      <formula>$L81&gt;0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L64:L66 L10:L60</xm:sqref>
        </x14:conditionalFormatting>
        <x14:conditionalFormatting xmlns:xm="http://schemas.microsoft.com/office/excel/2006/main">
          <x14:cfRule type="iconSet" priority="31" id="{6617545D-A378-4210-AF36-A1187B99F5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L67:L70 L73:L79 L111:L116</xm:sqref>
        </x14:conditionalFormatting>
        <x14:conditionalFormatting xmlns:xm="http://schemas.microsoft.com/office/excel/2006/main">
          <x14:cfRule type="iconSet" priority="19" id="{B14ECBB5-0C25-4EE3-B1B4-8F1D1158B6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L71</xm:sqref>
        </x14:conditionalFormatting>
        <x14:conditionalFormatting xmlns:xm="http://schemas.microsoft.com/office/excel/2006/main">
          <x14:cfRule type="iconSet" priority="13" id="{7D9E2E0E-36E0-49B1-A5E2-304ACC92622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L72</xm:sqref>
        </x14:conditionalFormatting>
        <x14:conditionalFormatting xmlns:xm="http://schemas.microsoft.com/office/excel/2006/main">
          <x14:cfRule type="iconSet" priority="10" id="{B8A03868-E041-4C1B-BD4E-4C838F1718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L80</xm:sqref>
        </x14:conditionalFormatting>
        <x14:conditionalFormatting xmlns:xm="http://schemas.microsoft.com/office/excel/2006/main">
          <x14:cfRule type="iconSet" priority="16" id="{28810577-383D-40B0-8C07-09DEBDADC3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L81:L110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117"/>
  <sheetViews>
    <sheetView workbookViewId="0">
      <selection activeCell="A5" sqref="A5"/>
    </sheetView>
  </sheetViews>
  <sheetFormatPr defaultRowHeight="15" x14ac:dyDescent="0.25"/>
  <cols>
    <col min="1" max="1" width="14.28515625" style="2" customWidth="1"/>
  </cols>
  <sheetData>
    <row r="3" spans="1:1" x14ac:dyDescent="0.25">
      <c r="A3" s="14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13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A11+A12+A13+A14+A55+A56+A57</f>
        <v>0</v>
      </c>
    </row>
    <row r="11" spans="1:1" x14ac:dyDescent="0.25">
      <c r="A11" s="169"/>
    </row>
    <row r="12" spans="1:1" x14ac:dyDescent="0.25">
      <c r="A12" s="169"/>
    </row>
    <row r="13" spans="1:1" x14ac:dyDescent="0.25">
      <c r="A13" s="169"/>
    </row>
    <row r="14" spans="1:1" x14ac:dyDescent="0.25">
      <c r="A14" s="40">
        <f>A15+A24</f>
        <v>0</v>
      </c>
    </row>
    <row r="15" spans="1:1" x14ac:dyDescent="0.25">
      <c r="A15" s="49">
        <f>SUM(A16:A22)</f>
        <v>0</v>
      </c>
    </row>
    <row r="16" spans="1:1" x14ac:dyDescent="0.25">
      <c r="A16" s="174"/>
    </row>
    <row r="17" spans="1:1" x14ac:dyDescent="0.25">
      <c r="A17" s="174"/>
    </row>
    <row r="18" spans="1:1" x14ac:dyDescent="0.25">
      <c r="A18" s="174"/>
    </row>
    <row r="19" spans="1:1" x14ac:dyDescent="0.25">
      <c r="A19" s="174"/>
    </row>
    <row r="20" spans="1:1" x14ac:dyDescent="0.25">
      <c r="A20" s="174"/>
    </row>
    <row r="21" spans="1:1" x14ac:dyDescent="0.25">
      <c r="A21" s="174"/>
    </row>
    <row r="22" spans="1:1" x14ac:dyDescent="0.25">
      <c r="A22" s="174"/>
    </row>
    <row r="23" spans="1:1" x14ac:dyDescent="0.25">
      <c r="A23" s="174"/>
    </row>
    <row r="24" spans="1:1" x14ac:dyDescent="0.25">
      <c r="A24" s="49">
        <f>SUM(A25:A54)</f>
        <v>0</v>
      </c>
    </row>
    <row r="25" spans="1:1" x14ac:dyDescent="0.25">
      <c r="A25" s="174"/>
    </row>
    <row r="26" spans="1:1" x14ac:dyDescent="0.25">
      <c r="A26" s="174"/>
    </row>
    <row r="27" spans="1:1" x14ac:dyDescent="0.25">
      <c r="A27" s="174"/>
    </row>
    <row r="28" spans="1:1" x14ac:dyDescent="0.25">
      <c r="A28" s="174"/>
    </row>
    <row r="29" spans="1:1" x14ac:dyDescent="0.25">
      <c r="A29" s="174"/>
    </row>
    <row r="30" spans="1:1" x14ac:dyDescent="0.25">
      <c r="A30" s="174"/>
    </row>
    <row r="31" spans="1:1" x14ac:dyDescent="0.25">
      <c r="A31" s="174"/>
    </row>
    <row r="32" spans="1:1" x14ac:dyDescent="0.25">
      <c r="A32" s="174"/>
    </row>
    <row r="33" spans="1:1" x14ac:dyDescent="0.25">
      <c r="A33" s="174"/>
    </row>
    <row r="34" spans="1:1" x14ac:dyDescent="0.25">
      <c r="A34" s="174"/>
    </row>
    <row r="35" spans="1:1" x14ac:dyDescent="0.25">
      <c r="A35" s="174"/>
    </row>
    <row r="36" spans="1:1" x14ac:dyDescent="0.25">
      <c r="A36" s="174"/>
    </row>
    <row r="37" spans="1:1" x14ac:dyDescent="0.25">
      <c r="A37" s="174"/>
    </row>
    <row r="38" spans="1:1" x14ac:dyDescent="0.25">
      <c r="A38" s="174"/>
    </row>
    <row r="39" spans="1:1" x14ac:dyDescent="0.25">
      <c r="A39" s="174"/>
    </row>
    <row r="40" spans="1:1" x14ac:dyDescent="0.25">
      <c r="A40" s="174"/>
    </row>
    <row r="41" spans="1:1" x14ac:dyDescent="0.25">
      <c r="A41" s="174"/>
    </row>
    <row r="42" spans="1:1" x14ac:dyDescent="0.25">
      <c r="A42" s="174"/>
    </row>
    <row r="43" spans="1:1" x14ac:dyDescent="0.25">
      <c r="A43" s="174"/>
    </row>
    <row r="44" spans="1:1" x14ac:dyDescent="0.25">
      <c r="A44" s="174"/>
    </row>
    <row r="45" spans="1:1" x14ac:dyDescent="0.25">
      <c r="A45" s="174"/>
    </row>
    <row r="46" spans="1:1" x14ac:dyDescent="0.25">
      <c r="A46" s="174"/>
    </row>
    <row r="47" spans="1:1" x14ac:dyDescent="0.25">
      <c r="A47" s="174"/>
    </row>
    <row r="48" spans="1:1" x14ac:dyDescent="0.25">
      <c r="A48" s="174"/>
    </row>
    <row r="49" spans="1:1" x14ac:dyDescent="0.25">
      <c r="A49" s="174"/>
    </row>
    <row r="50" spans="1:1" x14ac:dyDescent="0.25">
      <c r="A50" s="174"/>
    </row>
    <row r="51" spans="1:1" x14ac:dyDescent="0.25">
      <c r="A51" s="174"/>
    </row>
    <row r="52" spans="1:1" x14ac:dyDescent="0.25">
      <c r="A52" s="174"/>
    </row>
    <row r="53" spans="1:1" x14ac:dyDescent="0.25">
      <c r="A53" s="174"/>
    </row>
    <row r="54" spans="1:1" x14ac:dyDescent="0.25">
      <c r="A54" s="174"/>
    </row>
    <row r="55" spans="1:1" x14ac:dyDescent="0.25">
      <c r="A55" s="173"/>
    </row>
    <row r="56" spans="1:1" x14ac:dyDescent="0.25">
      <c r="A56" s="173"/>
    </row>
    <row r="57" spans="1:1" x14ac:dyDescent="0.25">
      <c r="A57" s="67">
        <f>SUM(A58:A60)</f>
        <v>0</v>
      </c>
    </row>
    <row r="58" spans="1:1" x14ac:dyDescent="0.25">
      <c r="A58" s="175"/>
    </row>
    <row r="59" spans="1:1" x14ac:dyDescent="0.25">
      <c r="A59" s="175"/>
    </row>
    <row r="60" spans="1:1" ht="15.75" thickBot="1" x14ac:dyDescent="0.3">
      <c r="A60" s="176"/>
    </row>
    <row r="61" spans="1:1" ht="15.75" thickBot="1" x14ac:dyDescent="0.3">
      <c r="A61" s="75"/>
    </row>
    <row r="62" spans="1:1" ht="15.75" thickBot="1" x14ac:dyDescent="0.3"/>
    <row r="63" spans="1:1" ht="15.75" thickBot="1" x14ac:dyDescent="0.3">
      <c r="A63" s="81"/>
    </row>
    <row r="64" spans="1:1" ht="15.75" x14ac:dyDescent="0.25">
      <c r="A64" s="88"/>
    </row>
    <row r="65" spans="1:1" ht="16.5" thickBot="1" x14ac:dyDescent="0.3">
      <c r="A65" s="91"/>
    </row>
    <row r="66" spans="1:1" ht="15.75" thickBot="1" x14ac:dyDescent="0.3"/>
    <row r="67" spans="1:1" x14ac:dyDescent="0.25">
      <c r="A67" s="97">
        <f>A68+A69+A70+A71+A111+A112+A113</f>
        <v>0</v>
      </c>
    </row>
    <row r="68" spans="1:1" x14ac:dyDescent="0.25">
      <c r="A68" s="106">
        <f>IF(A$65=0,0,A11/A$65)</f>
        <v>0</v>
      </c>
    </row>
    <row r="69" spans="1:1" x14ac:dyDescent="0.25">
      <c r="A69" s="106">
        <f>IF(A$65=0,0,A12/A$65)</f>
        <v>0</v>
      </c>
    </row>
    <row r="70" spans="1:1" x14ac:dyDescent="0.25">
      <c r="A70" s="106">
        <f>IF(A$65=0,0,A13/A$65)</f>
        <v>0</v>
      </c>
    </row>
    <row r="71" spans="1:1" x14ac:dyDescent="0.25">
      <c r="A71" s="106">
        <f>A72+A80</f>
        <v>0</v>
      </c>
    </row>
    <row r="72" spans="1:1" x14ac:dyDescent="0.25">
      <c r="A72" s="109">
        <f>SUM(A73:A79)</f>
        <v>0</v>
      </c>
    </row>
    <row r="73" spans="1:1" x14ac:dyDescent="0.25">
      <c r="A73" s="117">
        <f t="shared" ref="A73:A79" si="0">IF(A$65=0,0,A16/A$65)</f>
        <v>0</v>
      </c>
    </row>
    <row r="74" spans="1:1" x14ac:dyDescent="0.25">
      <c r="A74" s="117">
        <f t="shared" si="0"/>
        <v>0</v>
      </c>
    </row>
    <row r="75" spans="1:1" x14ac:dyDescent="0.25">
      <c r="A75" s="117">
        <f t="shared" si="0"/>
        <v>0</v>
      </c>
    </row>
    <row r="76" spans="1:1" x14ac:dyDescent="0.25">
      <c r="A76" s="117">
        <f t="shared" si="0"/>
        <v>0</v>
      </c>
    </row>
    <row r="77" spans="1:1" x14ac:dyDescent="0.25">
      <c r="A77" s="117">
        <f t="shared" si="0"/>
        <v>0</v>
      </c>
    </row>
    <row r="78" spans="1:1" x14ac:dyDescent="0.25">
      <c r="A78" s="117">
        <f t="shared" si="0"/>
        <v>0</v>
      </c>
    </row>
    <row r="79" spans="1:1" x14ac:dyDescent="0.25">
      <c r="A79" s="117">
        <f t="shared" si="0"/>
        <v>0</v>
      </c>
    </row>
    <row r="80" spans="1:1" x14ac:dyDescent="0.25">
      <c r="A80" s="109">
        <f>SUM(A81:A110)</f>
        <v>0</v>
      </c>
    </row>
    <row r="81" spans="1:1" x14ac:dyDescent="0.25">
      <c r="A81" s="117">
        <f t="shared" ref="A81:A112" si="1">IF(A$65=0,0,A25/A$65)</f>
        <v>0</v>
      </c>
    </row>
    <row r="82" spans="1:1" x14ac:dyDescent="0.25">
      <c r="A82" s="117">
        <f t="shared" si="1"/>
        <v>0</v>
      </c>
    </row>
    <row r="83" spans="1:1" x14ac:dyDescent="0.25">
      <c r="A83" s="117">
        <f t="shared" si="1"/>
        <v>0</v>
      </c>
    </row>
    <row r="84" spans="1:1" x14ac:dyDescent="0.25">
      <c r="A84" s="117">
        <f t="shared" si="1"/>
        <v>0</v>
      </c>
    </row>
    <row r="85" spans="1:1" x14ac:dyDescent="0.25">
      <c r="A85" s="117">
        <f t="shared" si="1"/>
        <v>0</v>
      </c>
    </row>
    <row r="86" spans="1:1" x14ac:dyDescent="0.25">
      <c r="A86" s="117">
        <f t="shared" si="1"/>
        <v>0</v>
      </c>
    </row>
    <row r="87" spans="1:1" x14ac:dyDescent="0.25">
      <c r="A87" s="117">
        <f t="shared" si="1"/>
        <v>0</v>
      </c>
    </row>
    <row r="88" spans="1:1" x14ac:dyDescent="0.25">
      <c r="A88" s="117">
        <f t="shared" si="1"/>
        <v>0</v>
      </c>
    </row>
    <row r="89" spans="1:1" x14ac:dyDescent="0.25">
      <c r="A89" s="117">
        <f t="shared" si="1"/>
        <v>0</v>
      </c>
    </row>
    <row r="90" spans="1:1" x14ac:dyDescent="0.25">
      <c r="A90" s="117">
        <f t="shared" si="1"/>
        <v>0</v>
      </c>
    </row>
    <row r="91" spans="1:1" x14ac:dyDescent="0.25">
      <c r="A91" s="117">
        <f t="shared" si="1"/>
        <v>0</v>
      </c>
    </row>
    <row r="92" spans="1:1" x14ac:dyDescent="0.25">
      <c r="A92" s="117">
        <f t="shared" si="1"/>
        <v>0</v>
      </c>
    </row>
    <row r="93" spans="1:1" x14ac:dyDescent="0.25">
      <c r="A93" s="117">
        <f t="shared" si="1"/>
        <v>0</v>
      </c>
    </row>
    <row r="94" spans="1:1" x14ac:dyDescent="0.25">
      <c r="A94" s="117">
        <f t="shared" si="1"/>
        <v>0</v>
      </c>
    </row>
    <row r="95" spans="1:1" x14ac:dyDescent="0.25">
      <c r="A95" s="117">
        <f t="shared" si="1"/>
        <v>0</v>
      </c>
    </row>
    <row r="96" spans="1:1" x14ac:dyDescent="0.25">
      <c r="A96" s="117">
        <f t="shared" si="1"/>
        <v>0</v>
      </c>
    </row>
    <row r="97" spans="1:1" x14ac:dyDescent="0.25">
      <c r="A97" s="117">
        <f t="shared" si="1"/>
        <v>0</v>
      </c>
    </row>
    <row r="98" spans="1:1" x14ac:dyDescent="0.25">
      <c r="A98" s="117">
        <f t="shared" si="1"/>
        <v>0</v>
      </c>
    </row>
    <row r="99" spans="1:1" x14ac:dyDescent="0.25">
      <c r="A99" s="117">
        <f t="shared" si="1"/>
        <v>0</v>
      </c>
    </row>
    <row r="100" spans="1:1" x14ac:dyDescent="0.25">
      <c r="A100" s="117">
        <f t="shared" si="1"/>
        <v>0</v>
      </c>
    </row>
    <row r="101" spans="1:1" x14ac:dyDescent="0.25">
      <c r="A101" s="117">
        <f t="shared" si="1"/>
        <v>0</v>
      </c>
    </row>
    <row r="102" spans="1:1" x14ac:dyDescent="0.25">
      <c r="A102" s="117">
        <f t="shared" si="1"/>
        <v>0</v>
      </c>
    </row>
    <row r="103" spans="1:1" x14ac:dyDescent="0.25">
      <c r="A103" s="117">
        <f t="shared" si="1"/>
        <v>0</v>
      </c>
    </row>
    <row r="104" spans="1:1" x14ac:dyDescent="0.25">
      <c r="A104" s="117">
        <f t="shared" si="1"/>
        <v>0</v>
      </c>
    </row>
    <row r="105" spans="1:1" x14ac:dyDescent="0.25">
      <c r="A105" s="117">
        <f t="shared" si="1"/>
        <v>0</v>
      </c>
    </row>
    <row r="106" spans="1:1" x14ac:dyDescent="0.25">
      <c r="A106" s="117">
        <f t="shared" si="1"/>
        <v>0</v>
      </c>
    </row>
    <row r="107" spans="1:1" x14ac:dyDescent="0.25">
      <c r="A107" s="117">
        <f t="shared" si="1"/>
        <v>0</v>
      </c>
    </row>
    <row r="108" spans="1:1" x14ac:dyDescent="0.25">
      <c r="A108" s="117">
        <f t="shared" si="1"/>
        <v>0</v>
      </c>
    </row>
    <row r="109" spans="1:1" x14ac:dyDescent="0.25">
      <c r="A109" s="117">
        <f t="shared" si="1"/>
        <v>0</v>
      </c>
    </row>
    <row r="110" spans="1:1" x14ac:dyDescent="0.25">
      <c r="A110" s="117">
        <f t="shared" si="1"/>
        <v>0</v>
      </c>
    </row>
    <row r="111" spans="1:1" x14ac:dyDescent="0.25">
      <c r="A111" s="106">
        <f t="shared" si="1"/>
        <v>0</v>
      </c>
    </row>
    <row r="112" spans="1:1" x14ac:dyDescent="0.25">
      <c r="A112" s="106">
        <f t="shared" si="1"/>
        <v>0</v>
      </c>
    </row>
    <row r="113" spans="1:1" x14ac:dyDescent="0.25">
      <c r="A113" s="106">
        <f>SUM(A114:A116)</f>
        <v>0</v>
      </c>
    </row>
    <row r="114" spans="1:1" x14ac:dyDescent="0.25">
      <c r="A114" s="109">
        <f t="shared" ref="A114:A116" si="2">IF(A$65=0,0,A58/A$65)</f>
        <v>0</v>
      </c>
    </row>
    <row r="115" spans="1:1" x14ac:dyDescent="0.25">
      <c r="A115" s="109">
        <f t="shared" si="2"/>
        <v>0</v>
      </c>
    </row>
    <row r="116" spans="1:1" x14ac:dyDescent="0.25">
      <c r="A116" s="109">
        <f t="shared" si="2"/>
        <v>0</v>
      </c>
    </row>
    <row r="117" spans="1:1" ht="15.75" thickBot="1" x14ac:dyDescent="0.3">
      <c r="A117" s="1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2024-04-02T17:43:42Z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