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an_000\Documents\GitHub\QDD\Imagens\"/>
    </mc:Choice>
  </mc:AlternateContent>
  <bookViews>
    <workbookView xWindow="0" yWindow="0" windowWidth="28800" windowHeight="12435" activeTab="3"/>
  </bookViews>
  <sheets>
    <sheet name="H" sheetId="1" r:id="rId1"/>
    <sheet name="I" sheetId="2" r:id="rId2"/>
    <sheet name="QFT" sheetId="3" r:id="rId3"/>
    <sheet name="V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4" l="1"/>
  <c r="T16" i="4"/>
  <c r="U16" i="4"/>
  <c r="V16" i="4"/>
  <c r="W16" i="4"/>
  <c r="X16" i="4"/>
  <c r="Y16" i="4"/>
  <c r="Z16" i="4"/>
  <c r="AA16" i="4"/>
  <c r="AB16" i="4"/>
  <c r="AC16" i="4"/>
  <c r="AD16" i="4"/>
  <c r="T17" i="4"/>
  <c r="U17" i="4"/>
  <c r="V17" i="4"/>
  <c r="W17" i="4"/>
  <c r="X17" i="4"/>
  <c r="Y17" i="4"/>
  <c r="Z17" i="4"/>
  <c r="AA17" i="4"/>
  <c r="AB17" i="4"/>
  <c r="AC17" i="4"/>
  <c r="AD17" i="4"/>
  <c r="T18" i="4"/>
  <c r="U18" i="4"/>
  <c r="V18" i="4"/>
  <c r="W18" i="4"/>
  <c r="X18" i="4"/>
  <c r="Y18" i="4"/>
  <c r="Z18" i="4"/>
  <c r="AA18" i="4"/>
  <c r="AB18" i="4"/>
  <c r="AC18" i="4"/>
  <c r="AD18" i="4"/>
  <c r="T19" i="4"/>
  <c r="U19" i="4"/>
  <c r="V19" i="4"/>
  <c r="W19" i="4"/>
  <c r="X19" i="4"/>
  <c r="Y19" i="4"/>
  <c r="Z19" i="4"/>
  <c r="AA19" i="4"/>
  <c r="AB19" i="4"/>
  <c r="AC19" i="4"/>
  <c r="AD19" i="4"/>
  <c r="T20" i="4"/>
  <c r="U20" i="4"/>
  <c r="V20" i="4"/>
  <c r="W20" i="4"/>
  <c r="X20" i="4"/>
  <c r="Y20" i="4"/>
  <c r="Z20" i="4"/>
  <c r="AA20" i="4"/>
  <c r="AB20" i="4"/>
  <c r="AC20" i="4"/>
  <c r="AD20" i="4"/>
  <c r="T21" i="4"/>
  <c r="U21" i="4"/>
  <c r="V21" i="4"/>
  <c r="W21" i="4"/>
  <c r="X21" i="4"/>
  <c r="Y21" i="4"/>
  <c r="Z21" i="4"/>
  <c r="AA21" i="4"/>
  <c r="AB21" i="4"/>
  <c r="AC21" i="4"/>
  <c r="AD21" i="4"/>
  <c r="T22" i="4"/>
  <c r="U22" i="4"/>
  <c r="V22" i="4"/>
  <c r="W22" i="4"/>
  <c r="X22" i="4"/>
  <c r="Y22" i="4"/>
  <c r="Z22" i="4"/>
  <c r="AA22" i="4"/>
  <c r="AE22" i="4" s="1"/>
  <c r="AF22" i="4" s="1"/>
  <c r="AG22" i="4" s="1"/>
  <c r="AJ22" i="4" s="1"/>
  <c r="AL22" i="4" s="1"/>
  <c r="AB22" i="4"/>
  <c r="AC22" i="4"/>
  <c r="AD22" i="4"/>
  <c r="T23" i="4"/>
  <c r="U23" i="4"/>
  <c r="V23" i="4"/>
  <c r="W23" i="4"/>
  <c r="X23" i="4"/>
  <c r="Y23" i="4"/>
  <c r="Z23" i="4"/>
  <c r="AA23" i="4"/>
  <c r="AB23" i="4"/>
  <c r="AC23" i="4"/>
  <c r="AD23" i="4"/>
  <c r="T24" i="4"/>
  <c r="U24" i="4"/>
  <c r="V24" i="4"/>
  <c r="W24" i="4"/>
  <c r="X24" i="4"/>
  <c r="Y24" i="4"/>
  <c r="Z24" i="4"/>
  <c r="AA24" i="4"/>
  <c r="AB24" i="4"/>
  <c r="AC24" i="4"/>
  <c r="AD24" i="4"/>
  <c r="T25" i="4"/>
  <c r="U25" i="4"/>
  <c r="V25" i="4"/>
  <c r="W25" i="4"/>
  <c r="X25" i="4"/>
  <c r="Y25" i="4"/>
  <c r="Z25" i="4"/>
  <c r="AA25" i="4"/>
  <c r="AB25" i="4"/>
  <c r="AC25" i="4"/>
  <c r="AD25" i="4"/>
  <c r="T26" i="4"/>
  <c r="U26" i="4"/>
  <c r="V26" i="4"/>
  <c r="W26" i="4"/>
  <c r="X26" i="4"/>
  <c r="Y26" i="4"/>
  <c r="Z26" i="4"/>
  <c r="AA26" i="4"/>
  <c r="AB26" i="4"/>
  <c r="AC26" i="4"/>
  <c r="AD26" i="4"/>
  <c r="T27" i="4"/>
  <c r="U27" i="4"/>
  <c r="V27" i="4"/>
  <c r="W27" i="4"/>
  <c r="X27" i="4"/>
  <c r="Y27" i="4"/>
  <c r="Z27" i="4"/>
  <c r="AA27" i="4"/>
  <c r="AB27" i="4"/>
  <c r="AC27" i="4"/>
  <c r="AD27" i="4"/>
  <c r="AD15" i="4"/>
  <c r="AC15" i="4"/>
  <c r="AB15" i="4"/>
  <c r="AA15" i="4"/>
  <c r="Z15" i="4"/>
  <c r="Y15" i="4"/>
  <c r="X15" i="4"/>
  <c r="W15" i="4"/>
  <c r="V15" i="4"/>
  <c r="U15" i="4"/>
  <c r="T15" i="4"/>
  <c r="AD14" i="4"/>
  <c r="AC14" i="4"/>
  <c r="AB14" i="4"/>
  <c r="AA14" i="4"/>
  <c r="Z14" i="4"/>
  <c r="Y14" i="4"/>
  <c r="X14" i="4"/>
  <c r="W14" i="4"/>
  <c r="V14" i="4"/>
  <c r="U14" i="4"/>
  <c r="T14" i="4"/>
  <c r="AD13" i="4"/>
  <c r="AC13" i="4"/>
  <c r="AB13" i="4"/>
  <c r="AA13" i="4"/>
  <c r="Z13" i="4"/>
  <c r="Y13" i="4"/>
  <c r="X13" i="4"/>
  <c r="W13" i="4"/>
  <c r="V13" i="4"/>
  <c r="U13" i="4"/>
  <c r="T13" i="4"/>
  <c r="AD12" i="4"/>
  <c r="AC12" i="4"/>
  <c r="AB12" i="4"/>
  <c r="AA12" i="4"/>
  <c r="Z12" i="4"/>
  <c r="Y12" i="4"/>
  <c r="X12" i="4"/>
  <c r="W12" i="4"/>
  <c r="V12" i="4"/>
  <c r="U12" i="4"/>
  <c r="T12" i="4"/>
  <c r="AD11" i="4"/>
  <c r="AC11" i="4"/>
  <c r="AB11" i="4"/>
  <c r="AA11" i="4"/>
  <c r="Z11" i="4"/>
  <c r="Y11" i="4"/>
  <c r="X11" i="4"/>
  <c r="W11" i="4"/>
  <c r="V11" i="4"/>
  <c r="U11" i="4"/>
  <c r="T11" i="4"/>
  <c r="AD10" i="4"/>
  <c r="AC10" i="4"/>
  <c r="AB10" i="4"/>
  <c r="AA10" i="4"/>
  <c r="Z10" i="4"/>
  <c r="Y10" i="4"/>
  <c r="X10" i="4"/>
  <c r="W10" i="4"/>
  <c r="V10" i="4"/>
  <c r="U10" i="4"/>
  <c r="T10" i="4"/>
  <c r="AD9" i="4"/>
  <c r="AC9" i="4"/>
  <c r="AB9" i="4"/>
  <c r="AA9" i="4"/>
  <c r="Z9" i="4"/>
  <c r="Y9" i="4"/>
  <c r="X9" i="4"/>
  <c r="W9" i="4"/>
  <c r="V9" i="4"/>
  <c r="U9" i="4"/>
  <c r="T9" i="4"/>
  <c r="AD8" i="4"/>
  <c r="AC8" i="4"/>
  <c r="AB8" i="4"/>
  <c r="AA8" i="4"/>
  <c r="Z8" i="4"/>
  <c r="Y8" i="4"/>
  <c r="X8" i="4"/>
  <c r="W8" i="4"/>
  <c r="V8" i="4"/>
  <c r="U8" i="4"/>
  <c r="T8" i="4"/>
  <c r="AD7" i="4"/>
  <c r="AC7" i="4"/>
  <c r="AB7" i="4"/>
  <c r="AA7" i="4"/>
  <c r="Z7" i="4"/>
  <c r="Y7" i="4"/>
  <c r="X7" i="4"/>
  <c r="W7" i="4"/>
  <c r="V7" i="4"/>
  <c r="U7" i="4"/>
  <c r="AD6" i="4"/>
  <c r="AC6" i="4"/>
  <c r="AB6" i="4"/>
  <c r="AA6" i="4"/>
  <c r="Z6" i="4"/>
  <c r="Y6" i="4"/>
  <c r="X6" i="4"/>
  <c r="W6" i="4"/>
  <c r="V6" i="4"/>
  <c r="U6" i="4"/>
  <c r="T6" i="4"/>
  <c r="AD5" i="4"/>
  <c r="AC5" i="4"/>
  <c r="AB5" i="4"/>
  <c r="AA5" i="4"/>
  <c r="Z5" i="4"/>
  <c r="Y5" i="4"/>
  <c r="X5" i="4"/>
  <c r="W5" i="4"/>
  <c r="V5" i="4"/>
  <c r="U5" i="4"/>
  <c r="T5" i="4"/>
  <c r="T15" i="3"/>
  <c r="U15" i="3"/>
  <c r="AE15" i="3" s="1"/>
  <c r="AF15" i="3" s="1"/>
  <c r="AG15" i="3" s="1"/>
  <c r="AJ15" i="3" s="1"/>
  <c r="AL15" i="3" s="1"/>
  <c r="V15" i="3"/>
  <c r="W15" i="3"/>
  <c r="X15" i="3"/>
  <c r="Y15" i="3"/>
  <c r="Z15" i="3"/>
  <c r="AA15" i="3"/>
  <c r="AB15" i="3"/>
  <c r="AC15" i="3"/>
  <c r="AD15" i="3"/>
  <c r="AD14" i="3"/>
  <c r="AC14" i="3"/>
  <c r="AB14" i="3"/>
  <c r="AA14" i="3"/>
  <c r="Z14" i="3"/>
  <c r="Y14" i="3"/>
  <c r="X14" i="3"/>
  <c r="W14" i="3"/>
  <c r="V14" i="3"/>
  <c r="U14" i="3"/>
  <c r="T14" i="3"/>
  <c r="AD13" i="3"/>
  <c r="AC13" i="3"/>
  <c r="AB13" i="3"/>
  <c r="AA13" i="3"/>
  <c r="Z13" i="3"/>
  <c r="Y13" i="3"/>
  <c r="X13" i="3"/>
  <c r="W13" i="3"/>
  <c r="V13" i="3"/>
  <c r="U13" i="3"/>
  <c r="T13" i="3"/>
  <c r="AD12" i="3"/>
  <c r="AC12" i="3"/>
  <c r="AB12" i="3"/>
  <c r="AA12" i="3"/>
  <c r="Z12" i="3"/>
  <c r="Y12" i="3"/>
  <c r="X12" i="3"/>
  <c r="W12" i="3"/>
  <c r="V12" i="3"/>
  <c r="U12" i="3"/>
  <c r="T12" i="3"/>
  <c r="AD11" i="3"/>
  <c r="AC11" i="3"/>
  <c r="AB11" i="3"/>
  <c r="AA11" i="3"/>
  <c r="Z11" i="3"/>
  <c r="Y11" i="3"/>
  <c r="X11" i="3"/>
  <c r="W11" i="3"/>
  <c r="V11" i="3"/>
  <c r="U11" i="3"/>
  <c r="T11" i="3"/>
  <c r="AD10" i="3"/>
  <c r="AC10" i="3"/>
  <c r="AB10" i="3"/>
  <c r="AA10" i="3"/>
  <c r="Z10" i="3"/>
  <c r="Y10" i="3"/>
  <c r="X10" i="3"/>
  <c r="W10" i="3"/>
  <c r="V10" i="3"/>
  <c r="U10" i="3"/>
  <c r="T10" i="3"/>
  <c r="AD9" i="3"/>
  <c r="AC9" i="3"/>
  <c r="AB9" i="3"/>
  <c r="AA9" i="3"/>
  <c r="Z9" i="3"/>
  <c r="Y9" i="3"/>
  <c r="X9" i="3"/>
  <c r="W9" i="3"/>
  <c r="V9" i="3"/>
  <c r="U9" i="3"/>
  <c r="AE9" i="3" s="1"/>
  <c r="T9" i="3"/>
  <c r="AD8" i="3"/>
  <c r="AC8" i="3"/>
  <c r="AB8" i="3"/>
  <c r="AA8" i="3"/>
  <c r="Z8" i="3"/>
  <c r="Y8" i="3"/>
  <c r="X8" i="3"/>
  <c r="W8" i="3"/>
  <c r="V8" i="3"/>
  <c r="U8" i="3"/>
  <c r="T8" i="3"/>
  <c r="AD7" i="3"/>
  <c r="AC7" i="3"/>
  <c r="AB7" i="3"/>
  <c r="AA7" i="3"/>
  <c r="Z7" i="3"/>
  <c r="Y7" i="3"/>
  <c r="X7" i="3"/>
  <c r="W7" i="3"/>
  <c r="V7" i="3"/>
  <c r="U7" i="3"/>
  <c r="T7" i="3"/>
  <c r="AD6" i="3"/>
  <c r="AC6" i="3"/>
  <c r="AB6" i="3"/>
  <c r="AA6" i="3"/>
  <c r="Z6" i="3"/>
  <c r="Y6" i="3"/>
  <c r="X6" i="3"/>
  <c r="W6" i="3"/>
  <c r="V6" i="3"/>
  <c r="U6" i="3"/>
  <c r="AE6" i="3" s="1"/>
  <c r="AF6" i="3" s="1"/>
  <c r="AG6" i="3" s="1"/>
  <c r="AJ6" i="3" s="1"/>
  <c r="AL6" i="3" s="1"/>
  <c r="T6" i="3"/>
  <c r="AD5" i="3"/>
  <c r="AC5" i="3"/>
  <c r="AB5" i="3"/>
  <c r="AA5" i="3"/>
  <c r="Z5" i="3"/>
  <c r="Y5" i="3"/>
  <c r="X5" i="3"/>
  <c r="W5" i="3"/>
  <c r="V5" i="3"/>
  <c r="U5" i="3"/>
  <c r="T5" i="3"/>
  <c r="AD14" i="2"/>
  <c r="AC14" i="2"/>
  <c r="AB14" i="2"/>
  <c r="AA14" i="2"/>
  <c r="Z14" i="2"/>
  <c r="Y14" i="2"/>
  <c r="X14" i="2"/>
  <c r="W14" i="2"/>
  <c r="V14" i="2"/>
  <c r="U14" i="2"/>
  <c r="T14" i="2"/>
  <c r="AD13" i="2"/>
  <c r="AC13" i="2"/>
  <c r="AB13" i="2"/>
  <c r="AA13" i="2"/>
  <c r="Z13" i="2"/>
  <c r="Y13" i="2"/>
  <c r="X13" i="2"/>
  <c r="W13" i="2"/>
  <c r="V13" i="2"/>
  <c r="U13" i="2"/>
  <c r="T13" i="2"/>
  <c r="AD12" i="2"/>
  <c r="AC12" i="2"/>
  <c r="AB12" i="2"/>
  <c r="AA12" i="2"/>
  <c r="Z12" i="2"/>
  <c r="Y12" i="2"/>
  <c r="X12" i="2"/>
  <c r="W12" i="2"/>
  <c r="V12" i="2"/>
  <c r="U12" i="2"/>
  <c r="T12" i="2"/>
  <c r="AD11" i="2"/>
  <c r="AC11" i="2"/>
  <c r="AB11" i="2"/>
  <c r="AA11" i="2"/>
  <c r="Z11" i="2"/>
  <c r="Y11" i="2"/>
  <c r="X11" i="2"/>
  <c r="W11" i="2"/>
  <c r="V11" i="2"/>
  <c r="U11" i="2"/>
  <c r="AE11" i="2" s="1"/>
  <c r="AF11" i="2" s="1"/>
  <c r="AG11" i="2" s="1"/>
  <c r="AJ11" i="2" s="1"/>
  <c r="AL11" i="2" s="1"/>
  <c r="T11" i="2"/>
  <c r="AD10" i="2"/>
  <c r="AC10" i="2"/>
  <c r="AB10" i="2"/>
  <c r="AA10" i="2"/>
  <c r="Z10" i="2"/>
  <c r="Y10" i="2"/>
  <c r="X10" i="2"/>
  <c r="W10" i="2"/>
  <c r="V10" i="2"/>
  <c r="U10" i="2"/>
  <c r="T10" i="2"/>
  <c r="AD9" i="2"/>
  <c r="AC9" i="2"/>
  <c r="AB9" i="2"/>
  <c r="AA9" i="2"/>
  <c r="Z9" i="2"/>
  <c r="Y9" i="2"/>
  <c r="X9" i="2"/>
  <c r="W9" i="2"/>
  <c r="V9" i="2"/>
  <c r="U9" i="2"/>
  <c r="T9" i="2"/>
  <c r="AD8" i="2"/>
  <c r="AC8" i="2"/>
  <c r="AB8" i="2"/>
  <c r="AA8" i="2"/>
  <c r="Z8" i="2"/>
  <c r="Y8" i="2"/>
  <c r="X8" i="2"/>
  <c r="W8" i="2"/>
  <c r="V8" i="2"/>
  <c r="U8" i="2"/>
  <c r="T8" i="2"/>
  <c r="AD7" i="2"/>
  <c r="AC7" i="2"/>
  <c r="AB7" i="2"/>
  <c r="AA7" i="2"/>
  <c r="Z7" i="2"/>
  <c r="Y7" i="2"/>
  <c r="X7" i="2"/>
  <c r="W7" i="2"/>
  <c r="V7" i="2"/>
  <c r="U7" i="2"/>
  <c r="T7" i="2"/>
  <c r="AD6" i="2"/>
  <c r="AC6" i="2"/>
  <c r="AB6" i="2"/>
  <c r="AA6" i="2"/>
  <c r="Z6" i="2"/>
  <c r="Y6" i="2"/>
  <c r="X6" i="2"/>
  <c r="W6" i="2"/>
  <c r="V6" i="2"/>
  <c r="U6" i="2"/>
  <c r="T6" i="2"/>
  <c r="AD5" i="2"/>
  <c r="AC5" i="2"/>
  <c r="AB5" i="2"/>
  <c r="AA5" i="2"/>
  <c r="Z5" i="2"/>
  <c r="Y5" i="2"/>
  <c r="X5" i="2"/>
  <c r="W5" i="2"/>
  <c r="V5" i="2"/>
  <c r="U5" i="2"/>
  <c r="T5" i="2"/>
  <c r="AD14" i="1"/>
  <c r="AC14" i="1"/>
  <c r="AB14" i="1"/>
  <c r="AA14" i="1"/>
  <c r="Z14" i="1"/>
  <c r="Y14" i="1"/>
  <c r="X14" i="1"/>
  <c r="W14" i="1"/>
  <c r="V14" i="1"/>
  <c r="U14" i="1"/>
  <c r="AE14" i="1" s="1"/>
  <c r="AF14" i="1" s="1"/>
  <c r="AG14" i="1" s="1"/>
  <c r="AJ14" i="1" s="1"/>
  <c r="AL14" i="1" s="1"/>
  <c r="T14" i="1"/>
  <c r="AD13" i="1"/>
  <c r="AC13" i="1"/>
  <c r="AB13" i="1"/>
  <c r="AA13" i="1"/>
  <c r="Z13" i="1"/>
  <c r="Y13" i="1"/>
  <c r="X13" i="1"/>
  <c r="W13" i="1"/>
  <c r="V13" i="1"/>
  <c r="U13" i="1"/>
  <c r="AE13" i="1" s="1"/>
  <c r="AF13" i="1" s="1"/>
  <c r="AG13" i="1" s="1"/>
  <c r="AJ13" i="1" s="1"/>
  <c r="AL13" i="1" s="1"/>
  <c r="T13" i="1"/>
  <c r="AD12" i="1"/>
  <c r="AC12" i="1"/>
  <c r="AB12" i="1"/>
  <c r="AA12" i="1"/>
  <c r="Z12" i="1"/>
  <c r="Y12" i="1"/>
  <c r="X12" i="1"/>
  <c r="W12" i="1"/>
  <c r="V12" i="1"/>
  <c r="U12" i="1"/>
  <c r="AE12" i="1" s="1"/>
  <c r="AF12" i="1" s="1"/>
  <c r="AG12" i="1" s="1"/>
  <c r="AJ12" i="1" s="1"/>
  <c r="AL12" i="1" s="1"/>
  <c r="T12" i="1"/>
  <c r="AD11" i="1"/>
  <c r="AC11" i="1"/>
  <c r="AB11" i="1"/>
  <c r="AA11" i="1"/>
  <c r="Z11" i="1"/>
  <c r="Y11" i="1"/>
  <c r="X11" i="1"/>
  <c r="W11" i="1"/>
  <c r="V11" i="1"/>
  <c r="U11" i="1"/>
  <c r="AE11" i="1" s="1"/>
  <c r="AF11" i="1" s="1"/>
  <c r="AG11" i="1" s="1"/>
  <c r="AJ11" i="1" s="1"/>
  <c r="AL11" i="1" s="1"/>
  <c r="T11" i="1"/>
  <c r="AD10" i="1"/>
  <c r="AC10" i="1"/>
  <c r="AB10" i="1"/>
  <c r="AA10" i="1"/>
  <c r="Z10" i="1"/>
  <c r="Y10" i="1"/>
  <c r="X10" i="1"/>
  <c r="W10" i="1"/>
  <c r="V10" i="1"/>
  <c r="U10" i="1"/>
  <c r="AE10" i="1" s="1"/>
  <c r="AF10" i="1" s="1"/>
  <c r="AG10" i="1" s="1"/>
  <c r="AJ10" i="1" s="1"/>
  <c r="AL10" i="1" s="1"/>
  <c r="T10" i="1"/>
  <c r="AD9" i="1"/>
  <c r="AC9" i="1"/>
  <c r="AB9" i="1"/>
  <c r="AA9" i="1"/>
  <c r="Z9" i="1"/>
  <c r="Y9" i="1"/>
  <c r="X9" i="1"/>
  <c r="W9" i="1"/>
  <c r="V9" i="1"/>
  <c r="U9" i="1"/>
  <c r="AE9" i="1" s="1"/>
  <c r="AF9" i="1" s="1"/>
  <c r="AG9" i="1" s="1"/>
  <c r="AJ9" i="1" s="1"/>
  <c r="AL9" i="1" s="1"/>
  <c r="T9" i="1"/>
  <c r="AD8" i="1"/>
  <c r="AC8" i="1"/>
  <c r="AB8" i="1"/>
  <c r="AA8" i="1"/>
  <c r="Z8" i="1"/>
  <c r="Y8" i="1"/>
  <c r="X8" i="1"/>
  <c r="W8" i="1"/>
  <c r="V8" i="1"/>
  <c r="U8" i="1"/>
  <c r="AE8" i="1" s="1"/>
  <c r="AF8" i="1" s="1"/>
  <c r="AG8" i="1" s="1"/>
  <c r="AJ8" i="1" s="1"/>
  <c r="AL8" i="1" s="1"/>
  <c r="T8" i="1"/>
  <c r="AD7" i="1"/>
  <c r="AC7" i="1"/>
  <c r="AB7" i="1"/>
  <c r="AA7" i="1"/>
  <c r="Z7" i="1"/>
  <c r="Y7" i="1"/>
  <c r="X7" i="1"/>
  <c r="W7" i="1"/>
  <c r="V7" i="1"/>
  <c r="U7" i="1"/>
  <c r="AE7" i="1" s="1"/>
  <c r="AF7" i="1" s="1"/>
  <c r="AG7" i="1" s="1"/>
  <c r="AJ7" i="1" s="1"/>
  <c r="AL7" i="1" s="1"/>
  <c r="T7" i="1"/>
  <c r="AD6" i="1"/>
  <c r="AC6" i="1"/>
  <c r="AB6" i="1"/>
  <c r="AA6" i="1"/>
  <c r="Z6" i="1"/>
  <c r="Y6" i="1"/>
  <c r="X6" i="1"/>
  <c r="W6" i="1"/>
  <c r="V6" i="1"/>
  <c r="U6" i="1"/>
  <c r="AE6" i="1" s="1"/>
  <c r="AF6" i="1" s="1"/>
  <c r="AG6" i="1" s="1"/>
  <c r="AJ6" i="1" s="1"/>
  <c r="AL6" i="1" s="1"/>
  <c r="T6" i="1"/>
  <c r="AD5" i="1"/>
  <c r="AC5" i="1"/>
  <c r="AB5" i="1"/>
  <c r="AA5" i="1"/>
  <c r="Z5" i="1"/>
  <c r="Y5" i="1"/>
  <c r="X5" i="1"/>
  <c r="W5" i="1"/>
  <c r="V5" i="1"/>
  <c r="U5" i="1"/>
  <c r="AE5" i="1" s="1"/>
  <c r="AF5" i="1" s="1"/>
  <c r="AG5" i="1" s="1"/>
  <c r="AJ5" i="1" s="1"/>
  <c r="AL5" i="1" s="1"/>
  <c r="T5" i="1"/>
  <c r="AE16" i="4" l="1"/>
  <c r="AF16" i="4" s="1"/>
  <c r="AG16" i="4" s="1"/>
  <c r="AJ16" i="4" s="1"/>
  <c r="AL16" i="4" s="1"/>
  <c r="AE9" i="4"/>
  <c r="AF9" i="4" s="1"/>
  <c r="AG9" i="4" s="1"/>
  <c r="AJ9" i="4" s="1"/>
  <c r="AL9" i="4" s="1"/>
  <c r="AE26" i="4"/>
  <c r="AF26" i="4" s="1"/>
  <c r="AG26" i="4" s="1"/>
  <c r="AJ26" i="4" s="1"/>
  <c r="AL26" i="4" s="1"/>
  <c r="AE18" i="4"/>
  <c r="AF18" i="4" s="1"/>
  <c r="AG18" i="4" s="1"/>
  <c r="AJ18" i="4" s="1"/>
  <c r="AL18" i="4" s="1"/>
  <c r="AE23" i="4"/>
  <c r="AF23" i="4" s="1"/>
  <c r="AG23" i="4" s="1"/>
  <c r="AJ23" i="4" s="1"/>
  <c r="AL23" i="4" s="1"/>
  <c r="AE21" i="4"/>
  <c r="AF21" i="4" s="1"/>
  <c r="AG21" i="4" s="1"/>
  <c r="AJ21" i="4" s="1"/>
  <c r="AL21" i="4" s="1"/>
  <c r="AE24" i="4"/>
  <c r="AF24" i="4" s="1"/>
  <c r="AG24" i="4" s="1"/>
  <c r="AJ24" i="4" s="1"/>
  <c r="AL24" i="4" s="1"/>
  <c r="AE20" i="4"/>
  <c r="AF20" i="4" s="1"/>
  <c r="AG20" i="4" s="1"/>
  <c r="AJ20" i="4" s="1"/>
  <c r="AL20" i="4" s="1"/>
  <c r="AE27" i="4"/>
  <c r="AF27" i="4" s="1"/>
  <c r="AG27" i="4" s="1"/>
  <c r="AJ27" i="4" s="1"/>
  <c r="AL27" i="4" s="1"/>
  <c r="AE25" i="4"/>
  <c r="AF25" i="4" s="1"/>
  <c r="AG25" i="4" s="1"/>
  <c r="AJ25" i="4" s="1"/>
  <c r="AL25" i="4" s="1"/>
  <c r="AE17" i="4"/>
  <c r="AF17" i="4" s="1"/>
  <c r="AG17" i="4" s="1"/>
  <c r="AJ17" i="4" s="1"/>
  <c r="AL17" i="4" s="1"/>
  <c r="AE19" i="4"/>
  <c r="AF19" i="4" s="1"/>
  <c r="AG19" i="4" s="1"/>
  <c r="AJ19" i="4" s="1"/>
  <c r="AL19" i="4" s="1"/>
  <c r="AE15" i="4"/>
  <c r="AF15" i="4" s="1"/>
  <c r="AG15" i="4" s="1"/>
  <c r="AJ15" i="4" s="1"/>
  <c r="AL15" i="4" s="1"/>
  <c r="AE10" i="4"/>
  <c r="AF10" i="4" s="1"/>
  <c r="AG10" i="4" s="1"/>
  <c r="AJ10" i="4" s="1"/>
  <c r="AL10" i="4" s="1"/>
  <c r="AE7" i="4"/>
  <c r="AF7" i="4" s="1"/>
  <c r="AG7" i="4" s="1"/>
  <c r="AJ7" i="4" s="1"/>
  <c r="AL7" i="4" s="1"/>
  <c r="AE5" i="4"/>
  <c r="AF5" i="4" s="1"/>
  <c r="AG5" i="4" s="1"/>
  <c r="AJ5" i="4" s="1"/>
  <c r="AL5" i="4" s="1"/>
  <c r="AE13" i="4"/>
  <c r="AF13" i="4" s="1"/>
  <c r="AG13" i="4" s="1"/>
  <c r="AJ13" i="4" s="1"/>
  <c r="AL13" i="4" s="1"/>
  <c r="AE8" i="4"/>
  <c r="AF8" i="4" s="1"/>
  <c r="AG8" i="4" s="1"/>
  <c r="AJ8" i="4" s="1"/>
  <c r="AL8" i="4" s="1"/>
  <c r="AE11" i="4"/>
  <c r="AF11" i="4" s="1"/>
  <c r="AG11" i="4" s="1"/>
  <c r="AJ11" i="4" s="1"/>
  <c r="AL11" i="4" s="1"/>
  <c r="AE6" i="4"/>
  <c r="AF6" i="4" s="1"/>
  <c r="AG6" i="4" s="1"/>
  <c r="AJ6" i="4" s="1"/>
  <c r="AL6" i="4" s="1"/>
  <c r="AE14" i="4"/>
  <c r="AF14" i="4" s="1"/>
  <c r="AG14" i="4" s="1"/>
  <c r="AJ14" i="4" s="1"/>
  <c r="AL14" i="4" s="1"/>
  <c r="AE12" i="4"/>
  <c r="AF12" i="4" s="1"/>
  <c r="AG12" i="4" s="1"/>
  <c r="AJ12" i="4" s="1"/>
  <c r="AL12" i="4" s="1"/>
  <c r="AE12" i="3"/>
  <c r="AF12" i="3" s="1"/>
  <c r="AG12" i="3" s="1"/>
  <c r="AJ12" i="3" s="1"/>
  <c r="AL12" i="3" s="1"/>
  <c r="AE7" i="3"/>
  <c r="AF7" i="3" s="1"/>
  <c r="AG7" i="3" s="1"/>
  <c r="AJ7" i="3" s="1"/>
  <c r="AL7" i="3" s="1"/>
  <c r="AE10" i="3"/>
  <c r="AF10" i="3" s="1"/>
  <c r="AG10" i="3" s="1"/>
  <c r="AJ10" i="3" s="1"/>
  <c r="AL10" i="3" s="1"/>
  <c r="AE5" i="3"/>
  <c r="AF5" i="3" s="1"/>
  <c r="AG5" i="3" s="1"/>
  <c r="AJ5" i="3" s="1"/>
  <c r="AL5" i="3" s="1"/>
  <c r="AE13" i="3"/>
  <c r="AF13" i="3" s="1"/>
  <c r="AG13" i="3" s="1"/>
  <c r="AJ13" i="3" s="1"/>
  <c r="AL13" i="3" s="1"/>
  <c r="AE8" i="3"/>
  <c r="AF8" i="3" s="1"/>
  <c r="AG8" i="3" s="1"/>
  <c r="AJ8" i="3" s="1"/>
  <c r="AL8" i="3" s="1"/>
  <c r="AE11" i="3"/>
  <c r="AF11" i="3" s="1"/>
  <c r="AG11" i="3" s="1"/>
  <c r="AJ11" i="3" s="1"/>
  <c r="AL11" i="3" s="1"/>
  <c r="AE14" i="3"/>
  <c r="AF14" i="3" s="1"/>
  <c r="AG14" i="3" s="1"/>
  <c r="AJ14" i="3" s="1"/>
  <c r="AL14" i="3" s="1"/>
  <c r="AF9" i="3"/>
  <c r="AG9" i="3" s="1"/>
  <c r="AJ9" i="3" s="1"/>
  <c r="AL9" i="3" s="1"/>
  <c r="AE14" i="2"/>
  <c r="AF14" i="2" s="1"/>
  <c r="AG14" i="2" s="1"/>
  <c r="AJ14" i="2" s="1"/>
  <c r="AL14" i="2" s="1"/>
  <c r="AE12" i="2"/>
  <c r="AF12" i="2" s="1"/>
  <c r="AG12" i="2" s="1"/>
  <c r="AJ12" i="2" s="1"/>
  <c r="AL12" i="2" s="1"/>
  <c r="AE7" i="2"/>
  <c r="AF7" i="2" s="1"/>
  <c r="AG7" i="2" s="1"/>
  <c r="AJ7" i="2" s="1"/>
  <c r="AL7" i="2" s="1"/>
  <c r="AE6" i="2"/>
  <c r="AF6" i="2" s="1"/>
  <c r="AG6" i="2" s="1"/>
  <c r="AJ6" i="2" s="1"/>
  <c r="AL6" i="2" s="1"/>
  <c r="AE10" i="2"/>
  <c r="AF10" i="2" s="1"/>
  <c r="AG10" i="2" s="1"/>
  <c r="AJ10" i="2" s="1"/>
  <c r="AL10" i="2" s="1"/>
  <c r="AE5" i="2"/>
  <c r="AF5" i="2" s="1"/>
  <c r="AG5" i="2" s="1"/>
  <c r="AJ5" i="2" s="1"/>
  <c r="AL5" i="2" s="1"/>
  <c r="AE13" i="2"/>
  <c r="AF13" i="2" s="1"/>
  <c r="AG13" i="2" s="1"/>
  <c r="AJ13" i="2" s="1"/>
  <c r="AL13" i="2" s="1"/>
  <c r="AE8" i="2"/>
  <c r="AF8" i="2" s="1"/>
  <c r="AG8" i="2" s="1"/>
  <c r="AJ8" i="2" s="1"/>
  <c r="AL8" i="2" s="1"/>
  <c r="AE9" i="2"/>
  <c r="AF9" i="2" s="1"/>
  <c r="AG9" i="2" s="1"/>
  <c r="AJ9" i="2" s="1"/>
  <c r="AL9" i="2" s="1"/>
</calcChain>
</file>

<file path=xl/sharedStrings.xml><?xml version="1.0" encoding="utf-8"?>
<sst xmlns="http://schemas.openxmlformats.org/spreadsheetml/2006/main" count="112" uniqueCount="23">
  <si>
    <t>Antes</t>
  </si>
  <si>
    <t>Depois</t>
  </si>
  <si>
    <t>Nqbits</t>
  </si>
  <si>
    <t>Memória</t>
  </si>
  <si>
    <t>M</t>
  </si>
  <si>
    <t>F</t>
  </si>
  <si>
    <t>L</t>
  </si>
  <si>
    <t>Amostra</t>
  </si>
  <si>
    <t>Média</t>
  </si>
  <si>
    <t>Quadrados</t>
  </si>
  <si>
    <t>Soma</t>
  </si>
  <si>
    <t>Variança</t>
  </si>
  <si>
    <t>T</t>
  </si>
  <si>
    <t>Amostral</t>
  </si>
  <si>
    <t>Medida</t>
  </si>
  <si>
    <t>Total</t>
  </si>
  <si>
    <t>Incerteza</t>
  </si>
  <si>
    <t>Estatistica</t>
  </si>
  <si>
    <t>IC</t>
  </si>
  <si>
    <t>Tempo</t>
  </si>
  <si>
    <t>Structs</t>
  </si>
  <si>
    <t>Armazenamento</t>
  </si>
  <si>
    <t>Desvio Amostral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</si>
</sst>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72" formatCode="0.0"/>
    <numFmt numFmtId="173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7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73" fontId="0" fillId="0" borderId="0" xfId="1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0"/>
  <sheetViews>
    <sheetView workbookViewId="0">
      <selection activeCell="M16" sqref="M16:P26"/>
    </sheetView>
  </sheetViews>
  <sheetFormatPr defaultRowHeight="15" x14ac:dyDescent="0.25"/>
  <cols>
    <col min="1" max="12" width="9.140625" style="5"/>
    <col min="13" max="13" width="9.5703125" style="5" bestFit="1" customWidth="1"/>
    <col min="14" max="15" width="9.140625" style="5"/>
    <col min="16" max="16" width="10.5703125" style="5" bestFit="1" customWidth="1"/>
    <col min="17" max="18" width="9.140625" style="5"/>
    <col min="19" max="19" width="8.5703125" style="5" bestFit="1" customWidth="1"/>
    <col min="20" max="20" width="6.5703125" style="5" bestFit="1" customWidth="1"/>
    <col min="21" max="30" width="11.5703125" style="5" hidden="1" customWidth="1"/>
    <col min="31" max="31" width="12.5703125" style="5" hidden="1" customWidth="1"/>
    <col min="32" max="32" width="8.5703125" style="5" hidden="1" customWidth="1"/>
    <col min="33" max="33" width="11.42578125" style="5" customWidth="1"/>
    <col min="34" max="34" width="9" style="5" bestFit="1" customWidth="1"/>
    <col min="35" max="35" width="5.5703125" style="5" bestFit="1" customWidth="1"/>
    <col min="36" max="36" width="9" style="5" bestFit="1" customWidth="1"/>
    <col min="37" max="37" width="7.7109375" style="5" bestFit="1" customWidth="1"/>
    <col min="38" max="38" width="5.5703125" style="5" bestFit="1" customWidth="1"/>
    <col min="39" max="16384" width="9.140625" style="5"/>
  </cols>
  <sheetData>
    <row r="1" spans="1:39" x14ac:dyDescent="0.25">
      <c r="A1" s="6" t="s">
        <v>2</v>
      </c>
      <c r="B1" s="6" t="s">
        <v>21</v>
      </c>
      <c r="C1" s="6"/>
      <c r="D1" s="6"/>
      <c r="E1" s="6"/>
      <c r="F1" s="6"/>
      <c r="G1" s="6"/>
      <c r="H1" s="6"/>
      <c r="I1" s="6"/>
      <c r="J1" s="6" t="s">
        <v>19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9" ht="15" customHeight="1" x14ac:dyDescent="0.25">
      <c r="A2" s="6"/>
      <c r="B2" s="6" t="s">
        <v>3</v>
      </c>
      <c r="C2" s="6"/>
      <c r="D2" s="6" t="s">
        <v>20</v>
      </c>
      <c r="E2" s="6"/>
      <c r="F2" s="6"/>
      <c r="G2" s="6"/>
      <c r="H2" s="6"/>
      <c r="I2" s="6"/>
      <c r="J2" s="6" t="s">
        <v>7</v>
      </c>
      <c r="K2" s="6"/>
      <c r="L2" s="6"/>
      <c r="M2" s="6"/>
      <c r="N2" s="6"/>
      <c r="O2" s="6"/>
      <c r="P2" s="6"/>
      <c r="Q2" s="6"/>
      <c r="R2" s="6"/>
      <c r="S2" s="6"/>
      <c r="T2" s="6" t="s">
        <v>17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9" ht="15" customHeight="1" x14ac:dyDescent="0.25">
      <c r="A3" s="6"/>
      <c r="B3" s="6"/>
      <c r="C3" s="6"/>
      <c r="D3" s="6" t="s">
        <v>0</v>
      </c>
      <c r="E3" s="6"/>
      <c r="F3" s="6"/>
      <c r="G3" s="6" t="s">
        <v>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 t="s">
        <v>8</v>
      </c>
      <c r="U3" s="6" t="s">
        <v>9</v>
      </c>
      <c r="V3" s="6"/>
      <c r="W3" s="6"/>
      <c r="X3" s="6"/>
      <c r="Y3" s="6"/>
      <c r="Z3" s="6"/>
      <c r="AA3" s="6"/>
      <c r="AB3" s="6"/>
      <c r="AC3" s="6"/>
      <c r="AD3" s="6"/>
      <c r="AE3" s="6" t="s">
        <v>10</v>
      </c>
      <c r="AF3" s="6" t="s">
        <v>11</v>
      </c>
      <c r="AG3" s="6" t="s">
        <v>22</v>
      </c>
      <c r="AH3" s="6" t="s">
        <v>18</v>
      </c>
      <c r="AI3" s="6" t="s">
        <v>12</v>
      </c>
      <c r="AJ3" s="6" t="s">
        <v>16</v>
      </c>
      <c r="AK3" s="6"/>
      <c r="AL3" s="6"/>
    </row>
    <row r="4" spans="1:39" ht="15" customHeight="1" x14ac:dyDescent="0.25">
      <c r="A4" s="6"/>
      <c r="B4" s="5" t="s">
        <v>0</v>
      </c>
      <c r="C4" s="5" t="s">
        <v>1</v>
      </c>
      <c r="D4" s="5" t="s">
        <v>4</v>
      </c>
      <c r="E4" s="5" t="s">
        <v>5</v>
      </c>
      <c r="F4" s="5" t="s">
        <v>6</v>
      </c>
      <c r="G4" s="5" t="s">
        <v>4</v>
      </c>
      <c r="H4" s="5" t="s">
        <v>5</v>
      </c>
      <c r="I4" s="5" t="s">
        <v>6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5">
        <v>7</v>
      </c>
      <c r="Q4" s="5">
        <v>8</v>
      </c>
      <c r="R4" s="5">
        <v>9</v>
      </c>
      <c r="S4" s="5">
        <v>10</v>
      </c>
      <c r="T4" s="6"/>
      <c r="U4" s="5">
        <v>1</v>
      </c>
      <c r="V4" s="5">
        <v>2</v>
      </c>
      <c r="W4" s="5">
        <v>3</v>
      </c>
      <c r="X4" s="5">
        <v>4</v>
      </c>
      <c r="Y4" s="5">
        <v>5</v>
      </c>
      <c r="Z4" s="5">
        <v>6</v>
      </c>
      <c r="AA4" s="5">
        <v>7</v>
      </c>
      <c r="AB4" s="5">
        <v>8</v>
      </c>
      <c r="AC4" s="5">
        <v>9</v>
      </c>
      <c r="AD4" s="5">
        <v>10</v>
      </c>
      <c r="AE4" s="6"/>
      <c r="AF4" s="6"/>
      <c r="AG4" s="6"/>
      <c r="AH4" s="6"/>
      <c r="AI4" s="6"/>
      <c r="AJ4" s="5" t="s">
        <v>13</v>
      </c>
      <c r="AK4" s="5" t="s">
        <v>14</v>
      </c>
      <c r="AL4" s="5" t="s">
        <v>15</v>
      </c>
    </row>
    <row r="5" spans="1:39" x14ac:dyDescent="0.25">
      <c r="A5" s="5">
        <v>1</v>
      </c>
      <c r="B5" s="5">
        <v>312</v>
      </c>
      <c r="C5" s="5">
        <v>220</v>
      </c>
      <c r="D5" s="5">
        <v>3</v>
      </c>
      <c r="E5" s="5">
        <v>5</v>
      </c>
      <c r="F5" s="5">
        <v>11</v>
      </c>
      <c r="G5" s="5">
        <v>2</v>
      </c>
      <c r="H5" s="5">
        <v>3</v>
      </c>
      <c r="I5" s="5">
        <v>7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f>AVERAGE(J5:S5)</f>
        <v>0</v>
      </c>
      <c r="U5" s="7">
        <f>J5*J5</f>
        <v>0</v>
      </c>
      <c r="V5" s="7">
        <f t="shared" ref="V5:V14" si="0">K5*K5</f>
        <v>0</v>
      </c>
      <c r="W5" s="7">
        <f t="shared" ref="W5:W14" si="1">L5*L5</f>
        <v>0</v>
      </c>
      <c r="X5" s="7">
        <f t="shared" ref="X5:X14" si="2">M5*M5</f>
        <v>0</v>
      </c>
      <c r="Y5" s="7">
        <f t="shared" ref="Y5:Y14" si="3">N5*N5</f>
        <v>0</v>
      </c>
      <c r="Z5" s="7">
        <f t="shared" ref="Z5:Z14" si="4">O5*O5</f>
        <v>0</v>
      </c>
      <c r="AA5" s="7">
        <f t="shared" ref="AA5:AA14" si="5">P5*P5</f>
        <v>0</v>
      </c>
      <c r="AB5" s="7">
        <f t="shared" ref="AB5:AB14" si="6">Q5*Q5</f>
        <v>0</v>
      </c>
      <c r="AC5" s="7">
        <f t="shared" ref="AC5:AC14" si="7">R5*R5</f>
        <v>0</v>
      </c>
      <c r="AD5" s="7">
        <f t="shared" ref="AD5:AD14" si="8">S5*S5</f>
        <v>0</v>
      </c>
      <c r="AE5" s="7">
        <f>SUM(U5:AD5)</f>
        <v>0</v>
      </c>
      <c r="AF5" s="7">
        <f>(AE5-10*T5*T5)/9</f>
        <v>0</v>
      </c>
      <c r="AG5" s="7">
        <f>SQRT(AF5)</f>
        <v>0</v>
      </c>
      <c r="AH5" s="8">
        <v>0.9</v>
      </c>
      <c r="AI5" s="5">
        <v>1.833</v>
      </c>
      <c r="AJ5" s="7">
        <f>AG5*AI5/SQRT(10)</f>
        <v>0</v>
      </c>
      <c r="AK5" s="5">
        <v>1E-3</v>
      </c>
      <c r="AL5" s="7">
        <f>SQRT(AJ5*AJ5+AK5*AK5)</f>
        <v>1E-3</v>
      </c>
    </row>
    <row r="6" spans="1:39" x14ac:dyDescent="0.25">
      <c r="A6" s="5">
        <v>2</v>
      </c>
      <c r="B6" s="5">
        <v>1080</v>
      </c>
      <c r="C6" s="5">
        <v>364</v>
      </c>
      <c r="D6" s="5">
        <v>15</v>
      </c>
      <c r="E6" s="5">
        <v>17</v>
      </c>
      <c r="F6" s="5">
        <v>47</v>
      </c>
      <c r="G6" s="5">
        <v>6</v>
      </c>
      <c r="H6" s="5">
        <v>3</v>
      </c>
      <c r="I6" s="5">
        <v>15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f t="shared" ref="T6:T14" si="9">AVERAGE(J6:S6)</f>
        <v>0</v>
      </c>
      <c r="U6" s="7">
        <f t="shared" ref="U6:U14" si="10">J6*J6</f>
        <v>0</v>
      </c>
      <c r="V6" s="7">
        <f t="shared" si="0"/>
        <v>0</v>
      </c>
      <c r="W6" s="7">
        <f t="shared" si="1"/>
        <v>0</v>
      </c>
      <c r="X6" s="7">
        <f t="shared" si="2"/>
        <v>0</v>
      </c>
      <c r="Y6" s="7">
        <f t="shared" si="3"/>
        <v>0</v>
      </c>
      <c r="Z6" s="7">
        <f t="shared" si="4"/>
        <v>0</v>
      </c>
      <c r="AA6" s="7">
        <f t="shared" si="5"/>
        <v>0</v>
      </c>
      <c r="AB6" s="7">
        <f t="shared" si="6"/>
        <v>0</v>
      </c>
      <c r="AC6" s="7">
        <f t="shared" si="7"/>
        <v>0</v>
      </c>
      <c r="AD6" s="7">
        <f t="shared" si="8"/>
        <v>0</v>
      </c>
      <c r="AE6" s="7">
        <f t="shared" ref="AE6:AE14" si="11">SUM(U6:AD6)</f>
        <v>0</v>
      </c>
      <c r="AF6" s="7">
        <f t="shared" ref="AF6:AF14" si="12">(AE6-10*T6*T6)/9</f>
        <v>0</v>
      </c>
      <c r="AG6" s="7">
        <f t="shared" ref="AG6:AG14" si="13">SQRT(AF6)</f>
        <v>0</v>
      </c>
      <c r="AH6" s="8">
        <v>0.9</v>
      </c>
      <c r="AI6" s="5">
        <v>1.833</v>
      </c>
      <c r="AJ6" s="7">
        <f t="shared" ref="AJ6:AJ14" si="14">AG6*AI6/SQRT(10)</f>
        <v>0</v>
      </c>
      <c r="AK6" s="5">
        <v>1E-3</v>
      </c>
      <c r="AL6" s="7">
        <f t="shared" ref="AL6:AL14" si="15">SQRT(AJ6*AJ6+AK6*AK6)</f>
        <v>1E-3</v>
      </c>
      <c r="AM6" s="8"/>
    </row>
    <row r="7" spans="1:39" x14ac:dyDescent="0.25">
      <c r="A7" s="5">
        <v>3</v>
      </c>
      <c r="B7" s="5">
        <v>4152</v>
      </c>
      <c r="C7" s="5">
        <v>508</v>
      </c>
      <c r="D7" s="5">
        <v>63</v>
      </c>
      <c r="E7" s="5">
        <v>65</v>
      </c>
      <c r="F7" s="5">
        <v>191</v>
      </c>
      <c r="G7" s="5">
        <v>10</v>
      </c>
      <c r="H7" s="5">
        <v>3</v>
      </c>
      <c r="I7" s="5">
        <v>23</v>
      </c>
      <c r="J7" s="7">
        <v>0</v>
      </c>
      <c r="K7" s="7">
        <v>0</v>
      </c>
      <c r="L7" s="7">
        <v>0</v>
      </c>
      <c r="M7" s="7">
        <v>0</v>
      </c>
      <c r="N7" s="7">
        <v>1.4999999999999999E-2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f t="shared" si="9"/>
        <v>1.5E-3</v>
      </c>
      <c r="U7" s="7">
        <f t="shared" si="10"/>
        <v>0</v>
      </c>
      <c r="V7" s="7">
        <f t="shared" si="0"/>
        <v>0</v>
      </c>
      <c r="W7" s="7">
        <f t="shared" si="1"/>
        <v>0</v>
      </c>
      <c r="X7" s="7">
        <f t="shared" si="2"/>
        <v>0</v>
      </c>
      <c r="Y7" s="7">
        <f t="shared" si="3"/>
        <v>2.2499999999999999E-4</v>
      </c>
      <c r="Z7" s="7">
        <f t="shared" si="4"/>
        <v>0</v>
      </c>
      <c r="AA7" s="7">
        <f t="shared" si="5"/>
        <v>0</v>
      </c>
      <c r="AB7" s="7">
        <f t="shared" si="6"/>
        <v>0</v>
      </c>
      <c r="AC7" s="7">
        <f t="shared" si="7"/>
        <v>0</v>
      </c>
      <c r="AD7" s="7">
        <f t="shared" si="8"/>
        <v>0</v>
      </c>
      <c r="AE7" s="7">
        <f t="shared" si="11"/>
        <v>2.2499999999999999E-4</v>
      </c>
      <c r="AF7" s="7">
        <f t="shared" si="12"/>
        <v>2.2499999999999998E-5</v>
      </c>
      <c r="AG7" s="7">
        <f t="shared" si="13"/>
        <v>4.7434164902525689E-3</v>
      </c>
      <c r="AH7" s="8">
        <v>0.9</v>
      </c>
      <c r="AI7" s="5">
        <v>1.833</v>
      </c>
      <c r="AJ7" s="7">
        <f t="shared" si="14"/>
        <v>2.7494999999999998E-3</v>
      </c>
      <c r="AK7" s="5">
        <v>1E-3</v>
      </c>
      <c r="AL7" s="7">
        <f t="shared" si="15"/>
        <v>2.9257050859579129E-3</v>
      </c>
      <c r="AM7" s="8"/>
    </row>
    <row r="8" spans="1:39" x14ac:dyDescent="0.25">
      <c r="A8" s="5">
        <v>4</v>
      </c>
      <c r="B8" s="5">
        <v>16440</v>
      </c>
      <c r="C8" s="5">
        <v>652</v>
      </c>
      <c r="D8" s="5">
        <v>255</v>
      </c>
      <c r="E8" s="5">
        <v>257</v>
      </c>
      <c r="F8" s="5">
        <v>767</v>
      </c>
      <c r="G8" s="5">
        <v>14</v>
      </c>
      <c r="H8" s="5">
        <v>3</v>
      </c>
      <c r="I8" s="5">
        <v>31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f t="shared" si="9"/>
        <v>0</v>
      </c>
      <c r="U8" s="7">
        <f t="shared" si="10"/>
        <v>0</v>
      </c>
      <c r="V8" s="7">
        <f t="shared" si="0"/>
        <v>0</v>
      </c>
      <c r="W8" s="7">
        <f t="shared" si="1"/>
        <v>0</v>
      </c>
      <c r="X8" s="7">
        <f t="shared" si="2"/>
        <v>0</v>
      </c>
      <c r="Y8" s="7">
        <f t="shared" si="3"/>
        <v>0</v>
      </c>
      <c r="Z8" s="7">
        <f t="shared" si="4"/>
        <v>0</v>
      </c>
      <c r="AA8" s="7">
        <f t="shared" si="5"/>
        <v>0</v>
      </c>
      <c r="AB8" s="7">
        <f t="shared" si="6"/>
        <v>0</v>
      </c>
      <c r="AC8" s="7">
        <f t="shared" si="7"/>
        <v>0</v>
      </c>
      <c r="AD8" s="7">
        <f t="shared" si="8"/>
        <v>0</v>
      </c>
      <c r="AE8" s="7">
        <f t="shared" si="11"/>
        <v>0</v>
      </c>
      <c r="AF8" s="7">
        <f t="shared" si="12"/>
        <v>0</v>
      </c>
      <c r="AG8" s="7">
        <f t="shared" si="13"/>
        <v>0</v>
      </c>
      <c r="AH8" s="8">
        <v>0.9</v>
      </c>
      <c r="AI8" s="5">
        <v>1.833</v>
      </c>
      <c r="AJ8" s="7">
        <f t="shared" si="14"/>
        <v>0</v>
      </c>
      <c r="AK8" s="5">
        <v>1E-3</v>
      </c>
      <c r="AL8" s="7">
        <f t="shared" si="15"/>
        <v>1E-3</v>
      </c>
      <c r="AM8" s="8"/>
    </row>
    <row r="9" spans="1:39" x14ac:dyDescent="0.25">
      <c r="A9" s="5">
        <v>5</v>
      </c>
      <c r="B9" s="5">
        <v>65592</v>
      </c>
      <c r="C9" s="5">
        <v>796</v>
      </c>
      <c r="D9" s="5">
        <v>1023</v>
      </c>
      <c r="E9" s="5">
        <v>1025</v>
      </c>
      <c r="F9" s="5">
        <v>3071</v>
      </c>
      <c r="G9" s="5">
        <v>18</v>
      </c>
      <c r="H9" s="5">
        <v>3</v>
      </c>
      <c r="I9" s="5">
        <v>39</v>
      </c>
      <c r="J9" s="7">
        <v>0</v>
      </c>
      <c r="K9" s="7">
        <v>1.6E-2</v>
      </c>
      <c r="L9" s="7">
        <v>0</v>
      </c>
      <c r="M9" s="7">
        <v>0</v>
      </c>
      <c r="N9" s="7">
        <v>0</v>
      </c>
      <c r="O9" s="7">
        <v>0</v>
      </c>
      <c r="P9" s="7">
        <v>1.4999999999999999E-2</v>
      </c>
      <c r="Q9" s="7">
        <v>0</v>
      </c>
      <c r="R9" s="7">
        <v>0</v>
      </c>
      <c r="S9" s="7">
        <v>0</v>
      </c>
      <c r="T9" s="7">
        <f t="shared" si="9"/>
        <v>3.0999999999999999E-3</v>
      </c>
      <c r="U9" s="7">
        <f t="shared" si="10"/>
        <v>0</v>
      </c>
      <c r="V9" s="7">
        <f t="shared" si="0"/>
        <v>2.5599999999999999E-4</v>
      </c>
      <c r="W9" s="7">
        <f t="shared" si="1"/>
        <v>0</v>
      </c>
      <c r="X9" s="7">
        <f t="shared" si="2"/>
        <v>0</v>
      </c>
      <c r="Y9" s="7">
        <f t="shared" si="3"/>
        <v>0</v>
      </c>
      <c r="Z9" s="7">
        <f t="shared" si="4"/>
        <v>0</v>
      </c>
      <c r="AA9" s="7">
        <f t="shared" si="5"/>
        <v>2.2499999999999999E-4</v>
      </c>
      <c r="AB9" s="7">
        <f t="shared" si="6"/>
        <v>0</v>
      </c>
      <c r="AC9" s="7">
        <f t="shared" si="7"/>
        <v>0</v>
      </c>
      <c r="AD9" s="7">
        <f t="shared" si="8"/>
        <v>0</v>
      </c>
      <c r="AE9" s="7">
        <f t="shared" si="11"/>
        <v>4.8099999999999998E-4</v>
      </c>
      <c r="AF9" s="7">
        <f t="shared" si="12"/>
        <v>4.2766666666666665E-5</v>
      </c>
      <c r="AG9" s="7">
        <f t="shared" si="13"/>
        <v>6.5396228229666785E-3</v>
      </c>
      <c r="AH9" s="8">
        <v>0.9</v>
      </c>
      <c r="AI9" s="5">
        <v>1.833</v>
      </c>
      <c r="AJ9" s="7">
        <f t="shared" si="14"/>
        <v>3.7906629090437463E-3</v>
      </c>
      <c r="AK9" s="5">
        <v>1E-3</v>
      </c>
      <c r="AL9" s="7">
        <f t="shared" si="15"/>
        <v>3.9203475981091267E-3</v>
      </c>
      <c r="AM9" s="8"/>
    </row>
    <row r="10" spans="1:39" x14ac:dyDescent="0.25">
      <c r="A10" s="5">
        <v>6</v>
      </c>
      <c r="B10" s="5">
        <v>262200</v>
      </c>
      <c r="C10" s="5">
        <v>940</v>
      </c>
      <c r="D10" s="5">
        <v>4095</v>
      </c>
      <c r="E10" s="5">
        <v>4097</v>
      </c>
      <c r="F10" s="5">
        <v>12287</v>
      </c>
      <c r="G10" s="5">
        <v>22</v>
      </c>
      <c r="H10" s="5">
        <v>3</v>
      </c>
      <c r="I10" s="5">
        <v>47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1.6E-2</v>
      </c>
      <c r="S10" s="7">
        <v>1.4999999999999999E-2</v>
      </c>
      <c r="T10" s="7">
        <f t="shared" si="9"/>
        <v>3.0999999999999999E-3</v>
      </c>
      <c r="U10" s="7">
        <f t="shared" si="10"/>
        <v>0</v>
      </c>
      <c r="V10" s="7">
        <f t="shared" si="0"/>
        <v>0</v>
      </c>
      <c r="W10" s="7">
        <f t="shared" si="1"/>
        <v>0</v>
      </c>
      <c r="X10" s="7">
        <f t="shared" si="2"/>
        <v>0</v>
      </c>
      <c r="Y10" s="7">
        <f t="shared" si="3"/>
        <v>0</v>
      </c>
      <c r="Z10" s="7">
        <f t="shared" si="4"/>
        <v>0</v>
      </c>
      <c r="AA10" s="7">
        <f t="shared" si="5"/>
        <v>0</v>
      </c>
      <c r="AB10" s="7">
        <f t="shared" si="6"/>
        <v>0</v>
      </c>
      <c r="AC10" s="7">
        <f t="shared" si="7"/>
        <v>2.5599999999999999E-4</v>
      </c>
      <c r="AD10" s="7">
        <f t="shared" si="8"/>
        <v>2.2499999999999999E-4</v>
      </c>
      <c r="AE10" s="7">
        <f t="shared" si="11"/>
        <v>4.8099999999999998E-4</v>
      </c>
      <c r="AF10" s="7">
        <f t="shared" si="12"/>
        <v>4.2766666666666665E-5</v>
      </c>
      <c r="AG10" s="7">
        <f t="shared" si="13"/>
        <v>6.5396228229666785E-3</v>
      </c>
      <c r="AH10" s="8">
        <v>0.9</v>
      </c>
      <c r="AI10" s="5">
        <v>1.833</v>
      </c>
      <c r="AJ10" s="7">
        <f t="shared" si="14"/>
        <v>3.7906629090437463E-3</v>
      </c>
      <c r="AK10" s="5">
        <v>1E-3</v>
      </c>
      <c r="AL10" s="7">
        <f t="shared" si="15"/>
        <v>3.9203475981091267E-3</v>
      </c>
      <c r="AM10" s="8"/>
    </row>
    <row r="11" spans="1:39" x14ac:dyDescent="0.25">
      <c r="A11" s="5">
        <v>7</v>
      </c>
      <c r="B11" s="5">
        <v>1048632</v>
      </c>
      <c r="C11" s="5">
        <v>1084</v>
      </c>
      <c r="D11" s="5">
        <v>16383</v>
      </c>
      <c r="E11" s="5">
        <v>16385</v>
      </c>
      <c r="F11" s="5">
        <v>49151</v>
      </c>
      <c r="G11" s="5">
        <v>26</v>
      </c>
      <c r="H11" s="5">
        <v>3</v>
      </c>
      <c r="I11" s="5">
        <v>55</v>
      </c>
      <c r="J11" s="7">
        <v>0.156</v>
      </c>
      <c r="K11" s="7">
        <v>0.156</v>
      </c>
      <c r="L11" s="7">
        <v>0.156</v>
      </c>
      <c r="M11" s="7">
        <v>0.157</v>
      </c>
      <c r="N11" s="7">
        <v>0.157</v>
      </c>
      <c r="O11" s="7">
        <v>0.156</v>
      </c>
      <c r="P11" s="7">
        <v>0.14099999999999999</v>
      </c>
      <c r="Q11" s="7">
        <v>0.156</v>
      </c>
      <c r="R11" s="7">
        <v>0.157</v>
      </c>
      <c r="S11" s="7">
        <v>0.157</v>
      </c>
      <c r="T11" s="7">
        <f t="shared" si="9"/>
        <v>0.15489999999999998</v>
      </c>
      <c r="U11" s="7">
        <f t="shared" si="10"/>
        <v>2.4336E-2</v>
      </c>
      <c r="V11" s="7">
        <f t="shared" si="0"/>
        <v>2.4336E-2</v>
      </c>
      <c r="W11" s="7">
        <f t="shared" si="1"/>
        <v>2.4336E-2</v>
      </c>
      <c r="X11" s="7">
        <f t="shared" si="2"/>
        <v>2.4649000000000001E-2</v>
      </c>
      <c r="Y11" s="7">
        <f t="shared" si="3"/>
        <v>2.4649000000000001E-2</v>
      </c>
      <c r="Z11" s="7">
        <f t="shared" si="4"/>
        <v>2.4336E-2</v>
      </c>
      <c r="AA11" s="7">
        <f t="shared" si="5"/>
        <v>1.9880999999999996E-2</v>
      </c>
      <c r="AB11" s="7">
        <f t="shared" si="6"/>
        <v>2.4336E-2</v>
      </c>
      <c r="AC11" s="7">
        <f t="shared" si="7"/>
        <v>2.4649000000000001E-2</v>
      </c>
      <c r="AD11" s="7">
        <f t="shared" si="8"/>
        <v>2.4649000000000001E-2</v>
      </c>
      <c r="AE11" s="7">
        <f t="shared" si="11"/>
        <v>0.24015700000000004</v>
      </c>
      <c r="AF11" s="7">
        <f t="shared" si="12"/>
        <v>2.4100000000008375E-5</v>
      </c>
      <c r="AG11" s="7">
        <f t="shared" si="13"/>
        <v>4.9091750834542843E-3</v>
      </c>
      <c r="AH11" s="8">
        <v>0.9</v>
      </c>
      <c r="AI11" s="5">
        <v>1.833</v>
      </c>
      <c r="AJ11" s="7">
        <f t="shared" si="14"/>
        <v>2.8455812218249566E-3</v>
      </c>
      <c r="AK11" s="5">
        <v>1E-3</v>
      </c>
      <c r="AL11" s="7">
        <f t="shared" si="15"/>
        <v>3.0161784579170398E-3</v>
      </c>
      <c r="AM11" s="8"/>
    </row>
    <row r="12" spans="1:39" x14ac:dyDescent="0.25">
      <c r="A12" s="5">
        <v>8</v>
      </c>
      <c r="B12" s="5">
        <v>4194360</v>
      </c>
      <c r="C12" s="5">
        <v>1228</v>
      </c>
      <c r="D12" s="5">
        <v>65535</v>
      </c>
      <c r="E12" s="5">
        <v>65537</v>
      </c>
      <c r="F12" s="5">
        <v>196607</v>
      </c>
      <c r="G12" s="5">
        <v>30</v>
      </c>
      <c r="H12" s="5">
        <v>3</v>
      </c>
      <c r="I12" s="5">
        <v>63</v>
      </c>
      <c r="J12" s="7">
        <v>2.6880000000000002</v>
      </c>
      <c r="K12" s="7">
        <v>2.625</v>
      </c>
      <c r="L12" s="7">
        <v>2.6880000000000002</v>
      </c>
      <c r="M12" s="7">
        <v>2.5310000000000001</v>
      </c>
      <c r="N12" s="7">
        <v>2.6560000000000001</v>
      </c>
      <c r="O12" s="7">
        <v>2.609</v>
      </c>
      <c r="P12" s="7">
        <v>2.657</v>
      </c>
      <c r="Q12" s="7">
        <v>2.609</v>
      </c>
      <c r="R12" s="7">
        <v>2.641</v>
      </c>
      <c r="S12" s="7">
        <v>2.5470000000000002</v>
      </c>
      <c r="T12" s="9">
        <f t="shared" si="9"/>
        <v>2.6251000000000002</v>
      </c>
      <c r="U12" s="7">
        <f t="shared" si="10"/>
        <v>7.2253440000000007</v>
      </c>
      <c r="V12" s="7">
        <f t="shared" si="0"/>
        <v>6.890625</v>
      </c>
      <c r="W12" s="7">
        <f t="shared" si="1"/>
        <v>7.2253440000000007</v>
      </c>
      <c r="X12" s="7">
        <f t="shared" si="2"/>
        <v>6.4059610000000005</v>
      </c>
      <c r="Y12" s="7">
        <f t="shared" si="3"/>
        <v>7.0543360000000011</v>
      </c>
      <c r="Z12" s="7">
        <f t="shared" si="4"/>
        <v>6.8068809999999997</v>
      </c>
      <c r="AA12" s="7">
        <f t="shared" si="5"/>
        <v>7.0596490000000003</v>
      </c>
      <c r="AB12" s="7">
        <f t="shared" si="6"/>
        <v>6.8068809999999997</v>
      </c>
      <c r="AC12" s="7">
        <f t="shared" si="7"/>
        <v>6.9748809999999999</v>
      </c>
      <c r="AD12" s="7">
        <f t="shared" si="8"/>
        <v>6.4872090000000009</v>
      </c>
      <c r="AE12" s="7">
        <f t="shared" si="11"/>
        <v>68.937111000000002</v>
      </c>
      <c r="AF12" s="7">
        <f t="shared" si="12"/>
        <v>2.8456555555543949E-3</v>
      </c>
      <c r="AG12" s="7">
        <f t="shared" si="13"/>
        <v>5.3344686291648534E-2</v>
      </c>
      <c r="AH12" s="8">
        <v>0.9</v>
      </c>
      <c r="AI12" s="5">
        <v>1.833</v>
      </c>
      <c r="AJ12" s="7">
        <f t="shared" si="14"/>
        <v>3.092100709694964E-2</v>
      </c>
      <c r="AK12" s="5">
        <v>1E-3</v>
      </c>
      <c r="AL12" s="9">
        <f t="shared" si="15"/>
        <v>3.0937173107600021E-2</v>
      </c>
      <c r="AM12" s="8"/>
    </row>
    <row r="13" spans="1:39" x14ac:dyDescent="0.25">
      <c r="A13" s="5">
        <v>9</v>
      </c>
      <c r="B13" s="5">
        <v>16777272</v>
      </c>
      <c r="C13" s="5">
        <v>1372</v>
      </c>
      <c r="D13" s="5">
        <v>262143</v>
      </c>
      <c r="E13" s="5">
        <v>262145</v>
      </c>
      <c r="F13" s="5">
        <v>786431</v>
      </c>
      <c r="G13" s="5">
        <v>34</v>
      </c>
      <c r="H13" s="5">
        <v>3</v>
      </c>
      <c r="I13" s="5">
        <v>71</v>
      </c>
      <c r="J13" s="7">
        <v>56.938000000000002</v>
      </c>
      <c r="K13" s="7">
        <v>55.328000000000003</v>
      </c>
      <c r="L13" s="7">
        <v>53</v>
      </c>
      <c r="M13" s="7">
        <v>53.265000000000001</v>
      </c>
      <c r="N13" s="7">
        <v>53.079000000000001</v>
      </c>
      <c r="O13" s="7">
        <v>54.219000000000001</v>
      </c>
      <c r="P13" s="7">
        <v>52.969000000000001</v>
      </c>
      <c r="Q13" s="7">
        <v>52.548000000000002</v>
      </c>
      <c r="R13" s="7">
        <v>54.027000000000001</v>
      </c>
      <c r="S13" s="7">
        <v>54.875</v>
      </c>
      <c r="T13" s="10">
        <f t="shared" si="9"/>
        <v>54.024800000000006</v>
      </c>
      <c r="U13" s="7">
        <f t="shared" si="10"/>
        <v>3241.9358440000001</v>
      </c>
      <c r="V13" s="7">
        <f t="shared" si="0"/>
        <v>3061.1875840000002</v>
      </c>
      <c r="W13" s="7">
        <f t="shared" si="1"/>
        <v>2809</v>
      </c>
      <c r="X13" s="7">
        <f t="shared" si="2"/>
        <v>2837.1602250000001</v>
      </c>
      <c r="Y13" s="7">
        <f t="shared" si="3"/>
        <v>2817.3802409999998</v>
      </c>
      <c r="Z13" s="7">
        <f t="shared" si="4"/>
        <v>2939.6999610000003</v>
      </c>
      <c r="AA13" s="7">
        <f t="shared" si="5"/>
        <v>2805.7149610000001</v>
      </c>
      <c r="AB13" s="7">
        <f t="shared" si="6"/>
        <v>2761.2923040000001</v>
      </c>
      <c r="AC13" s="7">
        <f t="shared" si="7"/>
        <v>2918.916729</v>
      </c>
      <c r="AD13" s="7">
        <f t="shared" si="8"/>
        <v>3011.265625</v>
      </c>
      <c r="AE13" s="7">
        <f t="shared" si="11"/>
        <v>29203.553474000004</v>
      </c>
      <c r="AF13" s="7">
        <f t="shared" si="12"/>
        <v>1.8625915111107234</v>
      </c>
      <c r="AG13" s="7">
        <f t="shared" si="13"/>
        <v>1.364767933060681</v>
      </c>
      <c r="AH13" s="8">
        <v>0.9</v>
      </c>
      <c r="AI13" s="5">
        <v>1.833</v>
      </c>
      <c r="AJ13" s="7">
        <f t="shared" si="14"/>
        <v>0.79108158426765929</v>
      </c>
      <c r="AK13" s="5">
        <v>1E-3</v>
      </c>
      <c r="AL13" s="10">
        <f t="shared" si="15"/>
        <v>0.79108221631346876</v>
      </c>
      <c r="AM13" s="8"/>
    </row>
    <row r="14" spans="1:39" x14ac:dyDescent="0.25">
      <c r="A14" s="5">
        <v>10</v>
      </c>
      <c r="B14" s="5">
        <v>67108920</v>
      </c>
      <c r="C14" s="5">
        <v>1516</v>
      </c>
      <c r="D14" s="5">
        <v>1048575</v>
      </c>
      <c r="E14" s="5">
        <v>1048577</v>
      </c>
      <c r="F14" s="5">
        <v>3145727</v>
      </c>
      <c r="G14" s="5">
        <v>38</v>
      </c>
      <c r="H14" s="5">
        <v>3</v>
      </c>
      <c r="I14" s="5">
        <v>79</v>
      </c>
      <c r="J14" s="7">
        <v>1382.01</v>
      </c>
      <c r="K14" s="7">
        <v>1362.73</v>
      </c>
      <c r="L14" s="7">
        <v>1370.386</v>
      </c>
      <c r="M14" s="7">
        <v>1372.0740000000001</v>
      </c>
      <c r="N14" s="7">
        <v>1376.588</v>
      </c>
      <c r="O14" s="7">
        <v>1370.837</v>
      </c>
      <c r="P14" s="7">
        <v>1351.3689999999999</v>
      </c>
      <c r="Q14" s="7">
        <v>1372.48</v>
      </c>
      <c r="R14" s="7">
        <v>1407.3689999999999</v>
      </c>
      <c r="S14" s="7">
        <v>1358.557</v>
      </c>
      <c r="T14" s="11">
        <f t="shared" si="9"/>
        <v>1372.44</v>
      </c>
      <c r="U14" s="7">
        <f t="shared" si="10"/>
        <v>1909951.6401</v>
      </c>
      <c r="V14" s="7">
        <f t="shared" si="0"/>
        <v>1857033.0529</v>
      </c>
      <c r="W14" s="7">
        <f t="shared" si="1"/>
        <v>1877957.7889959998</v>
      </c>
      <c r="X14" s="7">
        <f t="shared" si="2"/>
        <v>1882587.0614760001</v>
      </c>
      <c r="Y14" s="7">
        <f t="shared" si="3"/>
        <v>1894994.5217439998</v>
      </c>
      <c r="Z14" s="7">
        <f t="shared" si="4"/>
        <v>1879194.080569</v>
      </c>
      <c r="AA14" s="7">
        <f t="shared" si="5"/>
        <v>1826198.1741609997</v>
      </c>
      <c r="AB14" s="7">
        <f t="shared" si="6"/>
        <v>1883701.3504000001</v>
      </c>
      <c r="AC14" s="7">
        <f t="shared" si="7"/>
        <v>1980687.5021609997</v>
      </c>
      <c r="AD14" s="7">
        <f t="shared" si="8"/>
        <v>1845677.122249</v>
      </c>
      <c r="AE14" s="7">
        <f t="shared" si="11"/>
        <v>18837982.294755999</v>
      </c>
      <c r="AF14" s="7">
        <f t="shared" si="12"/>
        <v>229.63986177742481</v>
      </c>
      <c r="AG14" s="7">
        <f t="shared" si="13"/>
        <v>15.153872830977065</v>
      </c>
      <c r="AH14" s="8">
        <v>0.9</v>
      </c>
      <c r="AI14" s="5">
        <v>1.833</v>
      </c>
      <c r="AJ14" s="7">
        <f t="shared" si="14"/>
        <v>8.7838741199284609</v>
      </c>
      <c r="AK14" s="5">
        <v>1E-3</v>
      </c>
      <c r="AL14" s="11">
        <f t="shared" si="15"/>
        <v>8.7838741768509525</v>
      </c>
      <c r="AM14" s="8"/>
    </row>
    <row r="15" spans="1:39" x14ac:dyDescent="0.25">
      <c r="J15" s="7"/>
      <c r="K15" s="7"/>
      <c r="L15" s="7"/>
      <c r="M15" s="7"/>
      <c r="N15" s="7"/>
      <c r="O15" s="7"/>
      <c r="P15" s="7"/>
      <c r="Q15" s="7"/>
      <c r="R15" s="7"/>
      <c r="S15" s="7"/>
      <c r="T15" s="11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8"/>
      <c r="AJ15" s="7"/>
      <c r="AL15" s="11"/>
      <c r="AM15" s="12"/>
    </row>
    <row r="21" spans="10:38" x14ac:dyDescent="0.25">
      <c r="J21" s="7"/>
      <c r="K21" s="7"/>
      <c r="L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8"/>
      <c r="AJ21" s="7"/>
      <c r="AL21" s="7"/>
    </row>
    <row r="22" spans="10:38" x14ac:dyDescent="0.25">
      <c r="J22" s="7"/>
      <c r="K22" s="7"/>
      <c r="L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8"/>
      <c r="AJ22" s="7"/>
      <c r="AL22" s="7"/>
    </row>
    <row r="23" spans="10:38" x14ac:dyDescent="0.25">
      <c r="J23" s="7"/>
      <c r="K23" s="7"/>
      <c r="L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8"/>
      <c r="AJ23" s="7"/>
      <c r="AL23" s="7"/>
    </row>
    <row r="24" spans="10:38" x14ac:dyDescent="0.25">
      <c r="J24" s="7"/>
      <c r="K24" s="7"/>
      <c r="L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8"/>
      <c r="AJ24" s="7"/>
      <c r="AL24" s="7"/>
    </row>
    <row r="25" spans="10:38" x14ac:dyDescent="0.25">
      <c r="J25" s="7"/>
      <c r="K25" s="7"/>
      <c r="L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8"/>
      <c r="AJ25" s="7"/>
      <c r="AL25" s="7"/>
    </row>
    <row r="26" spans="10:38" x14ac:dyDescent="0.25">
      <c r="J26" s="7"/>
      <c r="K26" s="7"/>
      <c r="L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8"/>
      <c r="AJ26" s="7"/>
      <c r="AL26" s="7"/>
    </row>
    <row r="27" spans="10:38" x14ac:dyDescent="0.25"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8"/>
      <c r="AJ27" s="7"/>
      <c r="AL27" s="7"/>
    </row>
    <row r="28" spans="10:38" x14ac:dyDescent="0.25">
      <c r="J28" s="7"/>
      <c r="K28" s="7"/>
      <c r="L28" s="7"/>
      <c r="M28" s="7"/>
      <c r="N28" s="7"/>
      <c r="O28" s="7"/>
      <c r="P28" s="7"/>
      <c r="Q28" s="7"/>
      <c r="R28" s="7"/>
      <c r="S28" s="7"/>
      <c r="T28" s="9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8"/>
      <c r="AJ28" s="7"/>
      <c r="AL28" s="9"/>
    </row>
    <row r="29" spans="10:38" x14ac:dyDescent="0.25">
      <c r="J29" s="7"/>
      <c r="K29" s="7"/>
      <c r="L29" s="7"/>
      <c r="M29" s="7"/>
      <c r="N29" s="7"/>
      <c r="O29" s="7"/>
      <c r="P29" s="7"/>
      <c r="Q29" s="7"/>
      <c r="R29" s="7"/>
      <c r="S29" s="7"/>
      <c r="T29" s="10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8"/>
      <c r="AJ29" s="7"/>
      <c r="AL29" s="10"/>
    </row>
    <row r="30" spans="10:38" x14ac:dyDescent="0.25">
      <c r="J30" s="7"/>
      <c r="K30" s="7"/>
      <c r="L30" s="7"/>
      <c r="M30" s="7"/>
      <c r="N30" s="7"/>
      <c r="O30" s="7"/>
      <c r="P30" s="7"/>
      <c r="Q30" s="7"/>
      <c r="R30" s="7"/>
      <c r="S30" s="7"/>
      <c r="T30" s="11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8"/>
      <c r="AJ30" s="7"/>
      <c r="AL30" s="11"/>
    </row>
  </sheetData>
  <mergeCells count="17">
    <mergeCell ref="AE3:AE4"/>
    <mergeCell ref="AF3:AF4"/>
    <mergeCell ref="AG3:AG4"/>
    <mergeCell ref="AH3:AH4"/>
    <mergeCell ref="AI3:AI4"/>
    <mergeCell ref="AJ3:AL3"/>
    <mergeCell ref="A1:A4"/>
    <mergeCell ref="B1:I1"/>
    <mergeCell ref="J1:AL1"/>
    <mergeCell ref="B2:C3"/>
    <mergeCell ref="D2:I2"/>
    <mergeCell ref="D3:F3"/>
    <mergeCell ref="G3:I3"/>
    <mergeCell ref="J2:S3"/>
    <mergeCell ref="T2:AL2"/>
    <mergeCell ref="T3:T4"/>
    <mergeCell ref="U3:AD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"/>
  <sheetViews>
    <sheetView workbookViewId="0">
      <selection activeCell="T9" sqref="T9:T14"/>
    </sheetView>
  </sheetViews>
  <sheetFormatPr defaultRowHeight="15" x14ac:dyDescent="0.25"/>
  <cols>
    <col min="1" max="20" width="9.140625" style="1"/>
    <col min="21" max="30" width="10.5703125" style="1" hidden="1" customWidth="1"/>
    <col min="31" max="31" width="11.5703125" style="1" hidden="1" customWidth="1"/>
    <col min="32" max="32" width="9.140625" style="1" hidden="1" customWidth="1"/>
    <col min="33" max="16384" width="9.140625" style="1"/>
  </cols>
  <sheetData>
    <row r="1" spans="1:38" x14ac:dyDescent="0.25">
      <c r="A1" s="6" t="s">
        <v>2</v>
      </c>
      <c r="B1" s="6" t="s">
        <v>21</v>
      </c>
      <c r="C1" s="6"/>
      <c r="D1" s="6"/>
      <c r="E1" s="6"/>
      <c r="F1" s="6"/>
      <c r="G1" s="6"/>
      <c r="H1" s="6"/>
      <c r="I1" s="6"/>
      <c r="J1" s="6" t="s">
        <v>19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6" t="s">
        <v>3</v>
      </c>
      <c r="C2" s="6"/>
      <c r="D2" s="6" t="s">
        <v>20</v>
      </c>
      <c r="E2" s="6"/>
      <c r="F2" s="6"/>
      <c r="G2" s="6"/>
      <c r="H2" s="6"/>
      <c r="I2" s="6"/>
      <c r="J2" s="6" t="s">
        <v>7</v>
      </c>
      <c r="K2" s="6"/>
      <c r="L2" s="6"/>
      <c r="M2" s="6"/>
      <c r="N2" s="6"/>
      <c r="O2" s="6"/>
      <c r="P2" s="6"/>
      <c r="Q2" s="6"/>
      <c r="R2" s="6"/>
      <c r="S2" s="6"/>
      <c r="T2" s="6" t="s">
        <v>17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8" x14ac:dyDescent="0.25">
      <c r="A3" s="6"/>
      <c r="B3" s="6"/>
      <c r="C3" s="6"/>
      <c r="D3" s="6" t="s">
        <v>0</v>
      </c>
      <c r="E3" s="6"/>
      <c r="F3" s="6"/>
      <c r="G3" s="6" t="s">
        <v>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 t="s">
        <v>8</v>
      </c>
      <c r="U3" s="6" t="s">
        <v>9</v>
      </c>
      <c r="V3" s="6"/>
      <c r="W3" s="6"/>
      <c r="X3" s="6"/>
      <c r="Y3" s="6"/>
      <c r="Z3" s="6"/>
      <c r="AA3" s="6"/>
      <c r="AB3" s="6"/>
      <c r="AC3" s="6"/>
      <c r="AD3" s="6"/>
      <c r="AE3" s="6" t="s">
        <v>10</v>
      </c>
      <c r="AF3" s="6" t="s">
        <v>11</v>
      </c>
      <c r="AG3" s="6" t="s">
        <v>22</v>
      </c>
      <c r="AH3" s="6" t="s">
        <v>18</v>
      </c>
      <c r="AI3" s="6" t="s">
        <v>12</v>
      </c>
      <c r="AJ3" s="6" t="s">
        <v>16</v>
      </c>
      <c r="AK3" s="6"/>
      <c r="AL3" s="6"/>
    </row>
    <row r="4" spans="1:38" x14ac:dyDescent="0.25">
      <c r="A4" s="6"/>
      <c r="B4" s="5" t="s">
        <v>0</v>
      </c>
      <c r="C4" s="5" t="s">
        <v>1</v>
      </c>
      <c r="D4" s="5" t="s">
        <v>4</v>
      </c>
      <c r="E4" s="5" t="s">
        <v>5</v>
      </c>
      <c r="F4" s="5" t="s">
        <v>6</v>
      </c>
      <c r="G4" s="5" t="s">
        <v>4</v>
      </c>
      <c r="H4" s="5" t="s">
        <v>5</v>
      </c>
      <c r="I4" s="5" t="s">
        <v>6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5">
        <v>7</v>
      </c>
      <c r="Q4" s="5">
        <v>8</v>
      </c>
      <c r="R4" s="5">
        <v>9</v>
      </c>
      <c r="S4" s="5">
        <v>10</v>
      </c>
      <c r="T4" s="6"/>
      <c r="U4" s="5">
        <v>1</v>
      </c>
      <c r="V4" s="5">
        <v>2</v>
      </c>
      <c r="W4" s="5">
        <v>3</v>
      </c>
      <c r="X4" s="5">
        <v>4</v>
      </c>
      <c r="Y4" s="5">
        <v>5</v>
      </c>
      <c r="Z4" s="5">
        <v>6</v>
      </c>
      <c r="AA4" s="5">
        <v>7</v>
      </c>
      <c r="AB4" s="5">
        <v>8</v>
      </c>
      <c r="AC4" s="5">
        <v>9</v>
      </c>
      <c r="AD4" s="5">
        <v>10</v>
      </c>
      <c r="AE4" s="6"/>
      <c r="AF4" s="6"/>
      <c r="AG4" s="6"/>
      <c r="AH4" s="6"/>
      <c r="AI4" s="6"/>
      <c r="AJ4" s="5" t="s">
        <v>13</v>
      </c>
      <c r="AK4" s="5" t="s">
        <v>14</v>
      </c>
      <c r="AL4" s="5" t="s">
        <v>15</v>
      </c>
    </row>
    <row r="5" spans="1:38" x14ac:dyDescent="0.25">
      <c r="A5" s="1">
        <v>1</v>
      </c>
      <c r="B5" s="1">
        <v>312</v>
      </c>
      <c r="C5" s="1">
        <v>256</v>
      </c>
      <c r="D5" s="1">
        <v>3</v>
      </c>
      <c r="E5" s="1">
        <v>5</v>
      </c>
      <c r="F5" s="1">
        <v>11</v>
      </c>
      <c r="G5" s="1">
        <v>3</v>
      </c>
      <c r="H5" s="1">
        <v>3</v>
      </c>
      <c r="I5" s="1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7">
        <f>AVERAGE(J5:S5)</f>
        <v>0</v>
      </c>
      <c r="U5" s="7">
        <f>J5*J5</f>
        <v>0</v>
      </c>
      <c r="V5" s="7">
        <f t="shared" ref="V5:AD14" si="0">K5*K5</f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>SUM(U5:AD5)</f>
        <v>0</v>
      </c>
      <c r="AF5" s="7">
        <f>(AE5-10*T5*T5)/9</f>
        <v>0</v>
      </c>
      <c r="AG5" s="7">
        <f>SQRT(AF5)</f>
        <v>0</v>
      </c>
      <c r="AH5" s="8">
        <v>0.9</v>
      </c>
      <c r="AI5" s="5">
        <v>1.833</v>
      </c>
      <c r="AJ5" s="7">
        <f>AG5*AI5/SQRT(10)</f>
        <v>0</v>
      </c>
      <c r="AK5" s="5">
        <v>1E-3</v>
      </c>
      <c r="AL5" s="7">
        <f>SQRT(AJ5*AJ5+AK5*AK5)</f>
        <v>1E-3</v>
      </c>
    </row>
    <row r="6" spans="1:38" x14ac:dyDescent="0.25">
      <c r="A6" s="1">
        <v>2</v>
      </c>
      <c r="B6" s="1">
        <v>1080</v>
      </c>
      <c r="C6" s="1">
        <v>364</v>
      </c>
      <c r="D6" s="1">
        <v>15</v>
      </c>
      <c r="E6" s="1">
        <v>17</v>
      </c>
      <c r="F6" s="1">
        <v>47</v>
      </c>
      <c r="G6" s="1">
        <v>6</v>
      </c>
      <c r="H6" s="1">
        <v>3</v>
      </c>
      <c r="I6" s="1">
        <v>15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7">
        <f t="shared" ref="T6:T14" si="1">AVERAGE(J6:S6)</f>
        <v>0</v>
      </c>
      <c r="U6" s="7">
        <f t="shared" ref="U6:U14" si="2">J6*J6</f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ref="AE6:AE14" si="3">SUM(U6:AD6)</f>
        <v>0</v>
      </c>
      <c r="AF6" s="7">
        <f t="shared" ref="AF6:AF14" si="4">(AE6-10*T6*T6)/9</f>
        <v>0</v>
      </c>
      <c r="AG6" s="7">
        <f t="shared" ref="AG6:AG14" si="5">SQRT(AF6)</f>
        <v>0</v>
      </c>
      <c r="AH6" s="8">
        <v>0.9</v>
      </c>
      <c r="AI6" s="5">
        <v>1.833</v>
      </c>
      <c r="AJ6" s="7">
        <f t="shared" ref="AJ6:AJ14" si="6">AG6*AI6/SQRT(10)</f>
        <v>0</v>
      </c>
      <c r="AK6" s="5">
        <v>1E-3</v>
      </c>
      <c r="AL6" s="7">
        <f t="shared" ref="AL6:AL14" si="7">SQRT(AJ6*AJ6+AK6*AK6)</f>
        <v>1E-3</v>
      </c>
    </row>
    <row r="7" spans="1:38" x14ac:dyDescent="0.25">
      <c r="A7" s="1">
        <v>3</v>
      </c>
      <c r="B7" s="1">
        <v>4152</v>
      </c>
      <c r="C7" s="1">
        <v>472</v>
      </c>
      <c r="D7" s="1">
        <v>63</v>
      </c>
      <c r="E7" s="1">
        <v>65</v>
      </c>
      <c r="F7" s="1">
        <v>191</v>
      </c>
      <c r="G7" s="1">
        <v>9</v>
      </c>
      <c r="H7" s="1">
        <v>3</v>
      </c>
      <c r="I7" s="1">
        <v>21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7">
        <f t="shared" si="1"/>
        <v>0</v>
      </c>
      <c r="U7" s="7">
        <f t="shared" si="2"/>
        <v>0</v>
      </c>
      <c r="V7" s="7">
        <f t="shared" si="0"/>
        <v>0</v>
      </c>
      <c r="W7" s="7">
        <f t="shared" si="0"/>
        <v>0</v>
      </c>
      <c r="X7" s="7">
        <f t="shared" si="0"/>
        <v>0</v>
      </c>
      <c r="Y7" s="7">
        <f t="shared" si="0"/>
        <v>0</v>
      </c>
      <c r="Z7" s="7">
        <f t="shared" si="0"/>
        <v>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0</v>
      </c>
      <c r="AE7" s="7">
        <f t="shared" si="3"/>
        <v>0</v>
      </c>
      <c r="AF7" s="7">
        <f t="shared" si="4"/>
        <v>0</v>
      </c>
      <c r="AG7" s="7">
        <f t="shared" si="5"/>
        <v>0</v>
      </c>
      <c r="AH7" s="8">
        <v>0.9</v>
      </c>
      <c r="AI7" s="5">
        <v>1.833</v>
      </c>
      <c r="AJ7" s="7">
        <f t="shared" si="6"/>
        <v>0</v>
      </c>
      <c r="AK7" s="5">
        <v>1E-3</v>
      </c>
      <c r="AL7" s="7">
        <f t="shared" si="7"/>
        <v>1E-3</v>
      </c>
    </row>
    <row r="8" spans="1:38" x14ac:dyDescent="0.25">
      <c r="A8" s="1">
        <v>4</v>
      </c>
      <c r="B8" s="1">
        <v>16440</v>
      </c>
      <c r="C8" s="1">
        <v>580</v>
      </c>
      <c r="D8" s="1">
        <v>255</v>
      </c>
      <c r="E8" s="1">
        <v>257</v>
      </c>
      <c r="F8" s="1">
        <v>767</v>
      </c>
      <c r="G8" s="1">
        <v>12</v>
      </c>
      <c r="H8" s="1">
        <v>3</v>
      </c>
      <c r="I8" s="1">
        <v>27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7">
        <f t="shared" si="1"/>
        <v>0</v>
      </c>
      <c r="U8" s="7">
        <f t="shared" si="2"/>
        <v>0</v>
      </c>
      <c r="V8" s="7">
        <f t="shared" si="0"/>
        <v>0</v>
      </c>
      <c r="W8" s="7">
        <f t="shared" si="0"/>
        <v>0</v>
      </c>
      <c r="X8" s="7">
        <f t="shared" si="0"/>
        <v>0</v>
      </c>
      <c r="Y8" s="7">
        <f t="shared" si="0"/>
        <v>0</v>
      </c>
      <c r="Z8" s="7">
        <f t="shared" si="0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3"/>
        <v>0</v>
      </c>
      <c r="AF8" s="7">
        <f t="shared" si="4"/>
        <v>0</v>
      </c>
      <c r="AG8" s="7">
        <f t="shared" si="5"/>
        <v>0</v>
      </c>
      <c r="AH8" s="8">
        <v>0.9</v>
      </c>
      <c r="AI8" s="5">
        <v>1.833</v>
      </c>
      <c r="AJ8" s="7">
        <f t="shared" si="6"/>
        <v>0</v>
      </c>
      <c r="AK8" s="5">
        <v>1E-3</v>
      </c>
      <c r="AL8" s="7">
        <f t="shared" si="7"/>
        <v>1E-3</v>
      </c>
    </row>
    <row r="9" spans="1:38" x14ac:dyDescent="0.25">
      <c r="A9" s="1">
        <v>5</v>
      </c>
      <c r="B9" s="1">
        <v>65592</v>
      </c>
      <c r="C9" s="1">
        <v>688</v>
      </c>
      <c r="D9" s="1">
        <v>1023</v>
      </c>
      <c r="E9" s="1">
        <v>1025</v>
      </c>
      <c r="F9" s="1">
        <v>3071</v>
      </c>
      <c r="G9" s="1">
        <v>15</v>
      </c>
      <c r="H9" s="1">
        <v>3</v>
      </c>
      <c r="I9" s="1">
        <v>33</v>
      </c>
      <c r="J9" s="3">
        <v>0</v>
      </c>
      <c r="K9" s="3">
        <v>0</v>
      </c>
      <c r="L9" s="3">
        <v>1.6E-2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7">
        <f t="shared" si="1"/>
        <v>1.6000000000000001E-3</v>
      </c>
      <c r="U9" s="7">
        <f t="shared" si="2"/>
        <v>0</v>
      </c>
      <c r="V9" s="7">
        <f t="shared" si="0"/>
        <v>0</v>
      </c>
      <c r="W9" s="7">
        <f t="shared" si="0"/>
        <v>2.5599999999999999E-4</v>
      </c>
      <c r="X9" s="7">
        <f t="shared" si="0"/>
        <v>0</v>
      </c>
      <c r="Y9" s="7">
        <f t="shared" si="0"/>
        <v>0</v>
      </c>
      <c r="Z9" s="7">
        <f t="shared" si="0"/>
        <v>0</v>
      </c>
      <c r="AA9" s="7">
        <f t="shared" si="0"/>
        <v>0</v>
      </c>
      <c r="AB9" s="7">
        <f t="shared" si="0"/>
        <v>0</v>
      </c>
      <c r="AC9" s="7">
        <f t="shared" si="0"/>
        <v>0</v>
      </c>
      <c r="AD9" s="7">
        <f t="shared" si="0"/>
        <v>0</v>
      </c>
      <c r="AE9" s="7">
        <f t="shared" si="3"/>
        <v>2.5599999999999999E-4</v>
      </c>
      <c r="AF9" s="7">
        <f t="shared" si="4"/>
        <v>2.5599999999999999E-5</v>
      </c>
      <c r="AG9" s="7">
        <f t="shared" si="5"/>
        <v>5.059644256269407E-3</v>
      </c>
      <c r="AH9" s="8">
        <v>0.9</v>
      </c>
      <c r="AI9" s="5">
        <v>1.833</v>
      </c>
      <c r="AJ9" s="7">
        <f t="shared" si="6"/>
        <v>2.9327999999999997E-3</v>
      </c>
      <c r="AK9" s="5">
        <v>1E-3</v>
      </c>
      <c r="AL9" s="7">
        <f t="shared" si="7"/>
        <v>3.098599012457081E-3</v>
      </c>
    </row>
    <row r="10" spans="1:38" x14ac:dyDescent="0.25">
      <c r="A10" s="1">
        <v>6</v>
      </c>
      <c r="B10" s="1">
        <v>262200</v>
      </c>
      <c r="C10" s="1">
        <v>796</v>
      </c>
      <c r="D10" s="1">
        <v>4095</v>
      </c>
      <c r="E10" s="1">
        <v>4097</v>
      </c>
      <c r="F10" s="1">
        <v>12287</v>
      </c>
      <c r="G10" s="1">
        <v>18</v>
      </c>
      <c r="H10" s="1">
        <v>3</v>
      </c>
      <c r="I10" s="1">
        <v>39</v>
      </c>
      <c r="J10" s="3">
        <v>1.4999999999999999E-2</v>
      </c>
      <c r="K10" s="3">
        <v>0</v>
      </c>
      <c r="L10" s="3">
        <v>0</v>
      </c>
      <c r="M10" s="3">
        <v>1.4999999999999999E-2</v>
      </c>
      <c r="N10" s="3">
        <v>1.6E-2</v>
      </c>
      <c r="O10" s="3">
        <v>0</v>
      </c>
      <c r="P10" s="3">
        <v>0</v>
      </c>
      <c r="Q10" s="3">
        <v>1.4999999999999999E-2</v>
      </c>
      <c r="R10" s="3">
        <v>1.6E-2</v>
      </c>
      <c r="S10" s="3">
        <v>0</v>
      </c>
      <c r="T10" s="7">
        <f t="shared" si="1"/>
        <v>7.7000000000000002E-3</v>
      </c>
      <c r="U10" s="7">
        <f t="shared" si="2"/>
        <v>2.2499999999999999E-4</v>
      </c>
      <c r="V10" s="7">
        <f t="shared" si="0"/>
        <v>0</v>
      </c>
      <c r="W10" s="7">
        <f t="shared" si="0"/>
        <v>0</v>
      </c>
      <c r="X10" s="7">
        <f t="shared" si="0"/>
        <v>2.2499999999999999E-4</v>
      </c>
      <c r="Y10" s="7">
        <f t="shared" si="0"/>
        <v>2.5599999999999999E-4</v>
      </c>
      <c r="Z10" s="7">
        <f t="shared" si="0"/>
        <v>0</v>
      </c>
      <c r="AA10" s="7">
        <f t="shared" si="0"/>
        <v>0</v>
      </c>
      <c r="AB10" s="7">
        <f t="shared" si="0"/>
        <v>2.2499999999999999E-4</v>
      </c>
      <c r="AC10" s="7">
        <f t="shared" si="0"/>
        <v>2.5599999999999999E-4</v>
      </c>
      <c r="AD10" s="7">
        <f t="shared" si="0"/>
        <v>0</v>
      </c>
      <c r="AE10" s="7">
        <f t="shared" si="3"/>
        <v>1.1869999999999999E-3</v>
      </c>
      <c r="AF10" s="7">
        <f t="shared" si="4"/>
        <v>6.6011111111111091E-5</v>
      </c>
      <c r="AG10" s="7">
        <f t="shared" si="5"/>
        <v>8.1247222174737205E-3</v>
      </c>
      <c r="AH10" s="8">
        <v>0.9</v>
      </c>
      <c r="AI10" s="5">
        <v>1.833</v>
      </c>
      <c r="AJ10" s="7">
        <f t="shared" si="6"/>
        <v>4.709458632369541E-3</v>
      </c>
      <c r="AK10" s="5">
        <v>1E-3</v>
      </c>
      <c r="AL10" s="7">
        <f t="shared" si="7"/>
        <v>4.8144574574919639E-3</v>
      </c>
    </row>
    <row r="11" spans="1:38" x14ac:dyDescent="0.25">
      <c r="A11" s="1">
        <v>7</v>
      </c>
      <c r="B11" s="1">
        <v>1048632</v>
      </c>
      <c r="C11" s="1">
        <v>904</v>
      </c>
      <c r="D11" s="1">
        <v>16383</v>
      </c>
      <c r="E11" s="1">
        <v>16385</v>
      </c>
      <c r="F11" s="1">
        <v>49151</v>
      </c>
      <c r="G11" s="1">
        <v>21</v>
      </c>
      <c r="H11" s="1">
        <v>3</v>
      </c>
      <c r="I11" s="1">
        <v>45</v>
      </c>
      <c r="J11" s="3">
        <v>0.187</v>
      </c>
      <c r="K11" s="3">
        <v>0.17199999999999999</v>
      </c>
      <c r="L11" s="3">
        <v>0.17199999999999999</v>
      </c>
      <c r="M11" s="3">
        <v>0.17199999999999999</v>
      </c>
      <c r="N11" s="3">
        <v>0.17199999999999999</v>
      </c>
      <c r="O11" s="3">
        <v>0.17199999999999999</v>
      </c>
      <c r="P11" s="3">
        <v>0.17199999999999999</v>
      </c>
      <c r="Q11" s="3">
        <v>0.17199999999999999</v>
      </c>
      <c r="R11" s="3">
        <v>0.187</v>
      </c>
      <c r="S11" s="3">
        <v>0.17199999999999999</v>
      </c>
      <c r="T11" s="7">
        <f t="shared" si="1"/>
        <v>0.17499999999999996</v>
      </c>
      <c r="U11" s="7">
        <f t="shared" si="2"/>
        <v>3.4969E-2</v>
      </c>
      <c r="V11" s="7">
        <f t="shared" si="0"/>
        <v>2.9583999999999996E-2</v>
      </c>
      <c r="W11" s="7">
        <f t="shared" si="0"/>
        <v>2.9583999999999996E-2</v>
      </c>
      <c r="X11" s="7">
        <f t="shared" si="0"/>
        <v>2.9583999999999996E-2</v>
      </c>
      <c r="Y11" s="7">
        <f t="shared" si="0"/>
        <v>2.9583999999999996E-2</v>
      </c>
      <c r="Z11" s="7">
        <f t="shared" si="0"/>
        <v>2.9583999999999996E-2</v>
      </c>
      <c r="AA11" s="7">
        <f t="shared" si="0"/>
        <v>2.9583999999999996E-2</v>
      </c>
      <c r="AB11" s="7">
        <f t="shared" si="0"/>
        <v>2.9583999999999996E-2</v>
      </c>
      <c r="AC11" s="7">
        <f t="shared" si="0"/>
        <v>3.4969E-2</v>
      </c>
      <c r="AD11" s="7">
        <f t="shared" si="0"/>
        <v>2.9583999999999996E-2</v>
      </c>
      <c r="AE11" s="7">
        <f t="shared" si="3"/>
        <v>0.30660999999999999</v>
      </c>
      <c r="AF11" s="7">
        <f t="shared" si="4"/>
        <v>4.0000000000015331E-5</v>
      </c>
      <c r="AG11" s="7">
        <f t="shared" si="5"/>
        <v>6.3245553203379705E-3</v>
      </c>
      <c r="AH11" s="8">
        <v>0.9</v>
      </c>
      <c r="AI11" s="5">
        <v>1.833</v>
      </c>
      <c r="AJ11" s="7">
        <f t="shared" si="6"/>
        <v>3.6660000000007021E-3</v>
      </c>
      <c r="AK11" s="5">
        <v>1E-3</v>
      </c>
      <c r="AL11" s="7">
        <f t="shared" si="7"/>
        <v>3.7999415784989573E-3</v>
      </c>
    </row>
    <row r="12" spans="1:38" x14ac:dyDescent="0.25">
      <c r="A12" s="1">
        <v>8</v>
      </c>
      <c r="B12" s="1">
        <v>4194360</v>
      </c>
      <c r="C12" s="1">
        <v>1012</v>
      </c>
      <c r="D12" s="1">
        <v>65535</v>
      </c>
      <c r="E12" s="1">
        <v>65537</v>
      </c>
      <c r="F12" s="1">
        <v>196607</v>
      </c>
      <c r="G12" s="1">
        <v>24</v>
      </c>
      <c r="H12" s="1">
        <v>3</v>
      </c>
      <c r="I12" s="1">
        <v>51</v>
      </c>
      <c r="J12" s="3">
        <v>3.0790000000000002</v>
      </c>
      <c r="K12" s="3">
        <v>3</v>
      </c>
      <c r="L12" s="3">
        <v>3.0470000000000002</v>
      </c>
      <c r="M12" s="3">
        <v>2.952</v>
      </c>
      <c r="N12" s="3">
        <v>3.0310000000000001</v>
      </c>
      <c r="O12" s="3">
        <v>2.9060000000000001</v>
      </c>
      <c r="P12" s="3">
        <v>2.875</v>
      </c>
      <c r="Q12" s="3">
        <v>3.0470000000000002</v>
      </c>
      <c r="R12" s="3">
        <v>3.0630000000000002</v>
      </c>
      <c r="S12" s="3">
        <v>3.0310000000000001</v>
      </c>
      <c r="T12" s="9">
        <f t="shared" si="1"/>
        <v>3.0030999999999999</v>
      </c>
      <c r="U12" s="7">
        <f t="shared" si="2"/>
        <v>9.4802410000000013</v>
      </c>
      <c r="V12" s="7">
        <f t="shared" si="0"/>
        <v>9</v>
      </c>
      <c r="W12" s="7">
        <f t="shared" si="0"/>
        <v>9.2842090000000006</v>
      </c>
      <c r="X12" s="7">
        <f t="shared" si="0"/>
        <v>8.7143040000000003</v>
      </c>
      <c r="Y12" s="7">
        <f t="shared" si="0"/>
        <v>9.1869610000000002</v>
      </c>
      <c r="Z12" s="7">
        <f t="shared" si="0"/>
        <v>8.4448360000000005</v>
      </c>
      <c r="AA12" s="7">
        <f t="shared" si="0"/>
        <v>8.265625</v>
      </c>
      <c r="AB12" s="7">
        <f t="shared" si="0"/>
        <v>9.2842090000000006</v>
      </c>
      <c r="AC12" s="7">
        <f t="shared" si="0"/>
        <v>9.3819690000000016</v>
      </c>
      <c r="AD12" s="7">
        <f t="shared" si="0"/>
        <v>9.1869610000000002</v>
      </c>
      <c r="AE12" s="7">
        <f t="shared" si="3"/>
        <v>90.229315</v>
      </c>
      <c r="AF12" s="7">
        <f t="shared" si="4"/>
        <v>4.8021000000015119E-3</v>
      </c>
      <c r="AG12" s="7">
        <f t="shared" si="5"/>
        <v>6.9297186090067991E-2</v>
      </c>
      <c r="AH12" s="8">
        <v>0.9</v>
      </c>
      <c r="AI12" s="5">
        <v>1.833</v>
      </c>
      <c r="AJ12" s="7">
        <f t="shared" si="6"/>
        <v>4.016780174082854E-2</v>
      </c>
      <c r="AK12" s="5">
        <v>1E-3</v>
      </c>
      <c r="AL12" s="9">
        <f t="shared" si="7"/>
        <v>4.0180247593693451E-2</v>
      </c>
    </row>
    <row r="13" spans="1:38" x14ac:dyDescent="0.25">
      <c r="A13" s="1">
        <v>9</v>
      </c>
      <c r="B13" s="1">
        <v>16777272</v>
      </c>
      <c r="C13" s="1">
        <v>1120</v>
      </c>
      <c r="D13" s="1">
        <v>262143</v>
      </c>
      <c r="E13" s="1">
        <v>262145</v>
      </c>
      <c r="F13" s="1">
        <v>786431</v>
      </c>
      <c r="G13" s="1">
        <v>27</v>
      </c>
      <c r="H13" s="1">
        <v>3</v>
      </c>
      <c r="I13" s="1">
        <v>57</v>
      </c>
      <c r="J13" s="3">
        <v>52.920999999999999</v>
      </c>
      <c r="K13" s="3">
        <v>49.953000000000003</v>
      </c>
      <c r="L13" s="3">
        <v>52.844000000000001</v>
      </c>
      <c r="M13" s="3">
        <v>50.063000000000002</v>
      </c>
      <c r="N13" s="3">
        <v>51.234000000000002</v>
      </c>
      <c r="O13" s="3">
        <v>50.89</v>
      </c>
      <c r="P13" s="3">
        <v>50.125</v>
      </c>
      <c r="Q13" s="3">
        <v>53.329000000000001</v>
      </c>
      <c r="R13" s="3">
        <v>52.795999999999999</v>
      </c>
      <c r="S13" s="3">
        <v>52.375</v>
      </c>
      <c r="T13" s="10">
        <f t="shared" si="1"/>
        <v>51.652999999999999</v>
      </c>
      <c r="U13" s="7">
        <f t="shared" si="2"/>
        <v>2800.6322409999998</v>
      </c>
      <c r="V13" s="7">
        <f t="shared" si="0"/>
        <v>2495.3022090000004</v>
      </c>
      <c r="W13" s="7">
        <f t="shared" si="0"/>
        <v>2792.4883360000003</v>
      </c>
      <c r="X13" s="7">
        <f t="shared" si="0"/>
        <v>2506.3039690000001</v>
      </c>
      <c r="Y13" s="7">
        <f t="shared" si="0"/>
        <v>2624.9227560000004</v>
      </c>
      <c r="Z13" s="7">
        <f t="shared" si="0"/>
        <v>2589.7921000000001</v>
      </c>
      <c r="AA13" s="7">
        <f t="shared" si="0"/>
        <v>2512.515625</v>
      </c>
      <c r="AB13" s="7">
        <f t="shared" si="0"/>
        <v>2843.9822410000002</v>
      </c>
      <c r="AC13" s="7">
        <f t="shared" si="0"/>
        <v>2787.4176159999997</v>
      </c>
      <c r="AD13" s="7">
        <f t="shared" si="0"/>
        <v>2743.140625</v>
      </c>
      <c r="AE13" s="7">
        <f t="shared" si="3"/>
        <v>26696.497718000002</v>
      </c>
      <c r="AF13" s="7">
        <f t="shared" si="4"/>
        <v>1.7970697777782334</v>
      </c>
      <c r="AG13" s="7">
        <f t="shared" si="5"/>
        <v>1.340548312362607</v>
      </c>
      <c r="AH13" s="8">
        <v>0.9</v>
      </c>
      <c r="AI13" s="5">
        <v>1.833</v>
      </c>
      <c r="AJ13" s="7">
        <f t="shared" si="6"/>
        <v>0.77704279023677525</v>
      </c>
      <c r="AK13" s="5">
        <v>1E-3</v>
      </c>
      <c r="AL13" s="10">
        <f t="shared" si="7"/>
        <v>0.77704343370171602</v>
      </c>
    </row>
    <row r="14" spans="1:38" x14ac:dyDescent="0.25">
      <c r="A14" s="1">
        <v>10</v>
      </c>
      <c r="B14" s="1">
        <v>67108920</v>
      </c>
      <c r="C14" s="1">
        <v>1228</v>
      </c>
      <c r="D14" s="1">
        <v>1048575</v>
      </c>
      <c r="E14" s="1">
        <v>1048577</v>
      </c>
      <c r="F14" s="1">
        <v>3145727</v>
      </c>
      <c r="G14" s="1">
        <v>30</v>
      </c>
      <c r="H14" s="1">
        <v>3</v>
      </c>
      <c r="I14" s="1">
        <v>63</v>
      </c>
      <c r="J14" s="3">
        <v>898.64300000000003</v>
      </c>
      <c r="K14" s="3">
        <v>905.25800000000004</v>
      </c>
      <c r="L14" s="3">
        <v>889.50800000000004</v>
      </c>
      <c r="M14" s="3">
        <v>899.83600000000001</v>
      </c>
      <c r="N14" s="3">
        <v>896.64800000000002</v>
      </c>
      <c r="O14" s="3">
        <v>900.33600000000001</v>
      </c>
      <c r="P14" s="3">
        <v>897.69299999999998</v>
      </c>
      <c r="Q14" s="3">
        <v>862.22500000000002</v>
      </c>
      <c r="R14" s="3">
        <v>849.04899999999998</v>
      </c>
      <c r="S14" s="3">
        <v>884.178</v>
      </c>
      <c r="T14" s="11">
        <f t="shared" si="1"/>
        <v>888.33740000000012</v>
      </c>
      <c r="U14" s="7">
        <f t="shared" si="2"/>
        <v>807559.24144900008</v>
      </c>
      <c r="V14" s="7">
        <f t="shared" si="0"/>
        <v>819492.04656400008</v>
      </c>
      <c r="W14" s="7">
        <f t="shared" si="0"/>
        <v>791224.4820640001</v>
      </c>
      <c r="X14" s="7">
        <f t="shared" si="0"/>
        <v>809704.82689600007</v>
      </c>
      <c r="Y14" s="7">
        <f t="shared" si="0"/>
        <v>803977.63590400002</v>
      </c>
      <c r="Z14" s="7">
        <f t="shared" si="0"/>
        <v>810604.91289599997</v>
      </c>
      <c r="AA14" s="7">
        <f t="shared" si="0"/>
        <v>805852.72224899998</v>
      </c>
      <c r="AB14" s="7">
        <f t="shared" si="0"/>
        <v>743431.95062500006</v>
      </c>
      <c r="AC14" s="7">
        <f t="shared" si="0"/>
        <v>720884.20440099994</v>
      </c>
      <c r="AD14" s="7">
        <f t="shared" si="0"/>
        <v>781770.73568399996</v>
      </c>
      <c r="AE14" s="7">
        <f t="shared" si="3"/>
        <v>7894502.7587320004</v>
      </c>
      <c r="AF14" s="7">
        <f t="shared" si="4"/>
        <v>341.04403826646092</v>
      </c>
      <c r="AG14" s="7">
        <f t="shared" si="5"/>
        <v>18.467377677040695</v>
      </c>
      <c r="AH14" s="8">
        <v>0.9</v>
      </c>
      <c r="AI14" s="5">
        <v>1.833</v>
      </c>
      <c r="AJ14" s="7">
        <f t="shared" si="6"/>
        <v>10.704532276970635</v>
      </c>
      <c r="AK14" s="5">
        <v>1E-3</v>
      </c>
      <c r="AL14" s="11">
        <f t="shared" si="7"/>
        <v>10.704532323679823</v>
      </c>
    </row>
  </sheetData>
  <mergeCells count="17">
    <mergeCell ref="AJ3:AL3"/>
    <mergeCell ref="U3:AD3"/>
    <mergeCell ref="AE3:AE4"/>
    <mergeCell ref="AF3:AF4"/>
    <mergeCell ref="AG3:AG4"/>
    <mergeCell ref="AH3:AH4"/>
    <mergeCell ref="AI3:AI4"/>
    <mergeCell ref="A1:A4"/>
    <mergeCell ref="B1:I1"/>
    <mergeCell ref="J1:AL1"/>
    <mergeCell ref="B2:C3"/>
    <mergeCell ref="D2:I2"/>
    <mergeCell ref="J2:S3"/>
    <mergeCell ref="T2:AL2"/>
    <mergeCell ref="D3:F3"/>
    <mergeCell ref="G3:I3"/>
    <mergeCell ref="T3:T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workbookViewId="0">
      <selection activeCell="T10" sqref="T10:T15"/>
    </sheetView>
  </sheetViews>
  <sheetFormatPr defaultRowHeight="15" x14ac:dyDescent="0.25"/>
  <cols>
    <col min="1" max="1" width="9.140625" style="1"/>
    <col min="2" max="2" width="11" style="1" bestFit="1" customWidth="1"/>
    <col min="3" max="3" width="10" style="1" bestFit="1" customWidth="1"/>
    <col min="4" max="20" width="9.140625" style="1"/>
    <col min="21" max="29" width="0" style="1" hidden="1" customWidth="1"/>
    <col min="30" max="32" width="9.140625" style="1" hidden="1" customWidth="1"/>
    <col min="33" max="16384" width="9.140625" style="1"/>
  </cols>
  <sheetData>
    <row r="1" spans="1:38" x14ac:dyDescent="0.25">
      <c r="A1" s="6" t="s">
        <v>2</v>
      </c>
      <c r="B1" s="6" t="s">
        <v>21</v>
      </c>
      <c r="C1" s="6"/>
      <c r="D1" s="6"/>
      <c r="E1" s="6"/>
      <c r="F1" s="6"/>
      <c r="G1" s="6"/>
      <c r="H1" s="6"/>
      <c r="I1" s="6"/>
      <c r="J1" s="6" t="s">
        <v>19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25">
      <c r="A2" s="6"/>
      <c r="B2" s="6" t="s">
        <v>3</v>
      </c>
      <c r="C2" s="6"/>
      <c r="D2" s="6" t="s">
        <v>20</v>
      </c>
      <c r="E2" s="6"/>
      <c r="F2" s="6"/>
      <c r="G2" s="6"/>
      <c r="H2" s="6"/>
      <c r="I2" s="6"/>
      <c r="J2" s="6" t="s">
        <v>7</v>
      </c>
      <c r="K2" s="6"/>
      <c r="L2" s="6"/>
      <c r="M2" s="6"/>
      <c r="N2" s="6"/>
      <c r="O2" s="6"/>
      <c r="P2" s="6"/>
      <c r="Q2" s="6"/>
      <c r="R2" s="6"/>
      <c r="S2" s="6"/>
      <c r="T2" s="6" t="s">
        <v>17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38" x14ac:dyDescent="0.25">
      <c r="A3" s="6"/>
      <c r="B3" s="6"/>
      <c r="C3" s="6"/>
      <c r="D3" s="6" t="s">
        <v>0</v>
      </c>
      <c r="E3" s="6"/>
      <c r="F3" s="6"/>
      <c r="G3" s="6" t="s">
        <v>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 t="s">
        <v>8</v>
      </c>
      <c r="U3" s="6" t="s">
        <v>9</v>
      </c>
      <c r="V3" s="6"/>
      <c r="W3" s="6"/>
      <c r="X3" s="6"/>
      <c r="Y3" s="6"/>
      <c r="Z3" s="6"/>
      <c r="AA3" s="6"/>
      <c r="AB3" s="6"/>
      <c r="AC3" s="6"/>
      <c r="AD3" s="6"/>
      <c r="AE3" s="6" t="s">
        <v>10</v>
      </c>
      <c r="AF3" s="6" t="s">
        <v>11</v>
      </c>
      <c r="AG3" s="6" t="s">
        <v>22</v>
      </c>
      <c r="AH3" s="6" t="s">
        <v>18</v>
      </c>
      <c r="AI3" s="6" t="s">
        <v>12</v>
      </c>
      <c r="AJ3" s="6" t="s">
        <v>16</v>
      </c>
      <c r="AK3" s="6"/>
      <c r="AL3" s="6"/>
    </row>
    <row r="4" spans="1:38" x14ac:dyDescent="0.25">
      <c r="A4" s="6"/>
      <c r="B4" s="5" t="s">
        <v>0</v>
      </c>
      <c r="C4" s="5" t="s">
        <v>1</v>
      </c>
      <c r="D4" s="5" t="s">
        <v>4</v>
      </c>
      <c r="E4" s="5" t="s">
        <v>5</v>
      </c>
      <c r="F4" s="5" t="s">
        <v>6</v>
      </c>
      <c r="G4" s="5" t="s">
        <v>4</v>
      </c>
      <c r="H4" s="5" t="s">
        <v>5</v>
      </c>
      <c r="I4" s="5" t="s">
        <v>6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5">
        <v>7</v>
      </c>
      <c r="Q4" s="5">
        <v>8</v>
      </c>
      <c r="R4" s="5">
        <v>9</v>
      </c>
      <c r="S4" s="5">
        <v>10</v>
      </c>
      <c r="T4" s="6"/>
      <c r="U4" s="5">
        <v>1</v>
      </c>
      <c r="V4" s="5">
        <v>2</v>
      </c>
      <c r="W4" s="5">
        <v>3</v>
      </c>
      <c r="X4" s="5">
        <v>4</v>
      </c>
      <c r="Y4" s="5">
        <v>5</v>
      </c>
      <c r="Z4" s="5">
        <v>6</v>
      </c>
      <c r="AA4" s="5">
        <v>7</v>
      </c>
      <c r="AB4" s="5">
        <v>8</v>
      </c>
      <c r="AC4" s="5">
        <v>9</v>
      </c>
      <c r="AD4" s="5">
        <v>10</v>
      </c>
      <c r="AE4" s="6"/>
      <c r="AF4" s="6"/>
      <c r="AG4" s="6"/>
      <c r="AH4" s="6"/>
      <c r="AI4" s="6"/>
      <c r="AJ4" s="5" t="s">
        <v>13</v>
      </c>
      <c r="AK4" s="5" t="s">
        <v>14</v>
      </c>
      <c r="AL4" s="5" t="s">
        <v>15</v>
      </c>
    </row>
    <row r="5" spans="1:38" x14ac:dyDescent="0.25">
      <c r="A5" s="1">
        <v>1</v>
      </c>
      <c r="B5" s="1">
        <v>312</v>
      </c>
      <c r="C5" s="1">
        <v>220</v>
      </c>
      <c r="D5" s="1">
        <v>3</v>
      </c>
      <c r="E5" s="1">
        <v>5</v>
      </c>
      <c r="F5" s="1">
        <v>11</v>
      </c>
      <c r="G5" s="1">
        <v>2</v>
      </c>
      <c r="H5" s="1">
        <v>3</v>
      </c>
      <c r="I5" s="1">
        <v>7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7">
        <f>AVERAGE(J5:S5)</f>
        <v>0</v>
      </c>
      <c r="U5" s="7">
        <f>J5*J5</f>
        <v>0</v>
      </c>
      <c r="V5" s="7">
        <f t="shared" ref="V5:AD14" si="0">K5*K5</f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>SUM(U5:AD5)</f>
        <v>0</v>
      </c>
      <c r="AF5" s="7">
        <f>(AE5-10*T5*T5)/9</f>
        <v>0</v>
      </c>
      <c r="AG5" s="7">
        <f>SQRT(AF5)</f>
        <v>0</v>
      </c>
      <c r="AH5" s="8">
        <v>0.9</v>
      </c>
      <c r="AI5" s="5">
        <v>1.833</v>
      </c>
      <c r="AJ5" s="7">
        <f>AG5*AI5/SQRT(10)</f>
        <v>0</v>
      </c>
      <c r="AK5" s="5">
        <v>1E-3</v>
      </c>
      <c r="AL5" s="7">
        <f>SQRT(AJ5*AJ5+AK5*AK5)</f>
        <v>1E-3</v>
      </c>
    </row>
    <row r="6" spans="1:38" x14ac:dyDescent="0.25">
      <c r="A6" s="1">
        <v>2</v>
      </c>
      <c r="B6" s="1">
        <v>1080</v>
      </c>
      <c r="C6" s="1">
        <v>636</v>
      </c>
      <c r="D6" s="1">
        <v>15</v>
      </c>
      <c r="E6" s="1">
        <v>17</v>
      </c>
      <c r="F6" s="1">
        <v>47</v>
      </c>
      <c r="G6" s="1">
        <v>12</v>
      </c>
      <c r="H6" s="1">
        <v>5</v>
      </c>
      <c r="I6" s="1">
        <v>29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7">
        <f t="shared" ref="T6:T14" si="1">AVERAGE(J6:S6)</f>
        <v>0</v>
      </c>
      <c r="U6" s="7">
        <f t="shared" ref="U6:U14" si="2">J6*J6</f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ref="AE6:AE14" si="3">SUM(U6:AD6)</f>
        <v>0</v>
      </c>
      <c r="AF6" s="7">
        <f t="shared" ref="AF6:AF14" si="4">(AE6-10*T6*T6)/9</f>
        <v>0</v>
      </c>
      <c r="AG6" s="7">
        <f t="shared" ref="AG6:AG15" si="5">SQRT(AF6)</f>
        <v>0</v>
      </c>
      <c r="AH6" s="8">
        <v>0.9</v>
      </c>
      <c r="AI6" s="5">
        <v>1.833</v>
      </c>
      <c r="AJ6" s="7">
        <f t="shared" ref="AJ6:AJ14" si="6">AG6*AI6/SQRT(10)</f>
        <v>0</v>
      </c>
      <c r="AK6" s="5">
        <v>1E-3</v>
      </c>
      <c r="AL6" s="7">
        <f t="shared" ref="AL6:AL14" si="7">SQRT(AJ6*AJ6+AK6*AK6)</f>
        <v>1E-3</v>
      </c>
    </row>
    <row r="7" spans="1:38" x14ac:dyDescent="0.25">
      <c r="A7" s="1">
        <v>3</v>
      </c>
      <c r="B7" s="1">
        <v>4152</v>
      </c>
      <c r="C7" s="1">
        <v>2188</v>
      </c>
      <c r="D7" s="1">
        <v>63</v>
      </c>
      <c r="E7" s="1">
        <v>65</v>
      </c>
      <c r="F7" s="1">
        <v>191</v>
      </c>
      <c r="G7" s="1">
        <v>52</v>
      </c>
      <c r="H7" s="1">
        <v>9</v>
      </c>
      <c r="I7" s="1">
        <v>113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7">
        <f t="shared" si="1"/>
        <v>0</v>
      </c>
      <c r="U7" s="7">
        <f t="shared" si="2"/>
        <v>0</v>
      </c>
      <c r="V7" s="7">
        <f t="shared" si="0"/>
        <v>0</v>
      </c>
      <c r="W7" s="7">
        <f t="shared" si="0"/>
        <v>0</v>
      </c>
      <c r="X7" s="7">
        <f t="shared" si="0"/>
        <v>0</v>
      </c>
      <c r="Y7" s="7">
        <f t="shared" si="0"/>
        <v>0</v>
      </c>
      <c r="Z7" s="7">
        <f t="shared" si="0"/>
        <v>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0</v>
      </c>
      <c r="AE7" s="7">
        <f t="shared" si="3"/>
        <v>0</v>
      </c>
      <c r="AF7" s="7">
        <f t="shared" si="4"/>
        <v>0</v>
      </c>
      <c r="AG7" s="7">
        <f t="shared" si="5"/>
        <v>0</v>
      </c>
      <c r="AH7" s="8">
        <v>0.9</v>
      </c>
      <c r="AI7" s="5">
        <v>1.833</v>
      </c>
      <c r="AJ7" s="7">
        <f t="shared" si="6"/>
        <v>0</v>
      </c>
      <c r="AK7" s="5">
        <v>1E-3</v>
      </c>
      <c r="AL7" s="7">
        <f t="shared" si="7"/>
        <v>1E-3</v>
      </c>
    </row>
    <row r="8" spans="1:38" x14ac:dyDescent="0.25">
      <c r="A8" s="1">
        <v>4</v>
      </c>
      <c r="B8" s="1">
        <v>16440</v>
      </c>
      <c r="C8" s="1">
        <v>8172</v>
      </c>
      <c r="D8" s="1">
        <v>255</v>
      </c>
      <c r="E8" s="1">
        <v>257</v>
      </c>
      <c r="F8" s="1">
        <v>767</v>
      </c>
      <c r="G8" s="1">
        <v>212</v>
      </c>
      <c r="H8" s="1">
        <v>17</v>
      </c>
      <c r="I8" s="1">
        <v>441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7">
        <f t="shared" si="1"/>
        <v>0</v>
      </c>
      <c r="U8" s="7">
        <f t="shared" si="2"/>
        <v>0</v>
      </c>
      <c r="V8" s="7">
        <f t="shared" si="0"/>
        <v>0</v>
      </c>
      <c r="W8" s="7">
        <f t="shared" si="0"/>
        <v>0</v>
      </c>
      <c r="X8" s="7">
        <f t="shared" si="0"/>
        <v>0</v>
      </c>
      <c r="Y8" s="7">
        <f t="shared" si="0"/>
        <v>0</v>
      </c>
      <c r="Z8" s="7">
        <f t="shared" si="0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3"/>
        <v>0</v>
      </c>
      <c r="AF8" s="7">
        <f t="shared" si="4"/>
        <v>0</v>
      </c>
      <c r="AG8" s="7">
        <f t="shared" si="5"/>
        <v>0</v>
      </c>
      <c r="AH8" s="8">
        <v>0.9</v>
      </c>
      <c r="AI8" s="5">
        <v>1.833</v>
      </c>
      <c r="AJ8" s="7">
        <f t="shared" si="6"/>
        <v>0</v>
      </c>
      <c r="AK8" s="5">
        <v>1E-3</v>
      </c>
      <c r="AL8" s="7">
        <f t="shared" si="7"/>
        <v>1E-3</v>
      </c>
    </row>
    <row r="9" spans="1:38" x14ac:dyDescent="0.25">
      <c r="A9" s="1">
        <v>5</v>
      </c>
      <c r="B9" s="1">
        <v>65592</v>
      </c>
      <c r="C9" s="1">
        <v>31660</v>
      </c>
      <c r="D9" s="1">
        <v>1023</v>
      </c>
      <c r="E9" s="1">
        <v>1025</v>
      </c>
      <c r="F9" s="1">
        <v>3071</v>
      </c>
      <c r="G9" s="1">
        <v>852</v>
      </c>
      <c r="H9" s="1">
        <v>33</v>
      </c>
      <c r="I9" s="1">
        <v>1737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7">
        <f t="shared" si="1"/>
        <v>0</v>
      </c>
      <c r="U9" s="7">
        <f t="shared" si="2"/>
        <v>0</v>
      </c>
      <c r="V9" s="7">
        <f t="shared" si="0"/>
        <v>0</v>
      </c>
      <c r="W9" s="7">
        <f t="shared" si="0"/>
        <v>0</v>
      </c>
      <c r="X9" s="7">
        <f t="shared" si="0"/>
        <v>0</v>
      </c>
      <c r="Y9" s="7">
        <f t="shared" si="0"/>
        <v>0</v>
      </c>
      <c r="Z9" s="7">
        <f t="shared" si="0"/>
        <v>0</v>
      </c>
      <c r="AA9" s="7">
        <f t="shared" si="0"/>
        <v>0</v>
      </c>
      <c r="AB9" s="7">
        <f t="shared" si="0"/>
        <v>0</v>
      </c>
      <c r="AC9" s="7">
        <f t="shared" si="0"/>
        <v>0</v>
      </c>
      <c r="AD9" s="7">
        <f t="shared" si="0"/>
        <v>0</v>
      </c>
      <c r="AE9" s="7">
        <f t="shared" si="3"/>
        <v>0</v>
      </c>
      <c r="AF9" s="7">
        <f t="shared" si="4"/>
        <v>0</v>
      </c>
      <c r="AG9" s="7">
        <f t="shared" si="5"/>
        <v>0</v>
      </c>
      <c r="AH9" s="8">
        <v>0.9</v>
      </c>
      <c r="AI9" s="5">
        <v>1.833</v>
      </c>
      <c r="AJ9" s="7">
        <f t="shared" si="6"/>
        <v>0</v>
      </c>
      <c r="AK9" s="5">
        <v>1E-3</v>
      </c>
      <c r="AL9" s="7">
        <f t="shared" si="7"/>
        <v>1E-3</v>
      </c>
    </row>
    <row r="10" spans="1:38" x14ac:dyDescent="0.25">
      <c r="A10" s="1">
        <v>6</v>
      </c>
      <c r="B10" s="1">
        <v>262200</v>
      </c>
      <c r="C10" s="1">
        <v>124716</v>
      </c>
      <c r="D10" s="1">
        <v>4095</v>
      </c>
      <c r="E10" s="1">
        <v>4097</v>
      </c>
      <c r="F10" s="1">
        <v>12287</v>
      </c>
      <c r="G10" s="1">
        <v>3412</v>
      </c>
      <c r="H10" s="1">
        <v>65</v>
      </c>
      <c r="I10" s="1">
        <v>6889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1.4999999999999999E-2</v>
      </c>
      <c r="Q10" s="3">
        <v>1.6E-2</v>
      </c>
      <c r="R10" s="3">
        <v>1.6E-2</v>
      </c>
      <c r="S10" s="3">
        <v>1.4999999999999999E-2</v>
      </c>
      <c r="T10" s="7">
        <f t="shared" si="1"/>
        <v>6.1999999999999998E-3</v>
      </c>
      <c r="U10" s="7">
        <f t="shared" si="2"/>
        <v>0</v>
      </c>
      <c r="V10" s="7">
        <f t="shared" si="0"/>
        <v>0</v>
      </c>
      <c r="W10" s="7">
        <f t="shared" si="0"/>
        <v>0</v>
      </c>
      <c r="X10" s="7">
        <f t="shared" si="0"/>
        <v>0</v>
      </c>
      <c r="Y10" s="7">
        <f t="shared" si="0"/>
        <v>0</v>
      </c>
      <c r="Z10" s="7">
        <f t="shared" si="0"/>
        <v>0</v>
      </c>
      <c r="AA10" s="7">
        <f t="shared" si="0"/>
        <v>2.2499999999999999E-4</v>
      </c>
      <c r="AB10" s="7">
        <f t="shared" si="0"/>
        <v>2.5599999999999999E-4</v>
      </c>
      <c r="AC10" s="7">
        <f t="shared" si="0"/>
        <v>2.5599999999999999E-4</v>
      </c>
      <c r="AD10" s="7">
        <f t="shared" si="0"/>
        <v>2.2499999999999999E-4</v>
      </c>
      <c r="AE10" s="7">
        <f t="shared" si="3"/>
        <v>9.6199999999999996E-4</v>
      </c>
      <c r="AF10" s="7">
        <f t="shared" si="4"/>
        <v>6.4177777777777776E-5</v>
      </c>
      <c r="AG10" s="7">
        <f t="shared" si="5"/>
        <v>8.0111034057598948E-3</v>
      </c>
      <c r="AH10" s="8">
        <v>0.9</v>
      </c>
      <c r="AI10" s="5">
        <v>1.833</v>
      </c>
      <c r="AJ10" s="7">
        <f t="shared" si="6"/>
        <v>4.6435999999999995E-3</v>
      </c>
      <c r="AK10" s="5">
        <v>1E-3</v>
      </c>
      <c r="AL10" s="7">
        <f t="shared" si="7"/>
        <v>4.7500548375781935E-3</v>
      </c>
    </row>
    <row r="11" spans="1:38" x14ac:dyDescent="0.25">
      <c r="A11" s="1">
        <v>7</v>
      </c>
      <c r="B11" s="1">
        <v>1048632</v>
      </c>
      <c r="C11" s="1">
        <v>438528</v>
      </c>
      <c r="D11" s="1">
        <v>16383</v>
      </c>
      <c r="E11" s="1">
        <v>16385</v>
      </c>
      <c r="F11" s="1">
        <v>49151</v>
      </c>
      <c r="G11" s="1">
        <v>12129</v>
      </c>
      <c r="H11" s="1">
        <v>65</v>
      </c>
      <c r="I11" s="1">
        <v>24323</v>
      </c>
      <c r="J11" s="3">
        <v>4.7E-2</v>
      </c>
      <c r="K11" s="3">
        <v>4.7E-2</v>
      </c>
      <c r="L11" s="3">
        <v>4.7E-2</v>
      </c>
      <c r="M11" s="3">
        <v>3.1E-2</v>
      </c>
      <c r="N11" s="3">
        <v>3.1E-2</v>
      </c>
      <c r="O11" s="3">
        <v>4.7E-2</v>
      </c>
      <c r="P11" s="3">
        <v>4.5999999999999999E-2</v>
      </c>
      <c r="Q11" s="3">
        <v>4.7E-2</v>
      </c>
      <c r="R11" s="3">
        <v>4.5999999999999999E-2</v>
      </c>
      <c r="S11" s="3">
        <v>4.7E-2</v>
      </c>
      <c r="T11" s="7">
        <f t="shared" si="1"/>
        <v>4.3599999999999993E-2</v>
      </c>
      <c r="U11" s="7">
        <f t="shared" si="2"/>
        <v>2.209E-3</v>
      </c>
      <c r="V11" s="7">
        <f t="shared" si="0"/>
        <v>2.209E-3</v>
      </c>
      <c r="W11" s="7">
        <f t="shared" si="0"/>
        <v>2.209E-3</v>
      </c>
      <c r="X11" s="7">
        <f t="shared" si="0"/>
        <v>9.6099999999999994E-4</v>
      </c>
      <c r="Y11" s="7">
        <f t="shared" si="0"/>
        <v>9.6099999999999994E-4</v>
      </c>
      <c r="Z11" s="7">
        <f t="shared" si="0"/>
        <v>2.209E-3</v>
      </c>
      <c r="AA11" s="7">
        <f t="shared" si="0"/>
        <v>2.1159999999999998E-3</v>
      </c>
      <c r="AB11" s="7">
        <f t="shared" si="0"/>
        <v>2.209E-3</v>
      </c>
      <c r="AC11" s="7">
        <f t="shared" si="0"/>
        <v>2.1159999999999998E-3</v>
      </c>
      <c r="AD11" s="7">
        <f t="shared" si="0"/>
        <v>2.209E-3</v>
      </c>
      <c r="AE11" s="7">
        <f t="shared" si="3"/>
        <v>1.9407999999999998E-2</v>
      </c>
      <c r="AF11" s="7">
        <f t="shared" si="4"/>
        <v>4.4266666666667067E-5</v>
      </c>
      <c r="AG11" s="7">
        <f t="shared" si="5"/>
        <v>6.6533199732665095E-3</v>
      </c>
      <c r="AH11" s="8">
        <v>0.9</v>
      </c>
      <c r="AI11" s="5">
        <v>1.833</v>
      </c>
      <c r="AJ11" s="7">
        <f t="shared" si="6"/>
        <v>3.8565669500217593E-3</v>
      </c>
      <c r="AK11" s="5">
        <v>1E-3</v>
      </c>
      <c r="AL11" s="7">
        <f t="shared" si="7"/>
        <v>3.9841070065950957E-3</v>
      </c>
    </row>
    <row r="12" spans="1:38" x14ac:dyDescent="0.25">
      <c r="A12" s="1">
        <v>8</v>
      </c>
      <c r="B12" s="1">
        <v>4194360</v>
      </c>
      <c r="C12" s="1">
        <v>1431636</v>
      </c>
      <c r="D12" s="1">
        <v>65535</v>
      </c>
      <c r="E12" s="1">
        <v>65537</v>
      </c>
      <c r="F12" s="1">
        <v>196607</v>
      </c>
      <c r="G12" s="1">
        <v>39699</v>
      </c>
      <c r="H12" s="1">
        <v>86</v>
      </c>
      <c r="I12" s="1">
        <v>79484</v>
      </c>
      <c r="J12" s="3">
        <v>0.29699999999999999</v>
      </c>
      <c r="K12" s="3">
        <v>0.29699999999999999</v>
      </c>
      <c r="L12" s="3">
        <v>0.28100000000000003</v>
      </c>
      <c r="M12" s="3">
        <v>0.28100000000000003</v>
      </c>
      <c r="N12" s="3">
        <v>0.28100000000000003</v>
      </c>
      <c r="O12" s="3">
        <v>0.29699999999999999</v>
      </c>
      <c r="P12" s="3">
        <v>0.29699999999999999</v>
      </c>
      <c r="Q12" s="3">
        <v>0.29699999999999999</v>
      </c>
      <c r="R12" s="3">
        <v>0.29699999999999999</v>
      </c>
      <c r="S12" s="3">
        <v>0.28100000000000003</v>
      </c>
      <c r="T12" s="7">
        <f t="shared" si="1"/>
        <v>0.29060000000000008</v>
      </c>
      <c r="U12" s="7">
        <f t="shared" si="2"/>
        <v>8.8208999999999996E-2</v>
      </c>
      <c r="V12" s="7">
        <f t="shared" si="0"/>
        <v>8.8208999999999996E-2</v>
      </c>
      <c r="W12" s="7">
        <f t="shared" si="0"/>
        <v>7.8961000000000017E-2</v>
      </c>
      <c r="X12" s="7">
        <f t="shared" si="0"/>
        <v>7.8961000000000017E-2</v>
      </c>
      <c r="Y12" s="7">
        <f t="shared" si="0"/>
        <v>7.8961000000000017E-2</v>
      </c>
      <c r="Z12" s="7">
        <f t="shared" si="0"/>
        <v>8.8208999999999996E-2</v>
      </c>
      <c r="AA12" s="7">
        <f t="shared" si="0"/>
        <v>8.8208999999999996E-2</v>
      </c>
      <c r="AB12" s="7">
        <f t="shared" si="0"/>
        <v>8.8208999999999996E-2</v>
      </c>
      <c r="AC12" s="7">
        <f t="shared" si="0"/>
        <v>8.8208999999999996E-2</v>
      </c>
      <c r="AD12" s="7">
        <f t="shared" si="0"/>
        <v>7.8961000000000017E-2</v>
      </c>
      <c r="AE12" s="7">
        <f t="shared" si="3"/>
        <v>0.84509800000000002</v>
      </c>
      <c r="AF12" s="7">
        <f t="shared" si="4"/>
        <v>6.8266666666618977E-5</v>
      </c>
      <c r="AG12" s="7">
        <f t="shared" si="5"/>
        <v>8.2623644719062705E-3</v>
      </c>
      <c r="AH12" s="8">
        <v>0.9</v>
      </c>
      <c r="AI12" s="5">
        <v>1.833</v>
      </c>
      <c r="AJ12" s="7">
        <f t="shared" si="6"/>
        <v>4.7892423450879972E-3</v>
      </c>
      <c r="AK12" s="5">
        <v>1E-3</v>
      </c>
      <c r="AL12" s="7">
        <f t="shared" si="7"/>
        <v>4.8925292272999224E-3</v>
      </c>
    </row>
    <row r="13" spans="1:38" x14ac:dyDescent="0.25">
      <c r="A13" s="1">
        <v>9</v>
      </c>
      <c r="B13" s="1">
        <v>16777272</v>
      </c>
      <c r="C13" s="1">
        <v>5009500</v>
      </c>
      <c r="D13" s="1">
        <v>262143</v>
      </c>
      <c r="E13" s="1">
        <v>262145</v>
      </c>
      <c r="F13" s="1">
        <v>786431</v>
      </c>
      <c r="G13" s="1">
        <v>139074</v>
      </c>
      <c r="H13" s="1">
        <v>99</v>
      </c>
      <c r="I13" s="1">
        <v>278247</v>
      </c>
      <c r="J13" s="3">
        <v>2.1080000000000001</v>
      </c>
      <c r="K13" s="3">
        <v>2.1080000000000001</v>
      </c>
      <c r="L13" s="3">
        <v>2.1080000000000001</v>
      </c>
      <c r="M13" s="3">
        <v>2.125</v>
      </c>
      <c r="N13" s="3">
        <v>2.2810000000000001</v>
      </c>
      <c r="O13" s="3">
        <v>2.1080000000000001</v>
      </c>
      <c r="P13" s="3">
        <v>2.109</v>
      </c>
      <c r="Q13" s="3">
        <v>2.125</v>
      </c>
      <c r="R13" s="3">
        <v>2.1080000000000001</v>
      </c>
      <c r="S13" s="3">
        <v>2.0920000000000001</v>
      </c>
      <c r="T13" s="10">
        <f t="shared" si="1"/>
        <v>2.1272000000000002</v>
      </c>
      <c r="U13" s="7">
        <f t="shared" si="2"/>
        <v>4.4436640000000001</v>
      </c>
      <c r="V13" s="7">
        <f t="shared" si="0"/>
        <v>4.4436640000000001</v>
      </c>
      <c r="W13" s="7">
        <f t="shared" si="0"/>
        <v>4.4436640000000001</v>
      </c>
      <c r="X13" s="7">
        <f t="shared" si="0"/>
        <v>4.515625</v>
      </c>
      <c r="Y13" s="7">
        <f t="shared" si="0"/>
        <v>5.2029610000000011</v>
      </c>
      <c r="Z13" s="7">
        <f t="shared" si="0"/>
        <v>4.4436640000000001</v>
      </c>
      <c r="AA13" s="7">
        <f t="shared" si="0"/>
        <v>4.4478809999999998</v>
      </c>
      <c r="AB13" s="7">
        <f t="shared" si="0"/>
        <v>4.515625</v>
      </c>
      <c r="AC13" s="7">
        <f t="shared" si="0"/>
        <v>4.4436640000000001</v>
      </c>
      <c r="AD13" s="7">
        <f t="shared" si="0"/>
        <v>4.3764640000000004</v>
      </c>
      <c r="AE13" s="7">
        <f t="shared" si="3"/>
        <v>45.276876000000001</v>
      </c>
      <c r="AF13" s="7">
        <f t="shared" si="4"/>
        <v>3.0086222222212517E-3</v>
      </c>
      <c r="AG13" s="7">
        <f t="shared" si="5"/>
        <v>5.4850909037328192E-2</v>
      </c>
      <c r="AH13" s="8">
        <v>0.9</v>
      </c>
      <c r="AI13" s="5">
        <v>1.833</v>
      </c>
      <c r="AJ13" s="7">
        <f t="shared" si="6"/>
        <v>3.179408232611336E-2</v>
      </c>
      <c r="AK13" s="5">
        <v>1E-3</v>
      </c>
      <c r="AL13" s="9">
        <f t="shared" si="7"/>
        <v>3.1809804635672852E-2</v>
      </c>
    </row>
    <row r="14" spans="1:38" x14ac:dyDescent="0.25">
      <c r="A14" s="1">
        <v>10</v>
      </c>
      <c r="B14" s="1">
        <v>67108920</v>
      </c>
      <c r="C14" s="1">
        <v>18745848</v>
      </c>
      <c r="D14" s="1">
        <v>1048575</v>
      </c>
      <c r="E14" s="1">
        <v>1048577</v>
      </c>
      <c r="F14" s="1">
        <v>3145727</v>
      </c>
      <c r="G14" s="1">
        <v>520633</v>
      </c>
      <c r="H14" s="1">
        <v>107</v>
      </c>
      <c r="I14" s="1">
        <v>1041373</v>
      </c>
      <c r="J14" s="3">
        <v>13.047000000000001</v>
      </c>
      <c r="K14" s="3">
        <v>13.093</v>
      </c>
      <c r="L14" s="3">
        <v>13.016</v>
      </c>
      <c r="M14" s="3">
        <v>12.968</v>
      </c>
      <c r="N14" s="3">
        <v>13.093</v>
      </c>
      <c r="O14" s="3">
        <v>13.047000000000001</v>
      </c>
      <c r="P14" s="3">
        <v>13.031000000000001</v>
      </c>
      <c r="Q14" s="3">
        <v>12.922000000000001</v>
      </c>
      <c r="R14" s="3">
        <v>12.907</v>
      </c>
      <c r="S14" s="3">
        <v>13</v>
      </c>
      <c r="T14" s="10">
        <f t="shared" si="1"/>
        <v>13.0124</v>
      </c>
      <c r="U14" s="7">
        <f t="shared" si="2"/>
        <v>170.224209</v>
      </c>
      <c r="V14" s="7">
        <f t="shared" si="0"/>
        <v>171.426649</v>
      </c>
      <c r="W14" s="7">
        <f t="shared" si="0"/>
        <v>169.416256</v>
      </c>
      <c r="X14" s="7">
        <f t="shared" si="0"/>
        <v>168.16902400000001</v>
      </c>
      <c r="Y14" s="7">
        <f t="shared" si="0"/>
        <v>171.426649</v>
      </c>
      <c r="Z14" s="7">
        <f t="shared" si="0"/>
        <v>170.224209</v>
      </c>
      <c r="AA14" s="7">
        <f t="shared" si="0"/>
        <v>169.806961</v>
      </c>
      <c r="AB14" s="7">
        <f t="shared" si="0"/>
        <v>166.97808400000002</v>
      </c>
      <c r="AC14" s="7">
        <f t="shared" si="0"/>
        <v>166.59064900000001</v>
      </c>
      <c r="AD14" s="7">
        <f t="shared" si="0"/>
        <v>169</v>
      </c>
      <c r="AE14" s="7">
        <f t="shared" si="3"/>
        <v>1693.26269</v>
      </c>
      <c r="AF14" s="7">
        <f t="shared" si="4"/>
        <v>4.1280444444661652E-3</v>
      </c>
      <c r="AG14" s="7">
        <f t="shared" si="5"/>
        <v>6.4249859489855426E-2</v>
      </c>
      <c r="AH14" s="8">
        <v>0.9</v>
      </c>
      <c r="AI14" s="5">
        <v>1.833</v>
      </c>
      <c r="AJ14" s="7">
        <f t="shared" si="6"/>
        <v>3.7242141614672188E-2</v>
      </c>
      <c r="AK14" s="5">
        <v>1E-3</v>
      </c>
      <c r="AL14" s="9">
        <f t="shared" si="7"/>
        <v>3.7255564846708444E-2</v>
      </c>
    </row>
    <row r="15" spans="1:38" x14ac:dyDescent="0.25">
      <c r="A15" s="1">
        <v>11</v>
      </c>
      <c r="B15" s="1">
        <v>268435512</v>
      </c>
      <c r="C15" s="1">
        <v>69275524</v>
      </c>
      <c r="D15" s="1">
        <v>4194303</v>
      </c>
      <c r="E15" s="1">
        <v>4194305</v>
      </c>
      <c r="F15" s="1">
        <v>12582911</v>
      </c>
      <c r="G15" s="1">
        <v>1924232</v>
      </c>
      <c r="H15" s="1">
        <v>111</v>
      </c>
      <c r="I15" s="1">
        <v>3848575</v>
      </c>
      <c r="J15" s="3">
        <v>140.01599999999999</v>
      </c>
      <c r="K15" s="3">
        <v>139.31200000000001</v>
      </c>
      <c r="L15" s="3">
        <v>139.31200000000001</v>
      </c>
      <c r="M15" s="3">
        <v>138.96899999999999</v>
      </c>
      <c r="N15" s="3">
        <v>138.53200000000001</v>
      </c>
      <c r="O15" s="3">
        <v>140.048</v>
      </c>
      <c r="P15" s="3">
        <v>139.71799999999999</v>
      </c>
      <c r="Q15" s="3">
        <v>138.923</v>
      </c>
      <c r="R15" s="3">
        <v>138.501</v>
      </c>
      <c r="S15" s="3">
        <v>139.923</v>
      </c>
      <c r="T15" s="10">
        <f t="shared" ref="T15" si="8">AVERAGE(J15:S15)</f>
        <v>139.3254</v>
      </c>
      <c r="U15" s="7">
        <f t="shared" ref="U15" si="9">J15*J15</f>
        <v>19604.480255999999</v>
      </c>
      <c r="V15" s="7">
        <f t="shared" ref="V15" si="10">K15*K15</f>
        <v>19407.833344000002</v>
      </c>
      <c r="W15" s="7">
        <f t="shared" ref="W15" si="11">L15*L15</f>
        <v>19407.833344000002</v>
      </c>
      <c r="X15" s="7">
        <f t="shared" ref="X15" si="12">M15*M15</f>
        <v>19312.382960999999</v>
      </c>
      <c r="Y15" s="7">
        <f t="shared" ref="Y15" si="13">N15*N15</f>
        <v>19191.115024000002</v>
      </c>
      <c r="Z15" s="7">
        <f t="shared" ref="Z15" si="14">O15*O15</f>
        <v>19613.442304</v>
      </c>
      <c r="AA15" s="7">
        <f t="shared" ref="AA15" si="15">P15*P15</f>
        <v>19521.119523999998</v>
      </c>
      <c r="AB15" s="7">
        <f t="shared" ref="AB15" si="16">Q15*Q15</f>
        <v>19299.599929</v>
      </c>
      <c r="AC15" s="7">
        <f t="shared" ref="AC15" si="17">R15*R15</f>
        <v>19182.527001000002</v>
      </c>
      <c r="AD15" s="7">
        <f t="shared" ref="AD15" si="18">S15*S15</f>
        <v>19578.445929000001</v>
      </c>
      <c r="AE15" s="7">
        <f t="shared" ref="AE15" si="19">SUM(U15:AD15)</f>
        <v>194118.77961600001</v>
      </c>
      <c r="AF15" s="7">
        <f t="shared" ref="AF15" si="20">(AE15-10*T15*T15)/9</f>
        <v>0.3454182666707008</v>
      </c>
      <c r="AG15" s="7">
        <f t="shared" si="5"/>
        <v>0.58772295060742763</v>
      </c>
      <c r="AH15" s="8">
        <v>0.9</v>
      </c>
      <c r="AI15" s="5">
        <v>1.833</v>
      </c>
      <c r="AJ15" s="7">
        <f t="shared" ref="AJ15" si="21">AG15*AI15/SQRT(10)</f>
        <v>0.34067096069168473</v>
      </c>
      <c r="AK15" s="5">
        <v>1E-3</v>
      </c>
      <c r="AL15" s="10">
        <f t="shared" ref="AL15" si="22">SQRT(AJ15*AJ15+AK15*AK15)</f>
        <v>0.34067242838039508</v>
      </c>
    </row>
    <row r="16" spans="1:38" x14ac:dyDescent="0.25">
      <c r="A16" s="1">
        <v>12</v>
      </c>
      <c r="B16" s="1">
        <v>1073741880</v>
      </c>
      <c r="C16" s="1">
        <v>229667144</v>
      </c>
      <c r="D16" s="1">
        <v>16777215</v>
      </c>
      <c r="E16" s="1">
        <v>16777217</v>
      </c>
      <c r="F16" s="1">
        <v>50331647</v>
      </c>
      <c r="G16" s="1">
        <v>6379554</v>
      </c>
      <c r="H16" s="1">
        <v>112</v>
      </c>
      <c r="I16" s="1">
        <v>12759220</v>
      </c>
      <c r="J16" s="1">
        <v>1964.0160000000001</v>
      </c>
      <c r="K16" s="1">
        <v>1974.1369999999999</v>
      </c>
      <c r="L16" s="1">
        <v>1988.9839999999999</v>
      </c>
    </row>
  </sheetData>
  <mergeCells count="17">
    <mergeCell ref="AJ3:AL3"/>
    <mergeCell ref="U3:AD3"/>
    <mergeCell ref="AE3:AE4"/>
    <mergeCell ref="AF3:AF4"/>
    <mergeCell ref="AG3:AG4"/>
    <mergeCell ref="AH3:AH4"/>
    <mergeCell ref="AI3:AI4"/>
    <mergeCell ref="A1:A4"/>
    <mergeCell ref="B1:I1"/>
    <mergeCell ref="J1:AL1"/>
    <mergeCell ref="B2:C3"/>
    <mergeCell ref="D2:I2"/>
    <mergeCell ref="J2:S3"/>
    <mergeCell ref="T2:AL2"/>
    <mergeCell ref="D3:F3"/>
    <mergeCell ref="G3:I3"/>
    <mergeCell ref="T3:T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workbookViewId="0">
      <selection activeCell="T12" sqref="T12:T27"/>
    </sheetView>
  </sheetViews>
  <sheetFormatPr defaultRowHeight="15" x14ac:dyDescent="0.25"/>
  <cols>
    <col min="1" max="1" width="9.140625" style="2"/>
    <col min="2" max="2" width="11" style="2" bestFit="1" customWidth="1"/>
    <col min="3" max="20" width="9.140625" style="2"/>
    <col min="21" max="30" width="0" style="2" hidden="1" customWidth="1"/>
    <col min="31" max="32" width="9.140625" style="2" hidden="1" customWidth="1"/>
    <col min="33" max="16384" width="9.140625" style="2"/>
  </cols>
  <sheetData>
    <row r="1" spans="1:40" x14ac:dyDescent="0.25">
      <c r="A1" s="6" t="s">
        <v>2</v>
      </c>
      <c r="B1" s="6" t="s">
        <v>21</v>
      </c>
      <c r="C1" s="6"/>
      <c r="D1" s="6"/>
      <c r="E1" s="6"/>
      <c r="F1" s="6"/>
      <c r="G1" s="6"/>
      <c r="H1" s="6"/>
      <c r="I1" s="6"/>
      <c r="J1" s="6" t="s">
        <v>19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40" x14ac:dyDescent="0.25">
      <c r="A2" s="6"/>
      <c r="B2" s="6" t="s">
        <v>3</v>
      </c>
      <c r="C2" s="6"/>
      <c r="D2" s="6" t="s">
        <v>20</v>
      </c>
      <c r="E2" s="6"/>
      <c r="F2" s="6"/>
      <c r="G2" s="6"/>
      <c r="H2" s="6"/>
      <c r="I2" s="6"/>
      <c r="J2" s="6" t="s">
        <v>7</v>
      </c>
      <c r="K2" s="6"/>
      <c r="L2" s="6"/>
      <c r="M2" s="6"/>
      <c r="N2" s="6"/>
      <c r="O2" s="6"/>
      <c r="P2" s="6"/>
      <c r="Q2" s="6"/>
      <c r="R2" s="6"/>
      <c r="S2" s="6"/>
      <c r="T2" s="6" t="s">
        <v>17</v>
      </c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pans="1:40" x14ac:dyDescent="0.25">
      <c r="A3" s="6"/>
      <c r="B3" s="6"/>
      <c r="C3" s="6"/>
      <c r="D3" s="6" t="s">
        <v>0</v>
      </c>
      <c r="E3" s="6"/>
      <c r="F3" s="6"/>
      <c r="G3" s="6" t="s">
        <v>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 t="s">
        <v>8</v>
      </c>
      <c r="U3" s="6" t="s">
        <v>9</v>
      </c>
      <c r="V3" s="6"/>
      <c r="W3" s="6"/>
      <c r="X3" s="6"/>
      <c r="Y3" s="6"/>
      <c r="Z3" s="6"/>
      <c r="AA3" s="6"/>
      <c r="AB3" s="6"/>
      <c r="AC3" s="6"/>
      <c r="AD3" s="6"/>
      <c r="AE3" s="6" t="s">
        <v>10</v>
      </c>
      <c r="AF3" s="6" t="s">
        <v>11</v>
      </c>
      <c r="AG3" s="6" t="s">
        <v>22</v>
      </c>
      <c r="AH3" s="6" t="s">
        <v>18</v>
      </c>
      <c r="AI3" s="6" t="s">
        <v>12</v>
      </c>
      <c r="AJ3" s="6" t="s">
        <v>16</v>
      </c>
      <c r="AK3" s="6"/>
      <c r="AL3" s="6"/>
    </row>
    <row r="4" spans="1:40" x14ac:dyDescent="0.25">
      <c r="A4" s="6"/>
      <c r="B4" s="5" t="s">
        <v>0</v>
      </c>
      <c r="C4" s="5" t="s">
        <v>1</v>
      </c>
      <c r="D4" s="5" t="s">
        <v>4</v>
      </c>
      <c r="E4" s="5" t="s">
        <v>5</v>
      </c>
      <c r="F4" s="5" t="s">
        <v>6</v>
      </c>
      <c r="G4" s="5" t="s">
        <v>4</v>
      </c>
      <c r="H4" s="5" t="s">
        <v>5</v>
      </c>
      <c r="I4" s="5" t="s">
        <v>6</v>
      </c>
      <c r="J4" s="5">
        <v>1</v>
      </c>
      <c r="K4" s="5">
        <v>2</v>
      </c>
      <c r="L4" s="5">
        <v>3</v>
      </c>
      <c r="M4" s="5">
        <v>4</v>
      </c>
      <c r="N4" s="5">
        <v>5</v>
      </c>
      <c r="O4" s="5">
        <v>6</v>
      </c>
      <c r="P4" s="5">
        <v>7</v>
      </c>
      <c r="Q4" s="5">
        <v>8</v>
      </c>
      <c r="R4" s="5">
        <v>9</v>
      </c>
      <c r="S4" s="5">
        <v>10</v>
      </c>
      <c r="T4" s="6"/>
      <c r="U4" s="5">
        <v>1</v>
      </c>
      <c r="V4" s="5">
        <v>2</v>
      </c>
      <c r="W4" s="5">
        <v>3</v>
      </c>
      <c r="X4" s="5">
        <v>4</v>
      </c>
      <c r="Y4" s="5">
        <v>5</v>
      </c>
      <c r="Z4" s="5">
        <v>6</v>
      </c>
      <c r="AA4" s="5">
        <v>7</v>
      </c>
      <c r="AB4" s="5">
        <v>8</v>
      </c>
      <c r="AC4" s="5">
        <v>9</v>
      </c>
      <c r="AD4" s="5">
        <v>10</v>
      </c>
      <c r="AE4" s="6"/>
      <c r="AF4" s="6"/>
      <c r="AG4" s="6"/>
      <c r="AH4" s="6"/>
      <c r="AI4" s="6"/>
      <c r="AJ4" s="5" t="s">
        <v>13</v>
      </c>
      <c r="AK4" s="5" t="s">
        <v>14</v>
      </c>
      <c r="AL4" s="5" t="s">
        <v>15</v>
      </c>
    </row>
    <row r="5" spans="1:40" x14ac:dyDescent="0.25">
      <c r="A5" s="2">
        <v>1</v>
      </c>
      <c r="B5" s="2">
        <v>184</v>
      </c>
      <c r="C5" s="2">
        <v>184</v>
      </c>
      <c r="D5" s="2">
        <v>1</v>
      </c>
      <c r="E5" s="2">
        <v>3</v>
      </c>
      <c r="F5" s="2">
        <v>5</v>
      </c>
      <c r="G5" s="2">
        <v>1</v>
      </c>
      <c r="H5" s="2">
        <v>3</v>
      </c>
      <c r="I5" s="2">
        <v>5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7">
        <f>AVERAGE(J5:S5)</f>
        <v>0</v>
      </c>
      <c r="U5" s="7">
        <f>J5*J5</f>
        <v>0</v>
      </c>
      <c r="V5" s="7">
        <f t="shared" ref="V5:AD15" si="0">K5*K5</f>
        <v>0</v>
      </c>
      <c r="W5" s="7">
        <f t="shared" si="0"/>
        <v>0</v>
      </c>
      <c r="X5" s="7">
        <f t="shared" si="0"/>
        <v>0</v>
      </c>
      <c r="Y5" s="7">
        <f t="shared" si="0"/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>SUM(U5:AD5)</f>
        <v>0</v>
      </c>
      <c r="AF5" s="7">
        <f>(AE5-10*T5*T5)/9</f>
        <v>0</v>
      </c>
      <c r="AG5" s="7">
        <f>SQRT(AF5)</f>
        <v>0</v>
      </c>
      <c r="AH5" s="8">
        <v>0.9</v>
      </c>
      <c r="AI5" s="5">
        <v>1.833</v>
      </c>
      <c r="AJ5" s="7">
        <f>AG5*AI5/SQRT(10)</f>
        <v>0</v>
      </c>
      <c r="AK5" s="5">
        <v>1E-3</v>
      </c>
      <c r="AL5" s="7">
        <f>SQRT(AJ5*AJ5+AK5*AK5)</f>
        <v>1E-3</v>
      </c>
      <c r="AN5" s="13"/>
    </row>
    <row r="6" spans="1:40" x14ac:dyDescent="0.25">
      <c r="A6" s="2">
        <v>2</v>
      </c>
      <c r="B6" s="2">
        <v>312</v>
      </c>
      <c r="C6" s="2">
        <v>312</v>
      </c>
      <c r="D6" s="2">
        <v>3</v>
      </c>
      <c r="E6" s="2">
        <v>5</v>
      </c>
      <c r="F6" s="2">
        <v>11</v>
      </c>
      <c r="G6" s="2">
        <v>3</v>
      </c>
      <c r="H6" s="2">
        <v>5</v>
      </c>
      <c r="I6" s="2">
        <v>11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7">
        <f t="shared" ref="T6:T15" si="1">AVERAGE(J6:S6)</f>
        <v>0</v>
      </c>
      <c r="U6" s="7">
        <f t="shared" ref="U6:U15" si="2">J6*J6</f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ref="AE6:AE15" si="3">SUM(U6:AD6)</f>
        <v>0</v>
      </c>
      <c r="AF6" s="7">
        <f t="shared" ref="AF6:AF15" si="4">(AE6-10*T6*T6)/9</f>
        <v>0</v>
      </c>
      <c r="AG6" s="7">
        <f t="shared" ref="AG6:AG27" si="5">SQRT(AF6)</f>
        <v>0</v>
      </c>
      <c r="AH6" s="8">
        <v>0.9</v>
      </c>
      <c r="AI6" s="5">
        <v>1.833</v>
      </c>
      <c r="AJ6" s="7">
        <f t="shared" ref="AJ6:AJ15" si="6">AG6*AI6/SQRT(10)</f>
        <v>0</v>
      </c>
      <c r="AK6" s="5">
        <v>1E-3</v>
      </c>
      <c r="AL6" s="7">
        <f t="shared" ref="AL6:AL15" si="7">SQRT(AJ6*AJ6+AK6*AK6)</f>
        <v>1E-3</v>
      </c>
      <c r="AN6" s="13"/>
    </row>
    <row r="7" spans="1:40" x14ac:dyDescent="0.25">
      <c r="A7" s="2">
        <v>3</v>
      </c>
      <c r="B7" s="2">
        <v>568</v>
      </c>
      <c r="C7" s="2">
        <v>568</v>
      </c>
      <c r="D7" s="2">
        <v>7</v>
      </c>
      <c r="E7" s="2">
        <v>9</v>
      </c>
      <c r="F7" s="2">
        <v>23</v>
      </c>
      <c r="G7" s="2">
        <v>7</v>
      </c>
      <c r="H7" s="2">
        <v>9</v>
      </c>
      <c r="I7" s="2">
        <v>23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7">
        <f t="shared" si="1"/>
        <v>0</v>
      </c>
      <c r="U7" s="7">
        <f t="shared" si="2"/>
        <v>0</v>
      </c>
      <c r="V7" s="7">
        <f t="shared" si="0"/>
        <v>0</v>
      </c>
      <c r="W7" s="7">
        <f t="shared" si="0"/>
        <v>0</v>
      </c>
      <c r="X7" s="7">
        <f t="shared" si="0"/>
        <v>0</v>
      </c>
      <c r="Y7" s="7">
        <f t="shared" si="0"/>
        <v>0</v>
      </c>
      <c r="Z7" s="7">
        <f t="shared" si="0"/>
        <v>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0</v>
      </c>
      <c r="AE7" s="7">
        <f t="shared" si="3"/>
        <v>0</v>
      </c>
      <c r="AF7" s="7">
        <f t="shared" si="4"/>
        <v>0</v>
      </c>
      <c r="AG7" s="7">
        <f t="shared" si="5"/>
        <v>0</v>
      </c>
      <c r="AH7" s="8">
        <v>0.9</v>
      </c>
      <c r="AI7" s="5">
        <v>1.833</v>
      </c>
      <c r="AJ7" s="7">
        <f t="shared" si="6"/>
        <v>0</v>
      </c>
      <c r="AK7" s="5">
        <v>1E-3</v>
      </c>
      <c r="AL7" s="7">
        <f t="shared" si="7"/>
        <v>1E-3</v>
      </c>
      <c r="AN7" s="13"/>
    </row>
    <row r="8" spans="1:40" x14ac:dyDescent="0.25">
      <c r="A8" s="2">
        <v>4</v>
      </c>
      <c r="B8" s="2">
        <v>1080</v>
      </c>
      <c r="C8" s="2">
        <v>1080</v>
      </c>
      <c r="D8" s="2">
        <v>15</v>
      </c>
      <c r="E8" s="2">
        <v>17</v>
      </c>
      <c r="F8" s="2">
        <v>47</v>
      </c>
      <c r="G8" s="2">
        <v>15</v>
      </c>
      <c r="H8" s="2">
        <v>17</v>
      </c>
      <c r="I8" s="2">
        <v>47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7">
        <f t="shared" si="1"/>
        <v>0</v>
      </c>
      <c r="U8" s="7">
        <f t="shared" si="2"/>
        <v>0</v>
      </c>
      <c r="V8" s="7">
        <f t="shared" si="0"/>
        <v>0</v>
      </c>
      <c r="W8" s="7">
        <f t="shared" si="0"/>
        <v>0</v>
      </c>
      <c r="X8" s="7">
        <f t="shared" si="0"/>
        <v>0</v>
      </c>
      <c r="Y8" s="7">
        <f t="shared" si="0"/>
        <v>0</v>
      </c>
      <c r="Z8" s="7">
        <f t="shared" si="0"/>
        <v>0</v>
      </c>
      <c r="AA8" s="7">
        <f t="shared" si="0"/>
        <v>0</v>
      </c>
      <c r="AB8" s="7">
        <f t="shared" si="0"/>
        <v>0</v>
      </c>
      <c r="AC8" s="7">
        <f t="shared" si="0"/>
        <v>0</v>
      </c>
      <c r="AD8" s="7">
        <f t="shared" si="0"/>
        <v>0</v>
      </c>
      <c r="AE8" s="7">
        <f t="shared" si="3"/>
        <v>0</v>
      </c>
      <c r="AF8" s="7">
        <f t="shared" si="4"/>
        <v>0</v>
      </c>
      <c r="AG8" s="7">
        <f t="shared" si="5"/>
        <v>0</v>
      </c>
      <c r="AH8" s="8">
        <v>0.9</v>
      </c>
      <c r="AI8" s="5">
        <v>1.833</v>
      </c>
      <c r="AJ8" s="7">
        <f t="shared" si="6"/>
        <v>0</v>
      </c>
      <c r="AK8" s="5">
        <v>1E-3</v>
      </c>
      <c r="AL8" s="7">
        <f t="shared" si="7"/>
        <v>1E-3</v>
      </c>
      <c r="AN8" s="13"/>
    </row>
    <row r="9" spans="1:40" x14ac:dyDescent="0.25">
      <c r="A9" s="2">
        <v>5</v>
      </c>
      <c r="B9" s="2">
        <v>2104</v>
      </c>
      <c r="C9" s="2">
        <v>2104</v>
      </c>
      <c r="D9" s="2">
        <v>31</v>
      </c>
      <c r="E9" s="2">
        <v>33</v>
      </c>
      <c r="F9" s="2">
        <v>95</v>
      </c>
      <c r="G9" s="2">
        <v>31</v>
      </c>
      <c r="H9" s="2">
        <v>33</v>
      </c>
      <c r="I9" s="2">
        <v>95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7">
        <f t="shared" si="1"/>
        <v>0</v>
      </c>
      <c r="U9" s="7">
        <f t="shared" si="2"/>
        <v>0</v>
      </c>
      <c r="V9" s="7">
        <f t="shared" si="0"/>
        <v>0</v>
      </c>
      <c r="W9" s="7">
        <f t="shared" si="0"/>
        <v>0</v>
      </c>
      <c r="X9" s="7">
        <f t="shared" si="0"/>
        <v>0</v>
      </c>
      <c r="Y9" s="7">
        <f t="shared" si="0"/>
        <v>0</v>
      </c>
      <c r="Z9" s="7">
        <f t="shared" si="0"/>
        <v>0</v>
      </c>
      <c r="AA9" s="7">
        <f t="shared" si="0"/>
        <v>0</v>
      </c>
      <c r="AB9" s="7">
        <f t="shared" si="0"/>
        <v>0</v>
      </c>
      <c r="AC9" s="7">
        <f t="shared" si="0"/>
        <v>0</v>
      </c>
      <c r="AD9" s="7">
        <f t="shared" si="0"/>
        <v>0</v>
      </c>
      <c r="AE9" s="7">
        <f t="shared" si="3"/>
        <v>0</v>
      </c>
      <c r="AF9" s="7">
        <f t="shared" si="4"/>
        <v>0</v>
      </c>
      <c r="AG9" s="7">
        <f t="shared" si="5"/>
        <v>0</v>
      </c>
      <c r="AH9" s="8">
        <v>0.9</v>
      </c>
      <c r="AI9" s="5">
        <v>1.833</v>
      </c>
      <c r="AJ9" s="7">
        <f t="shared" si="6"/>
        <v>0</v>
      </c>
      <c r="AK9" s="5">
        <v>1E-3</v>
      </c>
      <c r="AL9" s="7">
        <f t="shared" si="7"/>
        <v>1E-3</v>
      </c>
      <c r="AN9" s="13"/>
    </row>
    <row r="10" spans="1:40" x14ac:dyDescent="0.25">
      <c r="A10" s="2">
        <v>6</v>
      </c>
      <c r="B10" s="2">
        <v>4152</v>
      </c>
      <c r="C10" s="2">
        <v>4152</v>
      </c>
      <c r="D10" s="2">
        <v>63</v>
      </c>
      <c r="E10" s="2">
        <v>65</v>
      </c>
      <c r="F10" s="2">
        <v>191</v>
      </c>
      <c r="G10" s="2">
        <v>63</v>
      </c>
      <c r="H10" s="2">
        <v>65</v>
      </c>
      <c r="I10" s="2">
        <v>191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7">
        <f t="shared" si="1"/>
        <v>0</v>
      </c>
      <c r="U10" s="7">
        <f t="shared" si="2"/>
        <v>0</v>
      </c>
      <c r="V10" s="7">
        <f t="shared" si="0"/>
        <v>0</v>
      </c>
      <c r="W10" s="7">
        <f t="shared" si="0"/>
        <v>0</v>
      </c>
      <c r="X10" s="7">
        <f t="shared" si="0"/>
        <v>0</v>
      </c>
      <c r="Y10" s="7">
        <f t="shared" si="0"/>
        <v>0</v>
      </c>
      <c r="Z10" s="7">
        <f t="shared" si="0"/>
        <v>0</v>
      </c>
      <c r="AA10" s="7">
        <f t="shared" si="0"/>
        <v>0</v>
      </c>
      <c r="AB10" s="7">
        <f t="shared" si="0"/>
        <v>0</v>
      </c>
      <c r="AC10" s="7">
        <f t="shared" si="0"/>
        <v>0</v>
      </c>
      <c r="AD10" s="7">
        <f t="shared" si="0"/>
        <v>0</v>
      </c>
      <c r="AE10" s="7">
        <f t="shared" si="3"/>
        <v>0</v>
      </c>
      <c r="AF10" s="7">
        <f t="shared" si="4"/>
        <v>0</v>
      </c>
      <c r="AG10" s="7">
        <f t="shared" si="5"/>
        <v>0</v>
      </c>
      <c r="AH10" s="8">
        <v>0.9</v>
      </c>
      <c r="AI10" s="5">
        <v>1.833</v>
      </c>
      <c r="AJ10" s="7">
        <f t="shared" si="6"/>
        <v>0</v>
      </c>
      <c r="AK10" s="5">
        <v>1E-3</v>
      </c>
      <c r="AL10" s="7">
        <f t="shared" si="7"/>
        <v>1E-3</v>
      </c>
      <c r="AN10" s="13"/>
    </row>
    <row r="11" spans="1:40" x14ac:dyDescent="0.25">
      <c r="A11" s="2">
        <v>7</v>
      </c>
      <c r="B11" s="2">
        <v>8248</v>
      </c>
      <c r="C11" s="2">
        <v>4188</v>
      </c>
      <c r="D11" s="2">
        <v>127</v>
      </c>
      <c r="E11" s="2">
        <v>129</v>
      </c>
      <c r="F11" s="2">
        <v>383</v>
      </c>
      <c r="G11" s="2">
        <v>64</v>
      </c>
      <c r="H11" s="2">
        <v>65</v>
      </c>
      <c r="I11" s="2">
        <v>193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7">
        <f t="shared" si="1"/>
        <v>0</v>
      </c>
      <c r="U11" s="7">
        <f t="shared" si="2"/>
        <v>0</v>
      </c>
      <c r="V11" s="7">
        <f t="shared" si="0"/>
        <v>0</v>
      </c>
      <c r="W11" s="7">
        <f t="shared" si="0"/>
        <v>0</v>
      </c>
      <c r="X11" s="7">
        <f t="shared" si="0"/>
        <v>0</v>
      </c>
      <c r="Y11" s="7">
        <f t="shared" si="0"/>
        <v>0</v>
      </c>
      <c r="Z11" s="7">
        <f t="shared" si="0"/>
        <v>0</v>
      </c>
      <c r="AA11" s="7">
        <f t="shared" si="0"/>
        <v>0</v>
      </c>
      <c r="AB11" s="7">
        <f t="shared" si="0"/>
        <v>0</v>
      </c>
      <c r="AC11" s="7">
        <f t="shared" si="0"/>
        <v>0</v>
      </c>
      <c r="AD11" s="7">
        <f t="shared" si="0"/>
        <v>0</v>
      </c>
      <c r="AE11" s="7">
        <f t="shared" si="3"/>
        <v>0</v>
      </c>
      <c r="AF11" s="7">
        <f t="shared" si="4"/>
        <v>0</v>
      </c>
      <c r="AG11" s="7">
        <f t="shared" si="5"/>
        <v>0</v>
      </c>
      <c r="AH11" s="8">
        <v>0.9</v>
      </c>
      <c r="AI11" s="5">
        <v>1.833</v>
      </c>
      <c r="AJ11" s="7">
        <f t="shared" si="6"/>
        <v>0</v>
      </c>
      <c r="AK11" s="5">
        <v>1E-3</v>
      </c>
      <c r="AL11" s="7">
        <f t="shared" si="7"/>
        <v>1E-3</v>
      </c>
      <c r="AN11" s="13"/>
    </row>
    <row r="12" spans="1:40" x14ac:dyDescent="0.25">
      <c r="A12" s="2">
        <v>8</v>
      </c>
      <c r="B12" s="2">
        <v>16440</v>
      </c>
      <c r="C12" s="2">
        <v>8556</v>
      </c>
      <c r="D12" s="2">
        <v>255</v>
      </c>
      <c r="E12" s="2">
        <v>257</v>
      </c>
      <c r="F12" s="2">
        <v>767</v>
      </c>
      <c r="G12" s="2">
        <v>169</v>
      </c>
      <c r="H12" s="2">
        <v>86</v>
      </c>
      <c r="I12" s="2">
        <v>424</v>
      </c>
      <c r="J12" s="4">
        <v>0</v>
      </c>
      <c r="K12" s="4">
        <v>0</v>
      </c>
      <c r="L12" s="4">
        <v>1.4999999999999999E-2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7">
        <f t="shared" si="1"/>
        <v>1.5E-3</v>
      </c>
      <c r="U12" s="7">
        <f t="shared" si="2"/>
        <v>0</v>
      </c>
      <c r="V12" s="7">
        <f t="shared" si="0"/>
        <v>0</v>
      </c>
      <c r="W12" s="7">
        <f t="shared" si="0"/>
        <v>2.2499999999999999E-4</v>
      </c>
      <c r="X12" s="7">
        <f t="shared" si="0"/>
        <v>0</v>
      </c>
      <c r="Y12" s="7">
        <f t="shared" si="0"/>
        <v>0</v>
      </c>
      <c r="Z12" s="7">
        <f t="shared" si="0"/>
        <v>0</v>
      </c>
      <c r="AA12" s="7">
        <f t="shared" si="0"/>
        <v>0</v>
      </c>
      <c r="AB12" s="7">
        <f t="shared" si="0"/>
        <v>0</v>
      </c>
      <c r="AC12" s="7">
        <f t="shared" si="0"/>
        <v>0</v>
      </c>
      <c r="AD12" s="7">
        <f t="shared" si="0"/>
        <v>0</v>
      </c>
      <c r="AE12" s="7">
        <f t="shared" si="3"/>
        <v>2.2499999999999999E-4</v>
      </c>
      <c r="AF12" s="7">
        <f t="shared" si="4"/>
        <v>2.2499999999999998E-5</v>
      </c>
      <c r="AG12" s="7">
        <f t="shared" si="5"/>
        <v>4.7434164902525689E-3</v>
      </c>
      <c r="AH12" s="8">
        <v>0.9</v>
      </c>
      <c r="AI12" s="5">
        <v>1.833</v>
      </c>
      <c r="AJ12" s="7">
        <f t="shared" si="6"/>
        <v>2.7494999999999998E-3</v>
      </c>
      <c r="AK12" s="5">
        <v>1E-3</v>
      </c>
      <c r="AL12" s="7">
        <f t="shared" si="7"/>
        <v>2.9257050859579129E-3</v>
      </c>
      <c r="AN12" s="13"/>
    </row>
    <row r="13" spans="1:40" x14ac:dyDescent="0.25">
      <c r="A13" s="2">
        <v>9</v>
      </c>
      <c r="B13" s="2">
        <v>32824</v>
      </c>
      <c r="C13" s="2">
        <v>11260</v>
      </c>
      <c r="D13" s="2">
        <v>511</v>
      </c>
      <c r="E13" s="2">
        <v>513</v>
      </c>
      <c r="F13" s="2">
        <v>1535</v>
      </c>
      <c r="G13" s="2">
        <v>234</v>
      </c>
      <c r="H13" s="2">
        <v>99</v>
      </c>
      <c r="I13" s="2">
        <v>567</v>
      </c>
      <c r="J13" s="4">
        <v>0</v>
      </c>
      <c r="K13" s="4">
        <v>0</v>
      </c>
      <c r="L13" s="4">
        <v>0</v>
      </c>
      <c r="M13" s="4">
        <v>1.6E-2</v>
      </c>
      <c r="N13" s="4">
        <v>0</v>
      </c>
      <c r="O13" s="4">
        <v>0</v>
      </c>
      <c r="P13" s="4">
        <v>0</v>
      </c>
      <c r="Q13" s="4">
        <v>1.4999999999999999E-2</v>
      </c>
      <c r="R13" s="4">
        <v>0</v>
      </c>
      <c r="S13" s="4">
        <v>0</v>
      </c>
      <c r="T13" s="7">
        <f t="shared" si="1"/>
        <v>3.0999999999999999E-3</v>
      </c>
      <c r="U13" s="7">
        <f t="shared" si="2"/>
        <v>0</v>
      </c>
      <c r="V13" s="7">
        <f t="shared" si="0"/>
        <v>0</v>
      </c>
      <c r="W13" s="7">
        <f t="shared" si="0"/>
        <v>0</v>
      </c>
      <c r="X13" s="7">
        <f t="shared" si="0"/>
        <v>2.5599999999999999E-4</v>
      </c>
      <c r="Y13" s="7">
        <f t="shared" si="0"/>
        <v>0</v>
      </c>
      <c r="Z13" s="7">
        <f t="shared" si="0"/>
        <v>0</v>
      </c>
      <c r="AA13" s="7">
        <f t="shared" si="0"/>
        <v>0</v>
      </c>
      <c r="AB13" s="7">
        <f t="shared" si="0"/>
        <v>2.2499999999999999E-4</v>
      </c>
      <c r="AC13" s="7">
        <f t="shared" si="0"/>
        <v>0</v>
      </c>
      <c r="AD13" s="7">
        <f t="shared" si="0"/>
        <v>0</v>
      </c>
      <c r="AE13" s="7">
        <f t="shared" si="3"/>
        <v>4.8099999999999998E-4</v>
      </c>
      <c r="AF13" s="7">
        <f t="shared" si="4"/>
        <v>4.2766666666666665E-5</v>
      </c>
      <c r="AG13" s="7">
        <f t="shared" si="5"/>
        <v>6.5396228229666785E-3</v>
      </c>
      <c r="AH13" s="8">
        <v>0.9</v>
      </c>
      <c r="AI13" s="5">
        <v>1.833</v>
      </c>
      <c r="AJ13" s="7">
        <f t="shared" si="6"/>
        <v>3.7906629090437463E-3</v>
      </c>
      <c r="AK13" s="5">
        <v>1E-3</v>
      </c>
      <c r="AL13" s="7">
        <f t="shared" si="7"/>
        <v>3.9203475981091267E-3</v>
      </c>
      <c r="AN13" s="13"/>
    </row>
    <row r="14" spans="1:40" x14ac:dyDescent="0.25">
      <c r="A14" s="2">
        <v>10</v>
      </c>
      <c r="B14" s="2">
        <v>65592</v>
      </c>
      <c r="C14" s="2">
        <v>15948</v>
      </c>
      <c r="D14" s="2">
        <v>1023</v>
      </c>
      <c r="E14" s="2">
        <v>1025</v>
      </c>
      <c r="F14" s="2">
        <v>3071</v>
      </c>
      <c r="G14" s="2">
        <v>358</v>
      </c>
      <c r="H14" s="2">
        <v>107</v>
      </c>
      <c r="I14" s="2">
        <v>823</v>
      </c>
      <c r="J14" s="4">
        <v>1.6E-2</v>
      </c>
      <c r="K14" s="4">
        <v>0</v>
      </c>
      <c r="L14" s="4">
        <v>1.6E-2</v>
      </c>
      <c r="M14" s="4">
        <v>0</v>
      </c>
      <c r="N14" s="4">
        <v>1.4999999999999999E-2</v>
      </c>
      <c r="O14" s="4">
        <v>0</v>
      </c>
      <c r="P14" s="4">
        <v>0</v>
      </c>
      <c r="Q14" s="4">
        <v>0</v>
      </c>
      <c r="R14" s="4">
        <v>0</v>
      </c>
      <c r="S14" s="4">
        <v>1.4999999999999999E-2</v>
      </c>
      <c r="T14" s="7">
        <f t="shared" si="1"/>
        <v>6.1999999999999998E-3</v>
      </c>
      <c r="U14" s="7">
        <f t="shared" si="2"/>
        <v>2.5599999999999999E-4</v>
      </c>
      <c r="V14" s="7">
        <f t="shared" si="0"/>
        <v>0</v>
      </c>
      <c r="W14" s="7">
        <f t="shared" si="0"/>
        <v>2.5599999999999999E-4</v>
      </c>
      <c r="X14" s="7">
        <f t="shared" si="0"/>
        <v>0</v>
      </c>
      <c r="Y14" s="7">
        <f t="shared" si="0"/>
        <v>2.2499999999999999E-4</v>
      </c>
      <c r="Z14" s="7">
        <f t="shared" si="0"/>
        <v>0</v>
      </c>
      <c r="AA14" s="7">
        <f t="shared" si="0"/>
        <v>0</v>
      </c>
      <c r="AB14" s="7">
        <f t="shared" si="0"/>
        <v>0</v>
      </c>
      <c r="AC14" s="7">
        <f t="shared" si="0"/>
        <v>0</v>
      </c>
      <c r="AD14" s="7">
        <f t="shared" si="0"/>
        <v>2.2499999999999999E-4</v>
      </c>
      <c r="AE14" s="7">
        <f t="shared" si="3"/>
        <v>9.6199999999999996E-4</v>
      </c>
      <c r="AF14" s="7">
        <f t="shared" si="4"/>
        <v>6.4177777777777776E-5</v>
      </c>
      <c r="AG14" s="7">
        <f t="shared" si="5"/>
        <v>8.0111034057598948E-3</v>
      </c>
      <c r="AH14" s="8">
        <v>0.9</v>
      </c>
      <c r="AI14" s="5">
        <v>1.833</v>
      </c>
      <c r="AJ14" s="7">
        <f t="shared" si="6"/>
        <v>4.6435999999999995E-3</v>
      </c>
      <c r="AK14" s="5">
        <v>1E-3</v>
      </c>
      <c r="AL14" s="7">
        <f t="shared" si="7"/>
        <v>4.7500548375781935E-3</v>
      </c>
      <c r="AN14" s="13"/>
    </row>
    <row r="15" spans="1:40" x14ac:dyDescent="0.25">
      <c r="A15" s="2">
        <v>11</v>
      </c>
      <c r="B15" s="2">
        <v>131128</v>
      </c>
      <c r="C15" s="2">
        <v>19840</v>
      </c>
      <c r="D15" s="2">
        <v>2047</v>
      </c>
      <c r="E15" s="2">
        <v>2049</v>
      </c>
      <c r="F15" s="2">
        <v>6143</v>
      </c>
      <c r="G15" s="2">
        <v>463</v>
      </c>
      <c r="H15" s="2">
        <v>111</v>
      </c>
      <c r="I15" s="2">
        <v>1037</v>
      </c>
      <c r="J15" s="4">
        <v>1.6E-2</v>
      </c>
      <c r="K15" s="4">
        <v>1.6E-2</v>
      </c>
      <c r="L15" s="4">
        <v>0</v>
      </c>
      <c r="M15" s="4">
        <v>1.4999999999999999E-2</v>
      </c>
      <c r="N15" s="4">
        <v>1.6E-2</v>
      </c>
      <c r="O15" s="4">
        <v>0</v>
      </c>
      <c r="P15" s="4">
        <v>0</v>
      </c>
      <c r="Q15" s="4">
        <v>1.4999999999999999E-2</v>
      </c>
      <c r="R15" s="4">
        <v>1.6E-2</v>
      </c>
      <c r="S15" s="4">
        <v>0</v>
      </c>
      <c r="T15" s="7">
        <f t="shared" si="1"/>
        <v>9.4000000000000004E-3</v>
      </c>
      <c r="U15" s="7">
        <f t="shared" si="2"/>
        <v>2.5599999999999999E-4</v>
      </c>
      <c r="V15" s="7">
        <f t="shared" si="0"/>
        <v>2.5599999999999999E-4</v>
      </c>
      <c r="W15" s="7">
        <f t="shared" si="0"/>
        <v>0</v>
      </c>
      <c r="X15" s="7">
        <f t="shared" si="0"/>
        <v>2.2499999999999999E-4</v>
      </c>
      <c r="Y15" s="7">
        <f t="shared" si="0"/>
        <v>2.5599999999999999E-4</v>
      </c>
      <c r="Z15" s="7">
        <f t="shared" si="0"/>
        <v>0</v>
      </c>
      <c r="AA15" s="7">
        <f t="shared" si="0"/>
        <v>0</v>
      </c>
      <c r="AB15" s="7">
        <f t="shared" si="0"/>
        <v>2.2499999999999999E-4</v>
      </c>
      <c r="AC15" s="7">
        <f t="shared" si="0"/>
        <v>2.5599999999999999E-4</v>
      </c>
      <c r="AD15" s="7">
        <f t="shared" si="0"/>
        <v>0</v>
      </c>
      <c r="AE15" s="7">
        <f t="shared" si="3"/>
        <v>1.4739999999999998E-3</v>
      </c>
      <c r="AF15" s="7">
        <f t="shared" si="4"/>
        <v>6.5599999999999982E-5</v>
      </c>
      <c r="AG15" s="7">
        <f t="shared" si="5"/>
        <v>8.0993826925266337E-3</v>
      </c>
      <c r="AH15" s="8">
        <v>0.9</v>
      </c>
      <c r="AI15" s="5">
        <v>1.833</v>
      </c>
      <c r="AJ15" s="7">
        <f t="shared" si="6"/>
        <v>4.6947706908857635E-3</v>
      </c>
      <c r="AK15" s="5">
        <v>1E-3</v>
      </c>
      <c r="AL15" s="7">
        <f t="shared" si="7"/>
        <v>4.8000908158075499E-3</v>
      </c>
      <c r="AN15" s="13"/>
    </row>
    <row r="16" spans="1:40" x14ac:dyDescent="0.25">
      <c r="A16" s="2">
        <v>12</v>
      </c>
      <c r="B16" s="2">
        <v>262200</v>
      </c>
      <c r="C16" s="2">
        <v>23900</v>
      </c>
      <c r="D16" s="2">
        <v>4095</v>
      </c>
      <c r="E16" s="2">
        <v>4097</v>
      </c>
      <c r="F16" s="2">
        <v>12287</v>
      </c>
      <c r="G16" s="2">
        <v>575</v>
      </c>
      <c r="H16" s="2">
        <v>112</v>
      </c>
      <c r="I16" s="2">
        <v>1262</v>
      </c>
      <c r="J16" s="4">
        <v>1.6E-2</v>
      </c>
      <c r="K16" s="4">
        <v>1.6E-2</v>
      </c>
      <c r="L16" s="4">
        <v>1.6E-2</v>
      </c>
      <c r="M16" s="4">
        <v>1.6E-2</v>
      </c>
      <c r="N16" s="4">
        <v>1.6E-2</v>
      </c>
      <c r="O16" s="4">
        <v>1.4999999999999999E-2</v>
      </c>
      <c r="P16" s="4">
        <v>3.2000000000000001E-2</v>
      </c>
      <c r="Q16" s="4">
        <v>1.4999999999999999E-2</v>
      </c>
      <c r="R16" s="4">
        <v>1.6E-2</v>
      </c>
      <c r="S16" s="4">
        <v>1.4999999999999999E-2</v>
      </c>
      <c r="T16" s="7">
        <f t="shared" ref="T16:T27" si="8">AVERAGE(J16:S16)</f>
        <v>1.7300000000000003E-2</v>
      </c>
      <c r="U16" s="7">
        <f t="shared" ref="U16:U27" si="9">J16*J16</f>
        <v>2.5599999999999999E-4</v>
      </c>
      <c r="V16" s="7">
        <f t="shared" ref="V16:V27" si="10">K16*K16</f>
        <v>2.5599999999999999E-4</v>
      </c>
      <c r="W16" s="7">
        <f t="shared" ref="W16:W27" si="11">L16*L16</f>
        <v>2.5599999999999999E-4</v>
      </c>
      <c r="X16" s="7">
        <f t="shared" ref="X16:X27" si="12">M16*M16</f>
        <v>2.5599999999999999E-4</v>
      </c>
      <c r="Y16" s="7">
        <f t="shared" ref="Y16:Y27" si="13">N16*N16</f>
        <v>2.5599999999999999E-4</v>
      </c>
      <c r="Z16" s="7">
        <f t="shared" ref="Z16:Z27" si="14">O16*O16</f>
        <v>2.2499999999999999E-4</v>
      </c>
      <c r="AA16" s="7">
        <f t="shared" ref="AA16:AA27" si="15">P16*P16</f>
        <v>1.024E-3</v>
      </c>
      <c r="AB16" s="7">
        <f t="shared" ref="AB16:AB27" si="16">Q16*Q16</f>
        <v>2.2499999999999999E-4</v>
      </c>
      <c r="AC16" s="7">
        <f t="shared" ref="AC16:AC27" si="17">R16*R16</f>
        <v>2.5599999999999999E-4</v>
      </c>
      <c r="AD16" s="7">
        <f t="shared" ref="AD16:AD27" si="18">S16*S16</f>
        <v>2.2499999999999999E-4</v>
      </c>
      <c r="AE16" s="7">
        <f t="shared" ref="AE16:AE27" si="19">SUM(U16:AD16)</f>
        <v>3.235E-3</v>
      </c>
      <c r="AF16" s="7">
        <f t="shared" ref="AF16:AF27" si="20">(AE16-10*T16*T16)/9</f>
        <v>2.6899999999999888E-5</v>
      </c>
      <c r="AG16" s="7">
        <f t="shared" si="5"/>
        <v>5.1865209919559653E-3</v>
      </c>
      <c r="AH16" s="8">
        <v>0.9</v>
      </c>
      <c r="AI16" s="5">
        <v>1.833</v>
      </c>
      <c r="AJ16" s="7">
        <f t="shared" ref="AJ16:AJ27" si="21">AG16*AI16/SQRT(10)</f>
        <v>3.0063435282748313E-3</v>
      </c>
      <c r="AK16" s="5">
        <v>1E-3</v>
      </c>
      <c r="AL16" s="7">
        <f t="shared" ref="AL16:AL27" si="22">SQRT(AJ16*AJ16+AK16*AK16)</f>
        <v>3.168296294540642E-3</v>
      </c>
      <c r="AN16" s="13"/>
    </row>
    <row r="17" spans="1:40" x14ac:dyDescent="0.25">
      <c r="A17" s="2">
        <v>13</v>
      </c>
      <c r="B17" s="2">
        <v>524344</v>
      </c>
      <c r="C17" s="2">
        <v>27708</v>
      </c>
      <c r="D17" s="2">
        <v>8191</v>
      </c>
      <c r="E17" s="2">
        <v>8193</v>
      </c>
      <c r="F17" s="2">
        <v>24575</v>
      </c>
      <c r="G17" s="2">
        <v>680</v>
      </c>
      <c r="H17" s="2">
        <v>113</v>
      </c>
      <c r="I17" s="2">
        <v>1473</v>
      </c>
      <c r="J17" s="4">
        <v>3.1E-2</v>
      </c>
      <c r="K17" s="4">
        <v>4.7E-2</v>
      </c>
      <c r="L17" s="4">
        <v>3.1E-2</v>
      </c>
      <c r="M17" s="4">
        <v>3.1E-2</v>
      </c>
      <c r="N17" s="4">
        <v>3.1E-2</v>
      </c>
      <c r="O17" s="4">
        <v>3.1E-2</v>
      </c>
      <c r="P17" s="4">
        <v>3.1E-2</v>
      </c>
      <c r="Q17" s="4">
        <v>3.1E-2</v>
      </c>
      <c r="R17" s="4">
        <v>3.1E-2</v>
      </c>
      <c r="S17" s="4">
        <v>3.1E-2</v>
      </c>
      <c r="T17" s="7">
        <f t="shared" si="8"/>
        <v>3.2600000000000004E-2</v>
      </c>
      <c r="U17" s="7">
        <f t="shared" si="9"/>
        <v>9.6099999999999994E-4</v>
      </c>
      <c r="V17" s="7">
        <f t="shared" si="10"/>
        <v>2.209E-3</v>
      </c>
      <c r="W17" s="7">
        <f t="shared" si="11"/>
        <v>9.6099999999999994E-4</v>
      </c>
      <c r="X17" s="7">
        <f t="shared" si="12"/>
        <v>9.6099999999999994E-4</v>
      </c>
      <c r="Y17" s="7">
        <f t="shared" si="13"/>
        <v>9.6099999999999994E-4</v>
      </c>
      <c r="Z17" s="7">
        <f t="shared" si="14"/>
        <v>9.6099999999999994E-4</v>
      </c>
      <c r="AA17" s="7">
        <f t="shared" si="15"/>
        <v>9.6099999999999994E-4</v>
      </c>
      <c r="AB17" s="7">
        <f t="shared" si="16"/>
        <v>9.6099999999999994E-4</v>
      </c>
      <c r="AC17" s="7">
        <f t="shared" si="17"/>
        <v>9.6099999999999994E-4</v>
      </c>
      <c r="AD17" s="7">
        <f t="shared" si="18"/>
        <v>9.6099999999999994E-4</v>
      </c>
      <c r="AE17" s="7">
        <f t="shared" si="19"/>
        <v>1.0858E-2</v>
      </c>
      <c r="AF17" s="7">
        <f t="shared" si="20"/>
        <v>2.559999999999966E-5</v>
      </c>
      <c r="AG17" s="7">
        <f t="shared" si="5"/>
        <v>5.0596442562693732E-3</v>
      </c>
      <c r="AH17" s="8">
        <v>0.9</v>
      </c>
      <c r="AI17" s="5">
        <v>1.833</v>
      </c>
      <c r="AJ17" s="7">
        <f t="shared" si="21"/>
        <v>2.9327999999999806E-3</v>
      </c>
      <c r="AK17" s="5">
        <v>1E-3</v>
      </c>
      <c r="AL17" s="7">
        <f t="shared" si="22"/>
        <v>3.0985990124570632E-3</v>
      </c>
      <c r="AN17" s="13"/>
    </row>
    <row r="18" spans="1:40" x14ac:dyDescent="0.25">
      <c r="A18" s="2">
        <v>14</v>
      </c>
      <c r="B18" s="2">
        <v>1048632</v>
      </c>
      <c r="C18" s="2">
        <v>31380</v>
      </c>
      <c r="D18" s="2">
        <v>16383</v>
      </c>
      <c r="E18" s="2">
        <v>16385</v>
      </c>
      <c r="F18" s="2">
        <v>49151</v>
      </c>
      <c r="G18" s="2">
        <v>782</v>
      </c>
      <c r="H18" s="2">
        <v>113</v>
      </c>
      <c r="I18" s="2">
        <v>1677</v>
      </c>
      <c r="J18" s="4">
        <v>7.8E-2</v>
      </c>
      <c r="K18" s="4">
        <v>7.9000000000000001E-2</v>
      </c>
      <c r="L18" s="4">
        <v>6.3E-2</v>
      </c>
      <c r="M18" s="4">
        <v>7.8E-2</v>
      </c>
      <c r="N18" s="4">
        <v>6.3E-2</v>
      </c>
      <c r="O18" s="4">
        <v>6.2E-2</v>
      </c>
      <c r="P18" s="4">
        <v>7.8E-2</v>
      </c>
      <c r="Q18" s="4">
        <v>6.2E-2</v>
      </c>
      <c r="R18" s="4">
        <v>7.8E-2</v>
      </c>
      <c r="S18" s="4">
        <v>6.2E-2</v>
      </c>
      <c r="T18" s="7">
        <f t="shared" si="8"/>
        <v>7.0299999999999987E-2</v>
      </c>
      <c r="U18" s="7">
        <f t="shared" si="9"/>
        <v>6.084E-3</v>
      </c>
      <c r="V18" s="7">
        <f t="shared" si="10"/>
        <v>6.241E-3</v>
      </c>
      <c r="W18" s="7">
        <f t="shared" si="11"/>
        <v>3.9690000000000003E-3</v>
      </c>
      <c r="X18" s="7">
        <f t="shared" si="12"/>
        <v>6.084E-3</v>
      </c>
      <c r="Y18" s="7">
        <f t="shared" si="13"/>
        <v>3.9690000000000003E-3</v>
      </c>
      <c r="Z18" s="7">
        <f t="shared" si="14"/>
        <v>3.8439999999999998E-3</v>
      </c>
      <c r="AA18" s="7">
        <f t="shared" si="15"/>
        <v>6.084E-3</v>
      </c>
      <c r="AB18" s="7">
        <f t="shared" si="16"/>
        <v>3.8439999999999998E-3</v>
      </c>
      <c r="AC18" s="7">
        <f t="shared" si="17"/>
        <v>6.084E-3</v>
      </c>
      <c r="AD18" s="7">
        <f t="shared" si="18"/>
        <v>3.8439999999999998E-3</v>
      </c>
      <c r="AE18" s="7">
        <f t="shared" si="19"/>
        <v>5.0047000000000001E-2</v>
      </c>
      <c r="AF18" s="7">
        <f t="shared" si="20"/>
        <v>6.9566666666668705E-5</v>
      </c>
      <c r="AG18" s="7">
        <f t="shared" si="5"/>
        <v>8.3406634428364688E-3</v>
      </c>
      <c r="AH18" s="8">
        <v>0.9</v>
      </c>
      <c r="AI18" s="5">
        <v>1.833</v>
      </c>
      <c r="AJ18" s="7">
        <f t="shared" si="21"/>
        <v>4.8346279908593462E-3</v>
      </c>
      <c r="AK18" s="5">
        <v>1E-3</v>
      </c>
      <c r="AL18" s="7">
        <f t="shared" si="22"/>
        <v>4.9369654454938889E-3</v>
      </c>
      <c r="AN18" s="13"/>
    </row>
    <row r="19" spans="1:40" x14ac:dyDescent="0.25">
      <c r="A19" s="2">
        <v>15</v>
      </c>
      <c r="B19" s="2">
        <v>2097208</v>
      </c>
      <c r="C19" s="2">
        <v>35988</v>
      </c>
      <c r="D19" s="2">
        <v>32767</v>
      </c>
      <c r="E19" s="2">
        <v>32769</v>
      </c>
      <c r="F19" s="2">
        <v>98303</v>
      </c>
      <c r="G19" s="2">
        <v>910</v>
      </c>
      <c r="H19" s="2">
        <v>113</v>
      </c>
      <c r="I19" s="2">
        <v>1933</v>
      </c>
      <c r="J19" s="4">
        <v>0.125</v>
      </c>
      <c r="K19" s="4">
        <v>0.14099999999999999</v>
      </c>
      <c r="L19" s="4">
        <v>0.14099999999999999</v>
      </c>
      <c r="M19" s="4">
        <v>0.14099999999999999</v>
      </c>
      <c r="N19" s="4">
        <v>0.14000000000000001</v>
      </c>
      <c r="O19" s="4">
        <v>0.14000000000000001</v>
      </c>
      <c r="P19" s="4">
        <v>0.14000000000000001</v>
      </c>
      <c r="Q19" s="4">
        <v>0.125</v>
      </c>
      <c r="R19" s="4">
        <v>0.14000000000000001</v>
      </c>
      <c r="S19" s="4">
        <v>0.14000000000000001</v>
      </c>
      <c r="T19" s="7">
        <f t="shared" si="8"/>
        <v>0.13730000000000003</v>
      </c>
      <c r="U19" s="7">
        <f t="shared" si="9"/>
        <v>1.5625E-2</v>
      </c>
      <c r="V19" s="7">
        <f t="shared" si="10"/>
        <v>1.9880999999999996E-2</v>
      </c>
      <c r="W19" s="7">
        <f t="shared" si="11"/>
        <v>1.9880999999999996E-2</v>
      </c>
      <c r="X19" s="7">
        <f t="shared" si="12"/>
        <v>1.9880999999999996E-2</v>
      </c>
      <c r="Y19" s="7">
        <f t="shared" si="13"/>
        <v>1.9600000000000003E-2</v>
      </c>
      <c r="Z19" s="7">
        <f t="shared" si="14"/>
        <v>1.9600000000000003E-2</v>
      </c>
      <c r="AA19" s="7">
        <f t="shared" si="15"/>
        <v>1.9600000000000003E-2</v>
      </c>
      <c r="AB19" s="7">
        <f t="shared" si="16"/>
        <v>1.5625E-2</v>
      </c>
      <c r="AC19" s="7">
        <f t="shared" si="17"/>
        <v>1.9600000000000003E-2</v>
      </c>
      <c r="AD19" s="7">
        <f t="shared" si="18"/>
        <v>1.9600000000000003E-2</v>
      </c>
      <c r="AE19" s="7">
        <f t="shared" si="19"/>
        <v>0.18889300000000001</v>
      </c>
      <c r="AF19" s="7">
        <f t="shared" si="20"/>
        <v>4.2233333333326538E-5</v>
      </c>
      <c r="AG19" s="7">
        <f t="shared" si="5"/>
        <v>6.4987178222574438E-3</v>
      </c>
      <c r="AH19" s="8">
        <v>0.9</v>
      </c>
      <c r="AI19" s="5">
        <v>1.833</v>
      </c>
      <c r="AJ19" s="7">
        <f t="shared" si="21"/>
        <v>3.7669525096552139E-3</v>
      </c>
      <c r="AK19" s="5">
        <v>1E-3</v>
      </c>
      <c r="AL19" s="7">
        <f t="shared" si="22"/>
        <v>3.8974262289359265E-3</v>
      </c>
      <c r="AN19" s="13"/>
    </row>
    <row r="20" spans="1:40" x14ac:dyDescent="0.25">
      <c r="A20" s="2">
        <v>16</v>
      </c>
      <c r="B20" s="2">
        <v>4194360</v>
      </c>
      <c r="C20" s="2">
        <v>39804</v>
      </c>
      <c r="D20" s="2">
        <v>65535</v>
      </c>
      <c r="E20" s="2">
        <v>65537</v>
      </c>
      <c r="F20" s="2">
        <v>196607</v>
      </c>
      <c r="G20" s="2">
        <v>1016</v>
      </c>
      <c r="H20" s="2">
        <v>113</v>
      </c>
      <c r="I20" s="2">
        <v>2145</v>
      </c>
      <c r="J20" s="4">
        <v>0.29699999999999999</v>
      </c>
      <c r="K20" s="4">
        <v>0.29699999999999999</v>
      </c>
      <c r="L20" s="4">
        <v>0.29699999999999999</v>
      </c>
      <c r="M20" s="4">
        <v>0.29699999999999999</v>
      </c>
      <c r="N20" s="4">
        <v>0.28100000000000003</v>
      </c>
      <c r="O20" s="4">
        <v>0.29699999999999999</v>
      </c>
      <c r="P20" s="4">
        <v>0.29699999999999999</v>
      </c>
      <c r="Q20" s="4">
        <v>0.29699999999999999</v>
      </c>
      <c r="R20" s="4">
        <v>0.29699999999999999</v>
      </c>
      <c r="S20" s="4">
        <v>0.28199999999999997</v>
      </c>
      <c r="T20" s="7">
        <f t="shared" si="8"/>
        <v>0.29389999999999999</v>
      </c>
      <c r="U20" s="7">
        <f t="shared" si="9"/>
        <v>8.8208999999999996E-2</v>
      </c>
      <c r="V20" s="7">
        <f t="shared" si="10"/>
        <v>8.8208999999999996E-2</v>
      </c>
      <c r="W20" s="7">
        <f t="shared" si="11"/>
        <v>8.8208999999999996E-2</v>
      </c>
      <c r="X20" s="7">
        <f t="shared" si="12"/>
        <v>8.8208999999999996E-2</v>
      </c>
      <c r="Y20" s="7">
        <f t="shared" si="13"/>
        <v>7.8961000000000017E-2</v>
      </c>
      <c r="Z20" s="7">
        <f t="shared" si="14"/>
        <v>8.8208999999999996E-2</v>
      </c>
      <c r="AA20" s="7">
        <f t="shared" si="15"/>
        <v>8.8208999999999996E-2</v>
      </c>
      <c r="AB20" s="7">
        <f t="shared" si="16"/>
        <v>8.8208999999999996E-2</v>
      </c>
      <c r="AC20" s="7">
        <f t="shared" si="17"/>
        <v>8.8208999999999996E-2</v>
      </c>
      <c r="AD20" s="7">
        <f t="shared" si="18"/>
        <v>7.9523999999999984E-2</v>
      </c>
      <c r="AE20" s="7">
        <f t="shared" si="19"/>
        <v>0.86415699999999984</v>
      </c>
      <c r="AF20" s="7">
        <f t="shared" si="20"/>
        <v>4.2766666666644364E-5</v>
      </c>
      <c r="AG20" s="7">
        <f t="shared" si="5"/>
        <v>6.5396228229649732E-3</v>
      </c>
      <c r="AH20" s="8">
        <v>0.9</v>
      </c>
      <c r="AI20" s="5">
        <v>1.833</v>
      </c>
      <c r="AJ20" s="7">
        <f t="shared" si="21"/>
        <v>3.7906629090427579E-3</v>
      </c>
      <c r="AK20" s="5">
        <v>1E-3</v>
      </c>
      <c r="AL20" s="7">
        <f t="shared" si="22"/>
        <v>3.9203475981081709E-3</v>
      </c>
      <c r="AN20" s="13"/>
    </row>
    <row r="21" spans="1:40" x14ac:dyDescent="0.25">
      <c r="A21" s="2">
        <v>17</v>
      </c>
      <c r="B21" s="2">
        <v>8388664</v>
      </c>
      <c r="C21" s="2">
        <v>43692</v>
      </c>
      <c r="D21" s="2">
        <v>131071</v>
      </c>
      <c r="E21" s="2">
        <v>131073</v>
      </c>
      <c r="F21" s="2">
        <v>393215</v>
      </c>
      <c r="G21" s="2">
        <v>1124</v>
      </c>
      <c r="H21" s="2">
        <v>113</v>
      </c>
      <c r="I21" s="2">
        <v>2361</v>
      </c>
      <c r="J21" s="4">
        <v>0.59299999999999997</v>
      </c>
      <c r="K21" s="4">
        <v>0.57799999999999996</v>
      </c>
      <c r="L21" s="4">
        <v>0.59399999999999997</v>
      </c>
      <c r="M21" s="4">
        <v>0.59399999999999997</v>
      </c>
      <c r="N21" s="4">
        <v>0.59299999999999997</v>
      </c>
      <c r="O21" s="4">
        <v>0.59399999999999997</v>
      </c>
      <c r="P21" s="4">
        <v>0.59399999999999997</v>
      </c>
      <c r="Q21" s="4">
        <v>0.59399999999999997</v>
      </c>
      <c r="R21" s="4">
        <v>0.59299999999999997</v>
      </c>
      <c r="S21" s="4">
        <v>0.59399999999999997</v>
      </c>
      <c r="T21" s="7">
        <f t="shared" si="8"/>
        <v>0.59210000000000007</v>
      </c>
      <c r="U21" s="7">
        <f t="shared" si="9"/>
        <v>0.35164899999999999</v>
      </c>
      <c r="V21" s="7">
        <f t="shared" si="10"/>
        <v>0.33408399999999994</v>
      </c>
      <c r="W21" s="7">
        <f t="shared" si="11"/>
        <v>0.35283599999999998</v>
      </c>
      <c r="X21" s="7">
        <f t="shared" si="12"/>
        <v>0.35283599999999998</v>
      </c>
      <c r="Y21" s="7">
        <f t="shared" si="13"/>
        <v>0.35164899999999999</v>
      </c>
      <c r="Z21" s="7">
        <f t="shared" si="14"/>
        <v>0.35283599999999998</v>
      </c>
      <c r="AA21" s="7">
        <f t="shared" si="15"/>
        <v>0.35283599999999998</v>
      </c>
      <c r="AB21" s="7">
        <f t="shared" si="16"/>
        <v>0.35283599999999998</v>
      </c>
      <c r="AC21" s="7">
        <f t="shared" si="17"/>
        <v>0.35164899999999999</v>
      </c>
      <c r="AD21" s="7">
        <f t="shared" si="18"/>
        <v>0.35283599999999998</v>
      </c>
      <c r="AE21" s="7">
        <f t="shared" si="19"/>
        <v>3.5060469999999997</v>
      </c>
      <c r="AF21" s="7">
        <f t="shared" si="20"/>
        <v>2.4766666666496838E-5</v>
      </c>
      <c r="AG21" s="7">
        <f t="shared" si="5"/>
        <v>4.9766119666392354E-3</v>
      </c>
      <c r="AH21" s="8">
        <v>0.9</v>
      </c>
      <c r="AI21" s="5">
        <v>1.833</v>
      </c>
      <c r="AJ21" s="7">
        <f t="shared" si="21"/>
        <v>2.8846707073672965E-3</v>
      </c>
      <c r="AK21" s="5">
        <v>1E-3</v>
      </c>
      <c r="AL21" s="7">
        <f t="shared" si="22"/>
        <v>3.053084520602556E-3</v>
      </c>
      <c r="AN21" s="13"/>
    </row>
    <row r="22" spans="1:40" x14ac:dyDescent="0.25">
      <c r="A22" s="2">
        <v>18</v>
      </c>
      <c r="B22" s="2">
        <v>16777272</v>
      </c>
      <c r="C22" s="2">
        <v>47904</v>
      </c>
      <c r="D22" s="2">
        <v>262143</v>
      </c>
      <c r="E22" s="2">
        <v>262145</v>
      </c>
      <c r="F22" s="2">
        <v>786431</v>
      </c>
      <c r="G22" s="2">
        <v>1241</v>
      </c>
      <c r="H22" s="2">
        <v>113</v>
      </c>
      <c r="I22" s="2">
        <v>2595</v>
      </c>
      <c r="J22" s="4">
        <v>1.359</v>
      </c>
      <c r="K22" s="4">
        <v>1.359</v>
      </c>
      <c r="L22" s="4">
        <v>1.359</v>
      </c>
      <c r="M22" s="4">
        <v>1.36</v>
      </c>
      <c r="N22" s="4">
        <v>1.36</v>
      </c>
      <c r="O22" s="4">
        <v>1.359</v>
      </c>
      <c r="P22" s="4">
        <v>1.359</v>
      </c>
      <c r="Q22" s="4">
        <v>1.36</v>
      </c>
      <c r="R22" s="4">
        <v>1.36</v>
      </c>
      <c r="S22" s="4">
        <v>1.359</v>
      </c>
      <c r="T22" s="7">
        <f t="shared" si="8"/>
        <v>1.3593999999999999</v>
      </c>
      <c r="U22" s="7">
        <f t="shared" si="9"/>
        <v>1.846881</v>
      </c>
      <c r="V22" s="7">
        <f t="shared" si="10"/>
        <v>1.846881</v>
      </c>
      <c r="W22" s="7">
        <f t="shared" si="11"/>
        <v>1.846881</v>
      </c>
      <c r="X22" s="7">
        <f t="shared" si="12"/>
        <v>1.8496000000000004</v>
      </c>
      <c r="Y22" s="7">
        <f t="shared" si="13"/>
        <v>1.8496000000000004</v>
      </c>
      <c r="Z22" s="7">
        <f t="shared" si="14"/>
        <v>1.846881</v>
      </c>
      <c r="AA22" s="7">
        <f t="shared" si="15"/>
        <v>1.846881</v>
      </c>
      <c r="AB22" s="7">
        <f t="shared" si="16"/>
        <v>1.8496000000000004</v>
      </c>
      <c r="AC22" s="7">
        <f t="shared" si="17"/>
        <v>1.8496000000000004</v>
      </c>
      <c r="AD22" s="7">
        <f t="shared" si="18"/>
        <v>1.846881</v>
      </c>
      <c r="AE22" s="7">
        <f t="shared" si="19"/>
        <v>18.479686000000001</v>
      </c>
      <c r="AF22" s="7">
        <f t="shared" si="20"/>
        <v>2.6666666701973759E-7</v>
      </c>
      <c r="AG22" s="7">
        <f t="shared" si="5"/>
        <v>5.1639777983618167E-4</v>
      </c>
      <c r="AH22" s="8">
        <v>0.9</v>
      </c>
      <c r="AI22" s="5">
        <v>1.833</v>
      </c>
      <c r="AJ22" s="7">
        <f t="shared" si="21"/>
        <v>2.9932764676626159E-4</v>
      </c>
      <c r="AK22" s="5">
        <v>1E-3</v>
      </c>
      <c r="AL22" s="7">
        <f t="shared" si="22"/>
        <v>1.0438376502687704E-3</v>
      </c>
      <c r="AN22" s="13"/>
    </row>
    <row r="23" spans="1:40" x14ac:dyDescent="0.25">
      <c r="A23" s="2">
        <v>19</v>
      </c>
      <c r="B23" s="2">
        <v>33554488</v>
      </c>
      <c r="C23" s="2">
        <v>51764</v>
      </c>
      <c r="D23" s="2">
        <v>524287</v>
      </c>
      <c r="E23" s="2">
        <v>524289</v>
      </c>
      <c r="F23" s="2">
        <v>1572863</v>
      </c>
      <c r="G23" s="2">
        <v>1349</v>
      </c>
      <c r="H23" s="2">
        <v>112</v>
      </c>
      <c r="I23" s="2">
        <v>2810</v>
      </c>
      <c r="J23" s="4">
        <v>3.2810000000000001</v>
      </c>
      <c r="K23" s="4">
        <v>3.2810000000000001</v>
      </c>
      <c r="L23" s="4">
        <v>3.266</v>
      </c>
      <c r="M23" s="4">
        <v>3.266</v>
      </c>
      <c r="N23" s="4">
        <v>3.282</v>
      </c>
      <c r="O23" s="4">
        <v>3.234</v>
      </c>
      <c r="P23" s="4">
        <v>3.266</v>
      </c>
      <c r="Q23" s="4">
        <v>3.2810000000000001</v>
      </c>
      <c r="R23" s="4">
        <v>3.234</v>
      </c>
      <c r="S23" s="4">
        <v>3.282</v>
      </c>
      <c r="T23" s="9">
        <f t="shared" si="8"/>
        <v>3.2673000000000001</v>
      </c>
      <c r="U23" s="7">
        <f t="shared" si="9"/>
        <v>10.764961000000001</v>
      </c>
      <c r="V23" s="7">
        <f t="shared" si="10"/>
        <v>10.764961000000001</v>
      </c>
      <c r="W23" s="7">
        <f t="shared" si="11"/>
        <v>10.666755999999999</v>
      </c>
      <c r="X23" s="7">
        <f t="shared" si="12"/>
        <v>10.666755999999999</v>
      </c>
      <c r="Y23" s="7">
        <f t="shared" si="13"/>
        <v>10.771523999999999</v>
      </c>
      <c r="Z23" s="7">
        <f t="shared" si="14"/>
        <v>10.458755999999999</v>
      </c>
      <c r="AA23" s="7">
        <f t="shared" si="15"/>
        <v>10.666755999999999</v>
      </c>
      <c r="AB23" s="7">
        <f t="shared" si="16"/>
        <v>10.764961000000001</v>
      </c>
      <c r="AC23" s="7">
        <f t="shared" si="17"/>
        <v>10.458755999999999</v>
      </c>
      <c r="AD23" s="7">
        <f t="shared" si="18"/>
        <v>10.771523999999999</v>
      </c>
      <c r="AE23" s="7">
        <f t="shared" si="19"/>
        <v>106.75571099999999</v>
      </c>
      <c r="AF23" s="7">
        <f t="shared" si="20"/>
        <v>3.5756666666486581E-4</v>
      </c>
      <c r="AG23" s="7">
        <f t="shared" si="5"/>
        <v>1.8909433271911292E-2</v>
      </c>
      <c r="AH23" s="8">
        <v>0.9</v>
      </c>
      <c r="AI23" s="5">
        <v>1.833</v>
      </c>
      <c r="AJ23" s="7">
        <f t="shared" si="21"/>
        <v>1.0960767811125045E-2</v>
      </c>
      <c r="AK23" s="5">
        <v>1E-3</v>
      </c>
      <c r="AL23" s="9">
        <f t="shared" si="22"/>
        <v>1.1006290519943352E-2</v>
      </c>
      <c r="AN23" s="13"/>
    </row>
    <row r="24" spans="1:40" x14ac:dyDescent="0.25">
      <c r="A24" s="2">
        <v>20</v>
      </c>
      <c r="B24" s="2">
        <v>67108920</v>
      </c>
      <c r="C24" s="2">
        <v>56112</v>
      </c>
      <c r="D24" s="2">
        <v>1048575</v>
      </c>
      <c r="E24" s="2">
        <v>1048577</v>
      </c>
      <c r="F24" s="2">
        <v>3145727</v>
      </c>
      <c r="G24" s="2">
        <v>1469</v>
      </c>
      <c r="H24" s="2">
        <v>113</v>
      </c>
      <c r="I24" s="2">
        <v>3051</v>
      </c>
      <c r="J24" s="4">
        <v>10.313000000000001</v>
      </c>
      <c r="K24" s="4">
        <v>10.047000000000001</v>
      </c>
      <c r="L24" s="4">
        <v>10.188000000000001</v>
      </c>
      <c r="M24" s="4">
        <v>10.188000000000001</v>
      </c>
      <c r="N24" s="4">
        <v>9.952</v>
      </c>
      <c r="O24" s="4">
        <v>10.375</v>
      </c>
      <c r="P24" s="4">
        <v>10.047000000000001</v>
      </c>
      <c r="Q24" s="4">
        <v>9.984</v>
      </c>
      <c r="R24" s="4">
        <v>10.25</v>
      </c>
      <c r="S24" s="4">
        <v>10.032</v>
      </c>
      <c r="T24" s="10">
        <f t="shared" si="8"/>
        <v>10.137599999999999</v>
      </c>
      <c r="U24" s="7">
        <f t="shared" si="9"/>
        <v>106.35796900000001</v>
      </c>
      <c r="V24" s="7">
        <f t="shared" si="10"/>
        <v>100.94220900000001</v>
      </c>
      <c r="W24" s="7">
        <f t="shared" si="11"/>
        <v>103.79534400000001</v>
      </c>
      <c r="X24" s="7">
        <f t="shared" si="12"/>
        <v>103.79534400000001</v>
      </c>
      <c r="Y24" s="7">
        <f t="shared" si="13"/>
        <v>99.042304000000001</v>
      </c>
      <c r="Z24" s="7">
        <f t="shared" si="14"/>
        <v>107.640625</v>
      </c>
      <c r="AA24" s="7">
        <f t="shared" si="15"/>
        <v>100.94220900000001</v>
      </c>
      <c r="AB24" s="7">
        <f t="shared" si="16"/>
        <v>99.680256</v>
      </c>
      <c r="AC24" s="7">
        <f t="shared" si="17"/>
        <v>105.0625</v>
      </c>
      <c r="AD24" s="7">
        <f t="shared" si="18"/>
        <v>100.641024</v>
      </c>
      <c r="AE24" s="7">
        <f t="shared" si="19"/>
        <v>1027.899784</v>
      </c>
      <c r="AF24" s="7">
        <f t="shared" si="20"/>
        <v>2.1160711111128369E-2</v>
      </c>
      <c r="AG24" s="7">
        <f t="shared" si="5"/>
        <v>0.1454672166198569</v>
      </c>
      <c r="AH24" s="8">
        <v>0.9</v>
      </c>
      <c r="AI24" s="5">
        <v>1.833</v>
      </c>
      <c r="AJ24" s="7">
        <f t="shared" si="21"/>
        <v>8.4319416799725294E-2</v>
      </c>
      <c r="AK24" s="5">
        <v>1E-3</v>
      </c>
      <c r="AL24" s="10">
        <f t="shared" si="22"/>
        <v>8.4325346423514899E-2</v>
      </c>
      <c r="AN24" s="13"/>
    </row>
    <row r="25" spans="1:40" x14ac:dyDescent="0.25">
      <c r="A25" s="2">
        <v>21</v>
      </c>
      <c r="B25" s="2">
        <v>134217784</v>
      </c>
      <c r="C25" s="2">
        <v>60440</v>
      </c>
      <c r="D25" s="2">
        <v>2097151</v>
      </c>
      <c r="E25" s="2">
        <v>2097153</v>
      </c>
      <c r="F25" s="2">
        <v>6291455</v>
      </c>
      <c r="G25" s="2">
        <v>1590</v>
      </c>
      <c r="H25" s="2">
        <v>112</v>
      </c>
      <c r="I25" s="2">
        <v>3292</v>
      </c>
      <c r="J25" s="4">
        <v>34.311</v>
      </c>
      <c r="K25" s="4">
        <v>33</v>
      </c>
      <c r="L25" s="4">
        <v>34.313000000000002</v>
      </c>
      <c r="M25" s="4">
        <v>32.905999999999999</v>
      </c>
      <c r="N25" s="4">
        <v>33.39</v>
      </c>
      <c r="O25" s="4">
        <v>33.920999999999999</v>
      </c>
      <c r="P25" s="4">
        <v>34.344000000000001</v>
      </c>
      <c r="Q25" s="4">
        <v>34.125</v>
      </c>
      <c r="R25" s="4">
        <v>33.438000000000002</v>
      </c>
      <c r="S25" s="4">
        <v>33.64</v>
      </c>
      <c r="T25" s="10">
        <f t="shared" si="8"/>
        <v>33.738799999999998</v>
      </c>
      <c r="U25" s="7">
        <f t="shared" si="9"/>
        <v>1177.244721</v>
      </c>
      <c r="V25" s="7">
        <f t="shared" si="10"/>
        <v>1089</v>
      </c>
      <c r="W25" s="7">
        <f t="shared" si="11"/>
        <v>1177.3819690000003</v>
      </c>
      <c r="X25" s="7">
        <f t="shared" si="12"/>
        <v>1082.804836</v>
      </c>
      <c r="Y25" s="7">
        <f t="shared" si="13"/>
        <v>1114.8921</v>
      </c>
      <c r="Z25" s="7">
        <f t="shared" si="14"/>
        <v>1150.634241</v>
      </c>
      <c r="AA25" s="7">
        <f t="shared" si="15"/>
        <v>1179.5103360000001</v>
      </c>
      <c r="AB25" s="7">
        <f t="shared" si="16"/>
        <v>1164.515625</v>
      </c>
      <c r="AC25" s="7">
        <f t="shared" si="17"/>
        <v>1118.0998440000001</v>
      </c>
      <c r="AD25" s="7">
        <f t="shared" si="18"/>
        <v>1131.6496</v>
      </c>
      <c r="AE25" s="7">
        <f t="shared" si="19"/>
        <v>11385.733272000001</v>
      </c>
      <c r="AF25" s="7">
        <f t="shared" si="20"/>
        <v>0.29633528888916771</v>
      </c>
      <c r="AG25" s="7">
        <f t="shared" si="5"/>
        <v>0.54436686975712223</v>
      </c>
      <c r="AH25" s="8">
        <v>0.9</v>
      </c>
      <c r="AI25" s="5">
        <v>1.833</v>
      </c>
      <c r="AJ25" s="7">
        <f t="shared" si="21"/>
        <v>0.31553980374122953</v>
      </c>
      <c r="AK25" s="5">
        <v>1E-3</v>
      </c>
      <c r="AL25" s="10">
        <f t="shared" si="22"/>
        <v>0.31554138832339196</v>
      </c>
      <c r="AN25" s="13"/>
    </row>
    <row r="26" spans="1:40" x14ac:dyDescent="0.25">
      <c r="A26" s="2">
        <v>22</v>
      </c>
      <c r="B26" s="2">
        <v>268435512</v>
      </c>
      <c r="C26" s="2">
        <v>63292</v>
      </c>
      <c r="D26" s="2">
        <v>4194303</v>
      </c>
      <c r="E26" s="2">
        <v>4194305</v>
      </c>
      <c r="F26" s="2">
        <v>12582911</v>
      </c>
      <c r="G26" s="2">
        <v>1670</v>
      </c>
      <c r="H26" s="2">
        <v>111</v>
      </c>
      <c r="I26" s="2">
        <v>3451</v>
      </c>
      <c r="J26" s="4">
        <v>119.501</v>
      </c>
      <c r="K26" s="4">
        <v>127.203</v>
      </c>
      <c r="L26" s="4">
        <v>125.923</v>
      </c>
      <c r="M26" s="4">
        <v>123.343</v>
      </c>
      <c r="N26" s="4">
        <v>121.078</v>
      </c>
      <c r="O26" s="4">
        <v>123.751</v>
      </c>
      <c r="P26" s="4">
        <v>123.751</v>
      </c>
      <c r="Q26" s="4">
        <v>129.68799999999999</v>
      </c>
      <c r="R26" s="4">
        <v>124.563</v>
      </c>
      <c r="S26" s="4">
        <v>124.361</v>
      </c>
      <c r="T26" s="11">
        <f t="shared" si="8"/>
        <v>124.31620000000001</v>
      </c>
      <c r="U26" s="7">
        <f t="shared" si="9"/>
        <v>14280.489001000002</v>
      </c>
      <c r="V26" s="7">
        <f t="shared" si="10"/>
        <v>16180.603209000001</v>
      </c>
      <c r="W26" s="7">
        <f t="shared" si="11"/>
        <v>15856.601929</v>
      </c>
      <c r="X26" s="7">
        <f t="shared" si="12"/>
        <v>15213.495649</v>
      </c>
      <c r="Y26" s="7">
        <f t="shared" si="13"/>
        <v>14659.882084000001</v>
      </c>
      <c r="Z26" s="7">
        <f t="shared" si="14"/>
        <v>15314.310001000002</v>
      </c>
      <c r="AA26" s="7">
        <f t="shared" si="15"/>
        <v>15314.310001000002</v>
      </c>
      <c r="AB26" s="7">
        <f t="shared" si="16"/>
        <v>16818.977343999995</v>
      </c>
      <c r="AC26" s="7">
        <f t="shared" si="17"/>
        <v>15515.940969000001</v>
      </c>
      <c r="AD26" s="7">
        <f t="shared" si="18"/>
        <v>15465.658321000001</v>
      </c>
      <c r="AE26" s="7">
        <f t="shared" si="19"/>
        <v>154620.26850800001</v>
      </c>
      <c r="AF26" s="7">
        <f t="shared" si="20"/>
        <v>8.3436315111110968</v>
      </c>
      <c r="AG26" s="7">
        <f t="shared" si="5"/>
        <v>2.8885344919372344</v>
      </c>
      <c r="AH26" s="8">
        <v>0.9</v>
      </c>
      <c r="AI26" s="5">
        <v>1.833</v>
      </c>
      <c r="AJ26" s="7">
        <f t="shared" si="21"/>
        <v>1.674326005717989</v>
      </c>
      <c r="AK26" s="5">
        <v>1E-3</v>
      </c>
      <c r="AL26" s="11">
        <f t="shared" si="22"/>
        <v>1.6743263043455883</v>
      </c>
      <c r="AN26" s="13"/>
    </row>
    <row r="27" spans="1:40" x14ac:dyDescent="0.25">
      <c r="A27" s="2">
        <v>23</v>
      </c>
      <c r="B27" s="2">
        <v>536870968</v>
      </c>
      <c r="C27" s="2">
        <v>66224</v>
      </c>
      <c r="D27" s="2">
        <v>8388607</v>
      </c>
      <c r="E27" s="2">
        <v>8388609</v>
      </c>
      <c r="F27" s="2">
        <v>25165823</v>
      </c>
      <c r="G27" s="2">
        <v>1753</v>
      </c>
      <c r="H27" s="2">
        <v>109</v>
      </c>
      <c r="I27" s="2">
        <v>3615</v>
      </c>
      <c r="J27" s="4">
        <v>450.565</v>
      </c>
      <c r="K27" s="4">
        <v>456.01900000000001</v>
      </c>
      <c r="L27" s="4">
        <v>463.06700000000001</v>
      </c>
      <c r="M27" s="4">
        <v>491.78500000000003</v>
      </c>
      <c r="N27" s="4">
        <v>482.19200000000001</v>
      </c>
      <c r="O27" s="4">
        <v>475.14400000000001</v>
      </c>
      <c r="P27" s="4">
        <v>464.346</v>
      </c>
      <c r="Q27" s="4">
        <v>475.92500000000001</v>
      </c>
      <c r="R27" s="4">
        <v>479.14400000000001</v>
      </c>
      <c r="S27" s="4">
        <v>484.17200000000003</v>
      </c>
      <c r="T27" s="11">
        <f t="shared" si="8"/>
        <v>472.23590000000002</v>
      </c>
      <c r="U27" s="7">
        <f t="shared" si="9"/>
        <v>203008.81922499998</v>
      </c>
      <c r="V27" s="7">
        <f t="shared" si="10"/>
        <v>207953.32836099999</v>
      </c>
      <c r="W27" s="7">
        <f t="shared" si="11"/>
        <v>214431.046489</v>
      </c>
      <c r="X27" s="7">
        <f t="shared" si="12"/>
        <v>241852.48622500003</v>
      </c>
      <c r="Y27" s="7">
        <f t="shared" si="13"/>
        <v>232509.12486400001</v>
      </c>
      <c r="Z27" s="7">
        <f t="shared" si="14"/>
        <v>225761.82073599999</v>
      </c>
      <c r="AA27" s="7">
        <f t="shared" si="15"/>
        <v>215617.207716</v>
      </c>
      <c r="AB27" s="7">
        <f t="shared" si="16"/>
        <v>226504.605625</v>
      </c>
      <c r="AC27" s="7">
        <f t="shared" si="17"/>
        <v>229578.972736</v>
      </c>
      <c r="AD27" s="7">
        <f t="shared" si="18"/>
        <v>234422.52558400002</v>
      </c>
      <c r="AE27" s="7">
        <f t="shared" si="19"/>
        <v>2231639.9375610002</v>
      </c>
      <c r="AF27" s="7">
        <f t="shared" si="20"/>
        <v>174.72056365556395</v>
      </c>
      <c r="AG27" s="7">
        <f t="shared" si="5"/>
        <v>13.218190634711089</v>
      </c>
      <c r="AH27" s="8">
        <v>0.9</v>
      </c>
      <c r="AI27" s="5">
        <v>1.833</v>
      </c>
      <c r="AJ27" s="7">
        <f t="shared" si="21"/>
        <v>7.661864654900457</v>
      </c>
      <c r="AK27" s="5">
        <v>1E-3</v>
      </c>
      <c r="AL27" s="11">
        <f t="shared" si="22"/>
        <v>7.6618647201587224</v>
      </c>
      <c r="AN27" s="13"/>
    </row>
    <row r="28" spans="1:40" x14ac:dyDescent="0.25">
      <c r="A28" s="2">
        <v>24</v>
      </c>
      <c r="B28" s="2">
        <v>1073741880</v>
      </c>
      <c r="D28" s="2">
        <v>16777215</v>
      </c>
      <c r="E28" s="2">
        <v>16777217</v>
      </c>
      <c r="F28" s="2">
        <v>50331647</v>
      </c>
    </row>
  </sheetData>
  <mergeCells count="17">
    <mergeCell ref="AJ3:AL3"/>
    <mergeCell ref="U3:AD3"/>
    <mergeCell ref="AE3:AE4"/>
    <mergeCell ref="AF3:AF4"/>
    <mergeCell ref="AG3:AG4"/>
    <mergeCell ref="AH3:AH4"/>
    <mergeCell ref="AI3:AI4"/>
    <mergeCell ref="A1:A4"/>
    <mergeCell ref="B1:I1"/>
    <mergeCell ref="J1:AL1"/>
    <mergeCell ref="B2:C3"/>
    <mergeCell ref="D2:I2"/>
    <mergeCell ref="J2:S3"/>
    <mergeCell ref="T2:AL2"/>
    <mergeCell ref="D3:F3"/>
    <mergeCell ref="G3:I3"/>
    <mergeCell ref="T3:T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H</vt:lpstr>
      <vt:lpstr>I</vt:lpstr>
      <vt:lpstr>QFT</vt:lpstr>
      <vt:lpstr>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 Souza</dc:creator>
  <cp:lastModifiedBy>Renan Souza</cp:lastModifiedBy>
  <dcterms:created xsi:type="dcterms:W3CDTF">2017-10-05T14:13:45Z</dcterms:created>
  <dcterms:modified xsi:type="dcterms:W3CDTF">2017-10-05T15:23:18Z</dcterms:modified>
</cp:coreProperties>
</file>