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ne\"/>
    </mc:Choice>
  </mc:AlternateContent>
  <xr:revisionPtr revIDLastSave="0" documentId="13_ncr:1_{E517C7BB-58AB-463D-BBB3-F77E5FE8407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ynamic Thrust" sheetId="1" r:id="rId1"/>
  </sheets>
  <externalReferences>
    <externalReference r:id="rId2"/>
  </externalReferences>
  <definedNames>
    <definedName name="prop_type">'[1]APC Prop. RPM Calculator'!$AK$4:$AK$7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oundtripDataSignature="AMtx7mgrN7Wbf3sSYq1r+hthlLnFUvgslw==" r:id="rId7"/>
    </ext>
  </extLst>
</workbook>
</file>

<file path=xl/calcChain.xml><?xml version="1.0" encoding="utf-8"?>
<calcChain xmlns="http://schemas.openxmlformats.org/spreadsheetml/2006/main">
  <c r="D11" i="1" l="1"/>
  <c r="B102" i="1"/>
  <c r="D102" i="1" s="1"/>
  <c r="E102" i="1" s="1"/>
  <c r="B103" i="1"/>
  <c r="D103" i="1"/>
  <c r="E103" i="1" s="1"/>
  <c r="B104" i="1"/>
  <c r="D104" i="1" s="1"/>
  <c r="E104" i="1" s="1"/>
  <c r="B105" i="1"/>
  <c r="D105" i="1"/>
  <c r="E105" i="1" s="1"/>
  <c r="B106" i="1"/>
  <c r="D106" i="1"/>
  <c r="E106" i="1" s="1"/>
  <c r="B107" i="1"/>
  <c r="D107" i="1"/>
  <c r="E107" i="1" s="1"/>
  <c r="B108" i="1"/>
  <c r="D108" i="1"/>
  <c r="E108" i="1" s="1"/>
  <c r="B109" i="1"/>
  <c r="D109" i="1"/>
  <c r="E109" i="1" s="1"/>
  <c r="B110" i="1"/>
  <c r="D110" i="1"/>
  <c r="E110" i="1" s="1"/>
  <c r="B111" i="1"/>
  <c r="D111" i="1"/>
  <c r="E111" i="1" s="1"/>
  <c r="B101" i="1"/>
  <c r="D101" i="1" s="1"/>
  <c r="E101" i="1" s="1"/>
  <c r="G101" i="1" s="1"/>
  <c r="B100" i="1"/>
  <c r="D100" i="1" s="1"/>
  <c r="E100" i="1" s="1"/>
  <c r="G100" i="1" s="1"/>
  <c r="B99" i="1"/>
  <c r="D99" i="1" s="1"/>
  <c r="E99" i="1" s="1"/>
  <c r="G99" i="1" s="1"/>
  <c r="B98" i="1"/>
  <c r="D98" i="1" s="1"/>
  <c r="E98" i="1" s="1"/>
  <c r="G98" i="1" s="1"/>
  <c r="B97" i="1"/>
  <c r="D97" i="1" s="1"/>
  <c r="E97" i="1" s="1"/>
  <c r="G97" i="1" s="1"/>
  <c r="B96" i="1"/>
  <c r="D96" i="1" s="1"/>
  <c r="E96" i="1" s="1"/>
  <c r="G96" i="1" s="1"/>
  <c r="B95" i="1"/>
  <c r="D95" i="1" s="1"/>
  <c r="E95" i="1" s="1"/>
  <c r="G95" i="1" s="1"/>
  <c r="B94" i="1"/>
  <c r="D94" i="1" s="1"/>
  <c r="E94" i="1" s="1"/>
  <c r="G94" i="1" s="1"/>
  <c r="B93" i="1"/>
  <c r="D93" i="1" s="1"/>
  <c r="E93" i="1" s="1"/>
  <c r="G93" i="1" s="1"/>
  <c r="B92" i="1"/>
  <c r="D92" i="1" s="1"/>
  <c r="E92" i="1" s="1"/>
  <c r="G92" i="1" s="1"/>
  <c r="B91" i="1"/>
  <c r="D91" i="1" s="1"/>
  <c r="E91" i="1" s="1"/>
  <c r="G91" i="1" s="1"/>
  <c r="B90" i="1"/>
  <c r="D90" i="1" s="1"/>
  <c r="E90" i="1" s="1"/>
  <c r="G90" i="1" s="1"/>
  <c r="B89" i="1"/>
  <c r="D89" i="1" s="1"/>
  <c r="E89" i="1" s="1"/>
  <c r="G89" i="1" s="1"/>
  <c r="B88" i="1"/>
  <c r="D88" i="1" s="1"/>
  <c r="E88" i="1" s="1"/>
  <c r="G88" i="1" s="1"/>
  <c r="B87" i="1"/>
  <c r="D87" i="1" s="1"/>
  <c r="E87" i="1" s="1"/>
  <c r="G87" i="1" s="1"/>
  <c r="B86" i="1"/>
  <c r="D86" i="1" s="1"/>
  <c r="E86" i="1" s="1"/>
  <c r="G86" i="1" s="1"/>
  <c r="B85" i="1"/>
  <c r="D85" i="1" s="1"/>
  <c r="E85" i="1" s="1"/>
  <c r="G85" i="1" s="1"/>
  <c r="B84" i="1"/>
  <c r="D84" i="1" s="1"/>
  <c r="E84" i="1" s="1"/>
  <c r="G84" i="1" s="1"/>
  <c r="B83" i="1"/>
  <c r="D83" i="1" s="1"/>
  <c r="E83" i="1" s="1"/>
  <c r="G83" i="1" s="1"/>
  <c r="B82" i="1"/>
  <c r="D82" i="1" s="1"/>
  <c r="E82" i="1" s="1"/>
  <c r="G82" i="1" s="1"/>
  <c r="B81" i="1"/>
  <c r="D81" i="1" s="1"/>
  <c r="E81" i="1" s="1"/>
  <c r="G81" i="1" s="1"/>
  <c r="B80" i="1"/>
  <c r="D80" i="1" s="1"/>
  <c r="E80" i="1" s="1"/>
  <c r="G80" i="1" s="1"/>
  <c r="B79" i="1"/>
  <c r="D79" i="1" s="1"/>
  <c r="E79" i="1" s="1"/>
  <c r="G79" i="1" s="1"/>
  <c r="B78" i="1"/>
  <c r="D78" i="1" s="1"/>
  <c r="E78" i="1" s="1"/>
  <c r="G78" i="1" s="1"/>
  <c r="B77" i="1"/>
  <c r="D77" i="1" s="1"/>
  <c r="E77" i="1" s="1"/>
  <c r="G77" i="1" s="1"/>
  <c r="B76" i="1"/>
  <c r="D76" i="1" s="1"/>
  <c r="E76" i="1" s="1"/>
  <c r="G76" i="1" s="1"/>
  <c r="B75" i="1"/>
  <c r="D75" i="1" s="1"/>
  <c r="E75" i="1" s="1"/>
  <c r="G75" i="1" s="1"/>
  <c r="B74" i="1"/>
  <c r="D74" i="1" s="1"/>
  <c r="E74" i="1" s="1"/>
  <c r="G74" i="1" s="1"/>
  <c r="B73" i="1"/>
  <c r="D73" i="1" s="1"/>
  <c r="E73" i="1" s="1"/>
  <c r="G73" i="1" s="1"/>
  <c r="B72" i="1"/>
  <c r="D72" i="1" s="1"/>
  <c r="E72" i="1" s="1"/>
  <c r="G72" i="1" s="1"/>
  <c r="B71" i="1"/>
  <c r="D71" i="1" s="1"/>
  <c r="E71" i="1" s="1"/>
  <c r="G71" i="1" s="1"/>
  <c r="B70" i="1"/>
  <c r="D70" i="1" s="1"/>
  <c r="E70" i="1" s="1"/>
  <c r="G70" i="1" s="1"/>
  <c r="B69" i="1"/>
  <c r="D69" i="1" s="1"/>
  <c r="E69" i="1" s="1"/>
  <c r="G69" i="1" s="1"/>
  <c r="B68" i="1"/>
  <c r="D68" i="1" s="1"/>
  <c r="E68" i="1" s="1"/>
  <c r="G68" i="1" s="1"/>
  <c r="B67" i="1"/>
  <c r="D67" i="1" s="1"/>
  <c r="E67" i="1" s="1"/>
  <c r="G67" i="1" s="1"/>
  <c r="B66" i="1"/>
  <c r="D66" i="1" s="1"/>
  <c r="E66" i="1" s="1"/>
  <c r="G66" i="1" s="1"/>
  <c r="B65" i="1"/>
  <c r="D65" i="1" s="1"/>
  <c r="E65" i="1" s="1"/>
  <c r="G65" i="1" s="1"/>
  <c r="B64" i="1"/>
  <c r="D64" i="1" s="1"/>
  <c r="E64" i="1" s="1"/>
  <c r="G64" i="1" s="1"/>
  <c r="B63" i="1"/>
  <c r="D63" i="1" s="1"/>
  <c r="E63" i="1" s="1"/>
  <c r="G63" i="1" s="1"/>
  <c r="B62" i="1"/>
  <c r="D62" i="1" s="1"/>
  <c r="E62" i="1" s="1"/>
  <c r="G62" i="1" s="1"/>
  <c r="B61" i="1"/>
  <c r="D61" i="1" s="1"/>
  <c r="E61" i="1" s="1"/>
  <c r="G61" i="1" s="1"/>
  <c r="B60" i="1"/>
  <c r="D60" i="1" s="1"/>
  <c r="E60" i="1" s="1"/>
  <c r="G60" i="1" s="1"/>
  <c r="B59" i="1"/>
  <c r="D59" i="1" s="1"/>
  <c r="E59" i="1" s="1"/>
  <c r="G59" i="1" s="1"/>
  <c r="B58" i="1"/>
  <c r="D58" i="1" s="1"/>
  <c r="E58" i="1" s="1"/>
  <c r="G58" i="1" s="1"/>
  <c r="B57" i="1"/>
  <c r="D57" i="1" s="1"/>
  <c r="E57" i="1" s="1"/>
  <c r="G57" i="1" s="1"/>
  <c r="B56" i="1"/>
  <c r="D56" i="1" s="1"/>
  <c r="E56" i="1" s="1"/>
  <c r="G56" i="1" s="1"/>
  <c r="B55" i="1"/>
  <c r="D55" i="1" s="1"/>
  <c r="E55" i="1" s="1"/>
  <c r="G55" i="1" s="1"/>
  <c r="B54" i="1"/>
  <c r="D54" i="1" s="1"/>
  <c r="E54" i="1" s="1"/>
  <c r="G54" i="1" s="1"/>
  <c r="B53" i="1"/>
  <c r="D53" i="1" s="1"/>
  <c r="E53" i="1" s="1"/>
  <c r="G53" i="1" s="1"/>
  <c r="B52" i="1"/>
  <c r="D52" i="1" s="1"/>
  <c r="E52" i="1" s="1"/>
  <c r="G52" i="1" s="1"/>
  <c r="B51" i="1"/>
  <c r="D51" i="1" s="1"/>
  <c r="E51" i="1" s="1"/>
  <c r="G51" i="1" s="1"/>
  <c r="B50" i="1"/>
  <c r="D50" i="1" s="1"/>
  <c r="E50" i="1" s="1"/>
  <c r="G50" i="1" s="1"/>
  <c r="B49" i="1"/>
  <c r="D49" i="1" s="1"/>
  <c r="E49" i="1" s="1"/>
  <c r="G49" i="1" s="1"/>
  <c r="B48" i="1"/>
  <c r="D48" i="1" s="1"/>
  <c r="E48" i="1" s="1"/>
  <c r="G48" i="1" s="1"/>
  <c r="B47" i="1"/>
  <c r="D47" i="1" s="1"/>
  <c r="E47" i="1" s="1"/>
  <c r="G47" i="1" s="1"/>
  <c r="B46" i="1"/>
  <c r="D46" i="1" s="1"/>
  <c r="E46" i="1" s="1"/>
  <c r="G46" i="1" s="1"/>
  <c r="B45" i="1"/>
  <c r="D45" i="1" s="1"/>
  <c r="E45" i="1" s="1"/>
  <c r="G45" i="1" s="1"/>
  <c r="B44" i="1"/>
  <c r="D44" i="1" s="1"/>
  <c r="E44" i="1" s="1"/>
  <c r="G44" i="1" s="1"/>
  <c r="B43" i="1"/>
  <c r="D43" i="1" s="1"/>
  <c r="E43" i="1" s="1"/>
  <c r="G43" i="1" s="1"/>
  <c r="B42" i="1"/>
  <c r="D42" i="1" s="1"/>
  <c r="E42" i="1" s="1"/>
  <c r="G42" i="1" s="1"/>
  <c r="B41" i="1"/>
  <c r="D41" i="1" s="1"/>
  <c r="E41" i="1" s="1"/>
  <c r="G41" i="1" s="1"/>
  <c r="B40" i="1"/>
  <c r="D40" i="1" s="1"/>
  <c r="E40" i="1" s="1"/>
  <c r="G40" i="1" s="1"/>
  <c r="B39" i="1"/>
  <c r="D39" i="1" s="1"/>
  <c r="E39" i="1" s="1"/>
  <c r="G39" i="1" s="1"/>
  <c r="B38" i="1"/>
  <c r="D38" i="1" s="1"/>
  <c r="E38" i="1" s="1"/>
  <c r="G38" i="1" s="1"/>
  <c r="B37" i="1"/>
  <c r="D37" i="1" s="1"/>
  <c r="E37" i="1" s="1"/>
  <c r="G37" i="1" s="1"/>
  <c r="B36" i="1"/>
  <c r="D36" i="1" s="1"/>
  <c r="E36" i="1" s="1"/>
  <c r="G36" i="1" s="1"/>
  <c r="B35" i="1"/>
  <c r="D35" i="1" s="1"/>
  <c r="E35" i="1" s="1"/>
  <c r="G35" i="1" s="1"/>
  <c r="B34" i="1"/>
  <c r="D34" i="1" s="1"/>
  <c r="E34" i="1" s="1"/>
  <c r="G34" i="1" s="1"/>
  <c r="B33" i="1"/>
  <c r="D33" i="1" s="1"/>
  <c r="E33" i="1" s="1"/>
  <c r="G33" i="1" s="1"/>
  <c r="B32" i="1"/>
  <c r="D32" i="1" s="1"/>
  <c r="E32" i="1" s="1"/>
  <c r="G32" i="1" s="1"/>
  <c r="B31" i="1"/>
  <c r="D31" i="1" s="1"/>
  <c r="E31" i="1" s="1"/>
  <c r="G31" i="1" s="1"/>
  <c r="B30" i="1"/>
  <c r="D30" i="1" s="1"/>
  <c r="E30" i="1" s="1"/>
  <c r="G30" i="1" s="1"/>
  <c r="B29" i="1"/>
  <c r="D29" i="1" s="1"/>
  <c r="E29" i="1" s="1"/>
  <c r="G29" i="1" s="1"/>
  <c r="B28" i="1"/>
  <c r="D28" i="1" s="1"/>
  <c r="E28" i="1" s="1"/>
  <c r="G28" i="1" s="1"/>
  <c r="B27" i="1"/>
  <c r="D27" i="1" s="1"/>
  <c r="E27" i="1" s="1"/>
  <c r="G27" i="1" s="1"/>
  <c r="B26" i="1"/>
  <c r="D26" i="1" s="1"/>
  <c r="E26" i="1" s="1"/>
  <c r="G26" i="1" s="1"/>
  <c r="B25" i="1"/>
  <c r="D25" i="1" s="1"/>
  <c r="E25" i="1" s="1"/>
  <c r="G25" i="1" s="1"/>
  <c r="B24" i="1"/>
  <c r="D24" i="1" s="1"/>
  <c r="E24" i="1" s="1"/>
  <c r="G24" i="1" s="1"/>
  <c r="B23" i="1"/>
  <c r="D23" i="1" s="1"/>
  <c r="E23" i="1" s="1"/>
  <c r="G23" i="1" s="1"/>
  <c r="B22" i="1"/>
  <c r="D22" i="1" s="1"/>
  <c r="E22" i="1" s="1"/>
  <c r="G22" i="1" s="1"/>
  <c r="B21" i="1"/>
  <c r="D21" i="1" s="1"/>
  <c r="E21" i="1" s="1"/>
  <c r="G21" i="1" s="1"/>
  <c r="B20" i="1"/>
  <c r="D20" i="1" s="1"/>
  <c r="E20" i="1" s="1"/>
  <c r="G20" i="1" s="1"/>
  <c r="B19" i="1"/>
  <c r="D19" i="1" s="1"/>
  <c r="E19" i="1" s="1"/>
  <c r="G19" i="1" s="1"/>
  <c r="B18" i="1"/>
  <c r="D18" i="1" s="1"/>
  <c r="E18" i="1" s="1"/>
  <c r="G18" i="1" s="1"/>
  <c r="B17" i="1"/>
  <c r="D17" i="1" s="1"/>
  <c r="E17" i="1" s="1"/>
  <c r="G17" i="1" s="1"/>
  <c r="B16" i="1"/>
  <c r="D16" i="1" s="1"/>
  <c r="E16" i="1" s="1"/>
  <c r="G16" i="1" s="1"/>
  <c r="B15" i="1"/>
  <c r="D15" i="1" s="1"/>
  <c r="E15" i="1" s="1"/>
  <c r="G15" i="1" s="1"/>
  <c r="B14" i="1"/>
  <c r="D14" i="1" s="1"/>
  <c r="E14" i="1" s="1"/>
  <c r="G14" i="1" s="1"/>
  <c r="B13" i="1"/>
  <c r="D13" i="1" s="1"/>
  <c r="E13" i="1" s="1"/>
  <c r="G13" i="1" s="1"/>
  <c r="B12" i="1"/>
  <c r="B11" i="1"/>
  <c r="E11" i="1" l="1"/>
  <c r="G11" i="1" s="1"/>
  <c r="D12" i="1"/>
  <c r="E12" i="1" s="1"/>
  <c r="F111" i="1"/>
  <c r="H111" i="1"/>
  <c r="G111" i="1"/>
  <c r="F110" i="1"/>
  <c r="H110" i="1"/>
  <c r="G110" i="1"/>
  <c r="G109" i="1"/>
  <c r="F109" i="1"/>
  <c r="H109" i="1"/>
  <c r="F108" i="1"/>
  <c r="G108" i="1"/>
  <c r="H108" i="1"/>
  <c r="F107" i="1"/>
  <c r="H107" i="1"/>
  <c r="G107" i="1"/>
  <c r="F106" i="1"/>
  <c r="H106" i="1"/>
  <c r="G106" i="1"/>
  <c r="F105" i="1"/>
  <c r="H105" i="1"/>
  <c r="G105" i="1"/>
  <c r="F104" i="1"/>
  <c r="H104" i="1"/>
  <c r="G104" i="1"/>
  <c r="F103" i="1"/>
  <c r="H103" i="1"/>
  <c r="G103" i="1"/>
  <c r="F102" i="1"/>
  <c r="H102" i="1"/>
  <c r="G102" i="1"/>
  <c r="F13" i="1"/>
  <c r="H13" i="1"/>
  <c r="H16" i="1"/>
  <c r="F16" i="1"/>
  <c r="F17" i="1"/>
  <c r="H17" i="1"/>
  <c r="H20" i="1"/>
  <c r="F20" i="1"/>
  <c r="F21" i="1"/>
  <c r="H21" i="1"/>
  <c r="H24" i="1"/>
  <c r="F24" i="1"/>
  <c r="F25" i="1"/>
  <c r="H25" i="1"/>
  <c r="H28" i="1"/>
  <c r="F28" i="1"/>
  <c r="F29" i="1"/>
  <c r="H29" i="1"/>
  <c r="H32" i="1"/>
  <c r="F32" i="1"/>
  <c r="F33" i="1"/>
  <c r="H33" i="1"/>
  <c r="H36" i="1"/>
  <c r="F36" i="1"/>
  <c r="F37" i="1"/>
  <c r="H37" i="1"/>
  <c r="H40" i="1"/>
  <c r="F40" i="1"/>
  <c r="F41" i="1"/>
  <c r="H41" i="1"/>
  <c r="H44" i="1"/>
  <c r="F44" i="1"/>
  <c r="F45" i="1"/>
  <c r="H45" i="1"/>
  <c r="H48" i="1"/>
  <c r="F48" i="1"/>
  <c r="F49" i="1"/>
  <c r="H49" i="1"/>
  <c r="H52" i="1"/>
  <c r="F52" i="1"/>
  <c r="F53" i="1"/>
  <c r="H53" i="1"/>
  <c r="H56" i="1"/>
  <c r="F56" i="1"/>
  <c r="F57" i="1"/>
  <c r="H57" i="1"/>
  <c r="H60" i="1"/>
  <c r="F60" i="1"/>
  <c r="F61" i="1"/>
  <c r="H61" i="1"/>
  <c r="H64" i="1"/>
  <c r="F64" i="1"/>
  <c r="F65" i="1"/>
  <c r="H65" i="1"/>
  <c r="H68" i="1"/>
  <c r="F68" i="1"/>
  <c r="F69" i="1"/>
  <c r="H69" i="1"/>
  <c r="H72" i="1"/>
  <c r="F72" i="1"/>
  <c r="F73" i="1"/>
  <c r="H73" i="1"/>
  <c r="H76" i="1"/>
  <c r="F76" i="1"/>
  <c r="F77" i="1"/>
  <c r="H77" i="1"/>
  <c r="H80" i="1"/>
  <c r="F80" i="1"/>
  <c r="F81" i="1"/>
  <c r="H81" i="1"/>
  <c r="H84" i="1"/>
  <c r="F84" i="1"/>
  <c r="F85" i="1"/>
  <c r="H85" i="1"/>
  <c r="H88" i="1"/>
  <c r="F88" i="1"/>
  <c r="F89" i="1"/>
  <c r="H89" i="1"/>
  <c r="H92" i="1"/>
  <c r="F92" i="1"/>
  <c r="F93" i="1"/>
  <c r="H93" i="1"/>
  <c r="H96" i="1"/>
  <c r="F96" i="1"/>
  <c r="F97" i="1"/>
  <c r="H97" i="1"/>
  <c r="H100" i="1"/>
  <c r="F100" i="1"/>
  <c r="F101" i="1"/>
  <c r="H101" i="1"/>
  <c r="H14" i="1"/>
  <c r="F14" i="1"/>
  <c r="F15" i="1"/>
  <c r="H15" i="1"/>
  <c r="H18" i="1"/>
  <c r="F18" i="1"/>
  <c r="F19" i="1"/>
  <c r="H19" i="1"/>
  <c r="H22" i="1"/>
  <c r="F22" i="1"/>
  <c r="F23" i="1"/>
  <c r="H23" i="1"/>
  <c r="H26" i="1"/>
  <c r="F26" i="1"/>
  <c r="F27" i="1"/>
  <c r="H27" i="1"/>
  <c r="H30" i="1"/>
  <c r="F30" i="1"/>
  <c r="F31" i="1"/>
  <c r="H31" i="1"/>
  <c r="H34" i="1"/>
  <c r="F34" i="1"/>
  <c r="F35" i="1"/>
  <c r="H35" i="1"/>
  <c r="H38" i="1"/>
  <c r="F38" i="1"/>
  <c r="F39" i="1"/>
  <c r="H39" i="1"/>
  <c r="H42" i="1"/>
  <c r="F42" i="1"/>
  <c r="F43" i="1"/>
  <c r="H43" i="1"/>
  <c r="H46" i="1"/>
  <c r="F46" i="1"/>
  <c r="F47" i="1"/>
  <c r="H47" i="1"/>
  <c r="H50" i="1"/>
  <c r="F50" i="1"/>
  <c r="F51" i="1"/>
  <c r="H51" i="1"/>
  <c r="H54" i="1"/>
  <c r="F54" i="1"/>
  <c r="F55" i="1"/>
  <c r="H55" i="1"/>
  <c r="H58" i="1"/>
  <c r="F58" i="1"/>
  <c r="F59" i="1"/>
  <c r="H59" i="1"/>
  <c r="H62" i="1"/>
  <c r="F62" i="1"/>
  <c r="F63" i="1"/>
  <c r="H63" i="1"/>
  <c r="H66" i="1"/>
  <c r="F66" i="1"/>
  <c r="F67" i="1"/>
  <c r="H67" i="1"/>
  <c r="H70" i="1"/>
  <c r="F70" i="1"/>
  <c r="F71" i="1"/>
  <c r="H71" i="1"/>
  <c r="H74" i="1"/>
  <c r="F74" i="1"/>
  <c r="F75" i="1"/>
  <c r="H75" i="1"/>
  <c r="H78" i="1"/>
  <c r="F78" i="1"/>
  <c r="F79" i="1"/>
  <c r="H79" i="1"/>
  <c r="H82" i="1"/>
  <c r="F82" i="1"/>
  <c r="F83" i="1"/>
  <c r="H83" i="1"/>
  <c r="H86" i="1"/>
  <c r="F86" i="1"/>
  <c r="F87" i="1"/>
  <c r="H87" i="1"/>
  <c r="H90" i="1"/>
  <c r="F90" i="1"/>
  <c r="F91" i="1"/>
  <c r="H91" i="1"/>
  <c r="H94" i="1"/>
  <c r="F94" i="1"/>
  <c r="F95" i="1"/>
  <c r="H95" i="1"/>
  <c r="H98" i="1"/>
  <c r="F98" i="1"/>
  <c r="F99" i="1"/>
  <c r="H99" i="1"/>
  <c r="F11" i="1" l="1"/>
  <c r="H11" i="1"/>
  <c r="G12" i="1"/>
  <c r="F12" i="1"/>
  <c r="H12" i="1"/>
</calcChain>
</file>

<file path=xl/sharedStrings.xml><?xml version="1.0" encoding="utf-8"?>
<sst xmlns="http://schemas.openxmlformats.org/spreadsheetml/2006/main" count="21" uniqueCount="21">
  <si>
    <t>pitch (in):</t>
  </si>
  <si>
    <t>RPMs:</t>
  </si>
  <si>
    <t>x</t>
  </si>
  <si>
    <t>y</t>
  </si>
  <si>
    <t>http://electricrcaircraftguy.blogspot.com/2013/09/propeller-static-dynamic-thrust-equation.html</t>
  </si>
  <si>
    <t>Propeller Static &amp; Dynamic Thrust Calculator</t>
  </si>
  <si>
    <t>By: Gabriel Staples, 18 Sept 2013</t>
  </si>
  <si>
    <t>Blog Home:</t>
  </si>
  <si>
    <t>http://electricrcaircraftguy.blogspot.com/</t>
  </si>
  <si>
    <t>Propeller Inputs</t>
  </si>
  <si>
    <t>Static Thrust --&gt;</t>
  </si>
  <si>
    <t>Dynamic Thrust, F (N)</t>
  </si>
  <si>
    <t>Dynamic Thrust, F (g)</t>
  </si>
  <si>
    <t>Dynamic Thrust, F (kg)</t>
  </si>
  <si>
    <t>Dynamic Thrust, F (oz)</t>
  </si>
  <si>
    <t>Dynamic Thrust, F (lb)</t>
  </si>
  <si>
    <t>diam, d (in):</t>
  </si>
  <si>
    <r>
      <t>Aircraft Airspeed, V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(m/s)</t>
    </r>
  </si>
  <si>
    <r>
      <t>Aircraft Airspeed, V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(mph)</t>
    </r>
  </si>
  <si>
    <t>all others are dynamic thrust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</si>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</sst>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1" xfId="0" applyFont="1" applyBorder="1" applyAlignment="1">
      <alignment wrapText="1"/>
    </xf>
    <xf numFmtId="0" fontId="2" fillId="0" borderId="0" xfId="1" applyAlignment="1" applyProtection="1"/>
    <xf numFmtId="0" fontId="3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2" borderId="6" xfId="0" applyFill="1" applyBorder="1"/>
    <xf numFmtId="0" fontId="0" fillId="0" borderId="6" xfId="0" applyBorder="1" applyAlignment="1">
      <alignment horizontal="right"/>
    </xf>
    <xf numFmtId="0" fontId="0" fillId="2" borderId="7" xfId="0" applyFill="1" applyBorder="1"/>
    <xf numFmtId="0" fontId="0" fillId="0" borderId="0" xfId="0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Thrust vs. Aircraft Airspeed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'Dynamic Thrust'!$C$11:$C$101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'Dynamic Thrust'!$F$11:$F$101</c:f>
              <c:numCache>
                <c:formatCode>General</c:formatCode>
                <c:ptCount val="91"/>
                <c:pt idx="0">
                  <c:v>2.6121678541913602</c:v>
                </c:pt>
                <c:pt idx="1">
                  <c:v>2.5632591794745863</c:v>
                </c:pt>
                <c:pt idx="2">
                  <c:v>2.5143505047578119</c:v>
                </c:pt>
                <c:pt idx="3">
                  <c:v>2.4654418300410375</c:v>
                </c:pt>
                <c:pt idx="4">
                  <c:v>2.4165331553242626</c:v>
                </c:pt>
                <c:pt idx="5">
                  <c:v>2.3676244806074882</c:v>
                </c:pt>
                <c:pt idx="6">
                  <c:v>2.3187158058907134</c:v>
                </c:pt>
                <c:pt idx="7">
                  <c:v>2.2698071311739394</c:v>
                </c:pt>
                <c:pt idx="8">
                  <c:v>2.2208984564571654</c:v>
                </c:pt>
                <c:pt idx="9">
                  <c:v>2.1719897817403906</c:v>
                </c:pt>
                <c:pt idx="10">
                  <c:v>2.1230811070236166</c:v>
                </c:pt>
                <c:pt idx="11">
                  <c:v>2.0741724323068418</c:v>
                </c:pt>
                <c:pt idx="12">
                  <c:v>2.0252637575900678</c:v>
                </c:pt>
                <c:pt idx="13">
                  <c:v>1.9763550828732934</c:v>
                </c:pt>
                <c:pt idx="14">
                  <c:v>1.9274464081565186</c:v>
                </c:pt>
                <c:pt idx="15">
                  <c:v>1.8785377334397442</c:v>
                </c:pt>
                <c:pt idx="16">
                  <c:v>1.82962905872297</c:v>
                </c:pt>
                <c:pt idx="17">
                  <c:v>1.7807203840061956</c:v>
                </c:pt>
                <c:pt idx="18">
                  <c:v>1.7318117092894207</c:v>
                </c:pt>
                <c:pt idx="19">
                  <c:v>1.6829030345726463</c:v>
                </c:pt>
                <c:pt idx="20">
                  <c:v>1.6339943598558724</c:v>
                </c:pt>
                <c:pt idx="21">
                  <c:v>1.585085685139098</c:v>
                </c:pt>
                <c:pt idx="22">
                  <c:v>1.5361770104223236</c:v>
                </c:pt>
                <c:pt idx="23">
                  <c:v>1.4872683357055492</c:v>
                </c:pt>
                <c:pt idx="24">
                  <c:v>1.4383596609887748</c:v>
                </c:pt>
                <c:pt idx="25">
                  <c:v>1.3894509862720001</c:v>
                </c:pt>
                <c:pt idx="26">
                  <c:v>1.340542311555226</c:v>
                </c:pt>
                <c:pt idx="27">
                  <c:v>1.2916336368384516</c:v>
                </c:pt>
                <c:pt idx="28">
                  <c:v>1.2427249621216769</c:v>
                </c:pt>
                <c:pt idx="29">
                  <c:v>1.1938162874049025</c:v>
                </c:pt>
                <c:pt idx="30">
                  <c:v>1.1449076126881286</c:v>
                </c:pt>
                <c:pt idx="31">
                  <c:v>1.0959989379713537</c:v>
                </c:pt>
                <c:pt idx="32">
                  <c:v>1.0470902632545798</c:v>
                </c:pt>
                <c:pt idx="33">
                  <c:v>0.99818158853780514</c:v>
                </c:pt>
                <c:pt idx="34">
                  <c:v>0.94927291382103074</c:v>
                </c:pt>
                <c:pt idx="35">
                  <c:v>0.90036423910425623</c:v>
                </c:pt>
                <c:pt idx="36">
                  <c:v>0.85145556438748193</c:v>
                </c:pt>
                <c:pt idx="37">
                  <c:v>0.80254688967070753</c:v>
                </c:pt>
                <c:pt idx="38">
                  <c:v>0.75363821495393313</c:v>
                </c:pt>
                <c:pt idx="39">
                  <c:v>0.70472954023715839</c:v>
                </c:pt>
                <c:pt idx="40">
                  <c:v>0.65582086552038421</c:v>
                </c:pt>
                <c:pt idx="41">
                  <c:v>0.6069121908036097</c:v>
                </c:pt>
                <c:pt idx="42">
                  <c:v>0.5580035160868354</c:v>
                </c:pt>
                <c:pt idx="43">
                  <c:v>0.50909484137006111</c:v>
                </c:pt>
                <c:pt idx="44">
                  <c:v>0.46018616665328671</c:v>
                </c:pt>
                <c:pt idx="45">
                  <c:v>0.41127749193651203</c:v>
                </c:pt>
                <c:pt idx="46">
                  <c:v>0.36236881721973779</c:v>
                </c:pt>
                <c:pt idx="47">
                  <c:v>0.31346014250296333</c:v>
                </c:pt>
                <c:pt idx="48">
                  <c:v>0.26455146778618888</c:v>
                </c:pt>
                <c:pt idx="49">
                  <c:v>0.21564279306941475</c:v>
                </c:pt>
                <c:pt idx="50">
                  <c:v>0.16673411835263999</c:v>
                </c:pt>
                <c:pt idx="51">
                  <c:v>0.11782544363586579</c:v>
                </c:pt>
                <c:pt idx="52">
                  <c:v>6.8916768919091612E-2</c:v>
                </c:pt>
                <c:pt idx="53">
                  <c:v>2.0008094202316907E-2</c:v>
                </c:pt>
                <c:pt idx="54">
                  <c:v>-2.8900580514457284E-2</c:v>
                </c:pt>
                <c:pt idx="55">
                  <c:v>-7.7809255231232E-2</c:v>
                </c:pt>
                <c:pt idx="56">
                  <c:v>-0.12671792994800618</c:v>
                </c:pt>
                <c:pt idx="57">
                  <c:v>-0.17562660466478039</c:v>
                </c:pt>
                <c:pt idx="58">
                  <c:v>-0.22453527938155507</c:v>
                </c:pt>
                <c:pt idx="59">
                  <c:v>-0.27344395409832983</c:v>
                </c:pt>
                <c:pt idx="60">
                  <c:v>-0.32235262881510346</c:v>
                </c:pt>
                <c:pt idx="61">
                  <c:v>-0.37126130353187814</c:v>
                </c:pt>
                <c:pt idx="62">
                  <c:v>-0.42016997824865293</c:v>
                </c:pt>
                <c:pt idx="63">
                  <c:v>-0.469078652965427</c:v>
                </c:pt>
                <c:pt idx="64">
                  <c:v>-0.51798732768220124</c:v>
                </c:pt>
                <c:pt idx="65">
                  <c:v>-0.56689600239897608</c:v>
                </c:pt>
                <c:pt idx="66">
                  <c:v>-0.61580467711575015</c:v>
                </c:pt>
                <c:pt idx="67">
                  <c:v>-0.664713351832525</c:v>
                </c:pt>
                <c:pt idx="68">
                  <c:v>-0.71362202654929896</c:v>
                </c:pt>
                <c:pt idx="69">
                  <c:v>-0.76253070126607325</c:v>
                </c:pt>
                <c:pt idx="70">
                  <c:v>-0.81143937598284788</c:v>
                </c:pt>
                <c:pt idx="71">
                  <c:v>-0.86034805069962272</c:v>
                </c:pt>
                <c:pt idx="72">
                  <c:v>-0.9092567254163969</c:v>
                </c:pt>
                <c:pt idx="73">
                  <c:v>-0.95816540013317042</c:v>
                </c:pt>
                <c:pt idx="74">
                  <c:v>-1.0070740748499454</c:v>
                </c:pt>
                <c:pt idx="75">
                  <c:v>-1.0559827495667202</c:v>
                </c:pt>
                <c:pt idx="76">
                  <c:v>-1.104891424283494</c:v>
                </c:pt>
                <c:pt idx="77">
                  <c:v>-1.153800099000269</c:v>
                </c:pt>
                <c:pt idx="78">
                  <c:v>-1.2027087737170437</c:v>
                </c:pt>
                <c:pt idx="79">
                  <c:v>-1.2516174484338174</c:v>
                </c:pt>
                <c:pt idx="80">
                  <c:v>-1.3005261231505918</c:v>
                </c:pt>
                <c:pt idx="81">
                  <c:v>-1.3494347978673662</c:v>
                </c:pt>
                <c:pt idx="82">
                  <c:v>-1.398343472584141</c:v>
                </c:pt>
                <c:pt idx="83">
                  <c:v>-1.4472521473009154</c:v>
                </c:pt>
                <c:pt idx="84">
                  <c:v>-1.4961608220176896</c:v>
                </c:pt>
                <c:pt idx="85">
                  <c:v>-1.5450694967344634</c:v>
                </c:pt>
                <c:pt idx="86">
                  <c:v>-1.5939781714512382</c:v>
                </c:pt>
                <c:pt idx="87">
                  <c:v>-1.6428868461680131</c:v>
                </c:pt>
                <c:pt idx="88">
                  <c:v>-1.691795520884787</c:v>
                </c:pt>
                <c:pt idx="89">
                  <c:v>-1.7407041956015619</c:v>
                </c:pt>
                <c:pt idx="90">
                  <c:v>-1.7896128703183367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E-49FC-8218-87DFC3793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3488"/>
        <c:axId val="75838976"/>
      </c:scatterChart>
      <c:valAx>
        <c:axId val="7342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/>
                  <a:t>Aircraft Airspeed, V</a:t>
                </a:r>
                <a:r>
                  <a:rPr lang="en-US" sz="1200" b="1" i="0" baseline="-25000"/>
                  <a:t>0</a:t>
                </a:r>
                <a:r>
                  <a:rPr lang="en-US" sz="1200" b="1" i="0" baseline="0"/>
                  <a:t> (mph)</a:t>
                </a:r>
              </a:p>
            </c:rich>
          </c:tx>
          <c:layout>
            <c:manualLayout>
              <c:xMode val="edge"/>
              <c:yMode val="edge"/>
              <c:x val="0.34694200690853699"/>
              <c:y val="0.931462940271526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838976"/>
        <c:crosses val="autoZero"/>
        <c:crossBetween val="midCat"/>
      </c:valAx>
      <c:valAx>
        <c:axId val="75838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Thrust,</a:t>
                </a:r>
                <a:r>
                  <a:rPr lang="en-US" sz="1200" baseline="0"/>
                  <a:t> F (kg)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423488"/>
        <c:crosses val="autoZero"/>
        <c:crossBetween val="midCat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10</xdr:row>
      <xdr:rowOff>142874</xdr:rowOff>
    </xdr:from>
    <xdr:to>
      <xdr:col>19</xdr:col>
      <xdr:colOff>514350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209550</xdr:colOff>
      <xdr:row>4</xdr:row>
      <xdr:rowOff>57150</xdr:rowOff>
    </xdr:from>
    <xdr:to>
      <xdr:col>18</xdr:col>
      <xdr:colOff>172296</xdr:colOff>
      <xdr:row>9</xdr:row>
      <xdr:rowOff>419286</xdr:rowOff>
    </xdr:to>
    <xdr:pic>
      <xdr:nvPicPr>
        <xdr:cNvPr id="3" name="Picture 2" descr="propeller thrust eqn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029450" y="895350"/>
          <a:ext cx="6058746" cy="1333686"/>
        </a:xfrm>
        <a:prstGeom prst="rect">
          <a:avLst/>
        </a:prstGeom>
      </xdr:spPr>
    </xdr:pic>
    <xdr:clientData/>
  </xdr:twoCellAnchor>
  <xdr:twoCellAnchor>
    <xdr:from>
      <xdr:col>0</xdr:col>
      <xdr:colOff>962025</xdr:colOff>
      <xdr:row>11</xdr:row>
      <xdr:rowOff>66675</xdr:rowOff>
    </xdr:from>
    <xdr:to>
      <xdr:col>0</xdr:col>
      <xdr:colOff>962025</xdr:colOff>
      <xdr:row>17</xdr:row>
      <xdr:rowOff>85725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2886075"/>
          <a:ext cx="0" cy="116205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266700</xdr:colOff>
      <xdr:row>47</xdr:row>
      <xdr:rowOff>57150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nardi%20Adryantoro%20P\Downloads\APC%20Safety%20Limits%20(Propeller%20RPM%20Limits,%20Pitch%20Speed,%20&amp;%20Thrust)%20Calculator8%20-%20Staples%20-%20adding%20in%20power%20(W)%20-%20THRUST%20EQN%20CHECK%20&amp;%20Dynamic%20thr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C Prop. RPM Calculator"/>
      <sheetName val="6x4"/>
      <sheetName val="8x4"/>
      <sheetName val="10x4"/>
      <sheetName val="6x6"/>
      <sheetName val="6x8"/>
      <sheetName val="OS Motor Data"/>
      <sheetName val="Dynamic Thrust"/>
      <sheetName val="Dynamic Thrust (kg)"/>
      <sheetName val="Dynamic Thrust (2)%%%"/>
      <sheetName val="Dynamic Thrust (2)"/>
      <sheetName val="Dynamic Thrust (3)"/>
      <sheetName val="trash"/>
    </sheetNames>
    <sheetDataSet>
      <sheetData sheetId="0">
        <row r="4">
          <cell r="AK4" t="str">
            <v>Glow Engine &amp; Speed 400 Electric Props</v>
          </cell>
        </row>
        <row r="5">
          <cell r="AK5" t="str">
            <v>Thin Electrics &amp; Folding Props</v>
          </cell>
        </row>
        <row r="6">
          <cell r="AK6" t="str">
            <v>Slow Flyer Props</v>
          </cell>
        </row>
        <row r="7">
          <cell r="AK7" t="str">
            <v>Racing Props (8.75 N, W, &amp; 8.8 Series 40 Pylon Props)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lectricrcaircraftguy.blogspot.com/" TargetMode="External"/><Relationship Id="rId1" Type="http://schemas.openxmlformats.org/officeDocument/2006/relationships/hyperlink" Target="http://electricrcaircraftguy.blogspot.com/2013/09/propeller-static-dynamic-thrust-equation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1"/>
  <sheetViews>
    <sheetView tabSelected="1" topLeftCell="A6" workbookViewId="0">
      <selection activeCell="H7" sqref="H7"/>
    </sheetView>
  </sheetViews>
  <sheetFormatPr defaultRowHeight="15" x14ac:dyDescent="0.25"/>
  <cols>
    <col min="1" max="1" width="15.140625" customWidth="1"/>
    <col min="2" max="2" width="11.7109375" customWidth="1"/>
    <col min="3" max="3" width="9.7109375" customWidth="1"/>
    <col min="4" max="4" width="10.85546875" customWidth="1"/>
  </cols>
  <sheetData>
    <row r="1" spans="1:8" ht="21" x14ac:dyDescent="0.35">
      <c r="B1" s="5" t="s">
        <v>5</v>
      </c>
    </row>
    <row r="2" spans="1:8" x14ac:dyDescent="0.25">
      <c r="B2" t="s">
        <v>6</v>
      </c>
    </row>
    <row r="3" spans="1:8" x14ac:dyDescent="0.25">
      <c r="B3" s="4" t="s">
        <v>4</v>
      </c>
    </row>
    <row r="4" spans="1:8" x14ac:dyDescent="0.25">
      <c r="B4" t="s">
        <v>7</v>
      </c>
      <c r="C4" s="4" t="s">
        <v>8</v>
      </c>
    </row>
    <row r="5" spans="1:8" ht="15.75" thickBot="1" x14ac:dyDescent="0.3">
      <c r="D5" s="4"/>
    </row>
    <row r="6" spans="1:8" x14ac:dyDescent="0.25">
      <c r="B6" s="6" t="s">
        <v>9</v>
      </c>
      <c r="C6" s="7"/>
      <c r="D6" s="7"/>
      <c r="E6" s="7"/>
      <c r="F6" s="7"/>
      <c r="G6" s="8"/>
    </row>
    <row r="7" spans="1:8" ht="15.75" thickBot="1" x14ac:dyDescent="0.3">
      <c r="B7" s="9" t="s">
        <v>16</v>
      </c>
      <c r="C7" s="10">
        <v>11</v>
      </c>
      <c r="D7" s="11" t="s">
        <v>0</v>
      </c>
      <c r="E7" s="10">
        <v>4.7</v>
      </c>
      <c r="F7" s="11" t="s">
        <v>1</v>
      </c>
      <c r="G7" s="12">
        <v>12000</v>
      </c>
    </row>
    <row r="9" spans="1:8" x14ac:dyDescent="0.25">
      <c r="B9" t="s">
        <v>2</v>
      </c>
      <c r="D9" t="s">
        <v>3</v>
      </c>
    </row>
    <row r="10" spans="1:8" ht="48" x14ac:dyDescent="0.35">
      <c r="B10" s="3" t="s">
        <v>17</v>
      </c>
      <c r="C10" s="3" t="s">
        <v>18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15</v>
      </c>
    </row>
    <row r="11" spans="1:8" x14ac:dyDescent="0.25">
      <c r="A11" s="2" t="s">
        <v>10</v>
      </c>
      <c r="B11" s="1">
        <f>C11*0.44704</f>
        <v>0</v>
      </c>
      <c r="C11">
        <v>0</v>
      </c>
      <c r="D11" s="1">
        <f>1.225*PI()*(0.0254*$C$7)^2/4*(($G$7*0.0254*$E$7/60)^2-($G$7*0.0254*$E$7/60)*B11)*($C$7/($E$7*3.29546))^1.5</f>
        <v>25.625366649617245</v>
      </c>
      <c r="E11" s="1">
        <f>D11*1000/9.81</f>
        <v>2612.1678541913602</v>
      </c>
      <c r="F11" s="1">
        <f>E11/1000</f>
        <v>2.6121678541913602</v>
      </c>
      <c r="G11" s="1">
        <f>E11*0.035274</f>
        <v>92.141608888746035</v>
      </c>
      <c r="H11" s="1">
        <f>E11*0.00220462</f>
        <v>5.7588374947073566</v>
      </c>
    </row>
    <row r="12" spans="1:8" x14ac:dyDescent="0.25">
      <c r="A12" s="13" t="s">
        <v>19</v>
      </c>
      <c r="B12" s="1">
        <f t="shared" ref="B12:B75" si="0">C12*0.44704</f>
        <v>0.44703999999999999</v>
      </c>
      <c r="C12">
        <v>1</v>
      </c>
      <c r="D12" s="1">
        <f t="shared" ref="D12:D42" si="1">1.225*PI()*(0.0254*$C$7)^2/4*(($G$7*0.0254*$E$7/60)^2-($G$7*0.0254*$E$7/60)*B12)*($C$7/($E$7*3.29546))^1.5</f>
        <v>25.145572550645692</v>
      </c>
      <c r="E12" s="1">
        <f t="shared" ref="E12:E75" si="2">D12*1000/9.81</f>
        <v>2563.2591794745863</v>
      </c>
      <c r="F12" s="1">
        <f t="shared" ref="F12:F75" si="3">E12/1000</f>
        <v>2.5632591794745863</v>
      </c>
      <c r="G12" s="1">
        <f t="shared" ref="G12:G75" si="4">E12*0.035274</f>
        <v>90.416404296786553</v>
      </c>
      <c r="H12" s="1">
        <f t="shared" ref="H12:H75" si="5">E12*0.00220462</f>
        <v>5.6510124522532621</v>
      </c>
    </row>
    <row r="13" spans="1:8" x14ac:dyDescent="0.25">
      <c r="A13" s="13"/>
      <c r="B13" s="1">
        <f t="shared" si="0"/>
        <v>0.89407999999999999</v>
      </c>
      <c r="C13">
        <v>2</v>
      </c>
      <c r="D13" s="1">
        <f t="shared" si="1"/>
        <v>24.665778451674132</v>
      </c>
      <c r="E13" s="1">
        <f t="shared" si="2"/>
        <v>2514.3505047578119</v>
      </c>
      <c r="F13" s="1">
        <f t="shared" si="3"/>
        <v>2.5143505047578119</v>
      </c>
      <c r="G13" s="1">
        <f t="shared" si="4"/>
        <v>88.691199704827056</v>
      </c>
      <c r="H13" s="1">
        <f t="shared" si="5"/>
        <v>5.5431874097991676</v>
      </c>
    </row>
    <row r="14" spans="1:8" x14ac:dyDescent="0.25">
      <c r="A14" s="13"/>
      <c r="B14" s="1">
        <f t="shared" si="0"/>
        <v>1.3411200000000001</v>
      </c>
      <c r="C14">
        <v>3</v>
      </c>
      <c r="D14" s="1">
        <f t="shared" si="1"/>
        <v>24.18598435270258</v>
      </c>
      <c r="E14" s="1">
        <f t="shared" si="2"/>
        <v>2465.4418300410375</v>
      </c>
      <c r="F14" s="1">
        <f t="shared" si="3"/>
        <v>2.4654418300410375</v>
      </c>
      <c r="G14" s="1">
        <f t="shared" si="4"/>
        <v>86.96599511286756</v>
      </c>
      <c r="H14" s="1">
        <f t="shared" si="5"/>
        <v>5.4353623673450722</v>
      </c>
    </row>
    <row r="15" spans="1:8" x14ac:dyDescent="0.25">
      <c r="B15" s="1">
        <f t="shared" si="0"/>
        <v>1.78816</v>
      </c>
      <c r="C15">
        <v>4</v>
      </c>
      <c r="D15" s="1">
        <f t="shared" si="1"/>
        <v>23.706190253731016</v>
      </c>
      <c r="E15" s="1">
        <f t="shared" si="2"/>
        <v>2416.5331553242627</v>
      </c>
      <c r="F15" s="1">
        <f t="shared" si="3"/>
        <v>2.4165331553242626</v>
      </c>
      <c r="G15" s="1">
        <f t="shared" si="4"/>
        <v>85.240790520908035</v>
      </c>
      <c r="H15" s="1">
        <f t="shared" si="5"/>
        <v>5.3275373248909759</v>
      </c>
    </row>
    <row r="16" spans="1:8" x14ac:dyDescent="0.25">
      <c r="B16" s="1">
        <f t="shared" si="0"/>
        <v>2.2351999999999999</v>
      </c>
      <c r="C16">
        <v>5</v>
      </c>
      <c r="D16" s="1">
        <f t="shared" si="1"/>
        <v>23.226396154759463</v>
      </c>
      <c r="E16" s="1">
        <f t="shared" si="2"/>
        <v>2367.6244806074883</v>
      </c>
      <c r="F16" s="1">
        <f t="shared" si="3"/>
        <v>2.3676244806074882</v>
      </c>
      <c r="G16" s="1">
        <f t="shared" si="4"/>
        <v>83.515585928948539</v>
      </c>
      <c r="H16" s="1">
        <f t="shared" si="5"/>
        <v>5.2197122824368805</v>
      </c>
    </row>
    <row r="17" spans="2:30" x14ac:dyDescent="0.25">
      <c r="B17" s="1">
        <f t="shared" si="0"/>
        <v>2.6822400000000002</v>
      </c>
      <c r="C17">
        <v>6</v>
      </c>
      <c r="D17" s="1">
        <f t="shared" si="1"/>
        <v>22.746602055787903</v>
      </c>
      <c r="E17" s="1">
        <f t="shared" si="2"/>
        <v>2318.7158058907135</v>
      </c>
      <c r="F17" s="1">
        <f t="shared" si="3"/>
        <v>2.3187158058907134</v>
      </c>
      <c r="G17" s="1">
        <f t="shared" si="4"/>
        <v>81.790381336989029</v>
      </c>
      <c r="H17" s="1">
        <f t="shared" si="5"/>
        <v>5.111887239982785</v>
      </c>
    </row>
    <row r="18" spans="2:30" x14ac:dyDescent="0.25">
      <c r="B18" s="1">
        <f t="shared" si="0"/>
        <v>3.1292800000000001</v>
      </c>
      <c r="C18">
        <v>7</v>
      </c>
      <c r="D18" s="1">
        <f t="shared" si="1"/>
        <v>22.266807956816347</v>
      </c>
      <c r="E18" s="1">
        <f t="shared" si="2"/>
        <v>2269.8071311739395</v>
      </c>
      <c r="F18" s="1">
        <f t="shared" si="3"/>
        <v>2.2698071311739394</v>
      </c>
      <c r="G18" s="1">
        <f t="shared" si="4"/>
        <v>80.065176745029547</v>
      </c>
      <c r="H18" s="1">
        <f t="shared" si="5"/>
        <v>5.0040621975286905</v>
      </c>
    </row>
    <row r="19" spans="2:30" x14ac:dyDescent="0.25">
      <c r="B19" s="1">
        <f t="shared" si="0"/>
        <v>3.5763199999999999</v>
      </c>
      <c r="C19">
        <v>8</v>
      </c>
      <c r="D19" s="1">
        <f t="shared" si="1"/>
        <v>21.787013857844794</v>
      </c>
      <c r="E19" s="1">
        <f t="shared" si="2"/>
        <v>2220.8984564571656</v>
      </c>
      <c r="F19" s="1">
        <f t="shared" si="3"/>
        <v>2.2208984564571654</v>
      </c>
      <c r="G19" s="1">
        <f t="shared" si="4"/>
        <v>78.339972153070065</v>
      </c>
      <c r="H19" s="1">
        <f t="shared" si="5"/>
        <v>4.8962371550745969</v>
      </c>
      <c r="AD19" t="s">
        <v>20</v>
      </c>
    </row>
    <row r="20" spans="2:30" x14ac:dyDescent="0.25">
      <c r="B20" s="1">
        <f t="shared" si="0"/>
        <v>4.0233600000000003</v>
      </c>
      <c r="C20">
        <v>9</v>
      </c>
      <c r="D20" s="1">
        <f t="shared" si="1"/>
        <v>21.307219758873234</v>
      </c>
      <c r="E20" s="1">
        <f t="shared" si="2"/>
        <v>2171.9897817403908</v>
      </c>
      <c r="F20" s="1">
        <f t="shared" si="3"/>
        <v>2.1719897817403906</v>
      </c>
      <c r="G20" s="1">
        <f t="shared" si="4"/>
        <v>76.61476756111054</v>
      </c>
      <c r="H20" s="1">
        <f t="shared" si="5"/>
        <v>4.7884121126205006</v>
      </c>
    </row>
    <row r="21" spans="2:30" x14ac:dyDescent="0.25">
      <c r="B21" s="1">
        <f t="shared" si="0"/>
        <v>4.4703999999999997</v>
      </c>
      <c r="C21">
        <v>10</v>
      </c>
      <c r="D21" s="1">
        <f t="shared" si="1"/>
        <v>20.827425659901682</v>
      </c>
      <c r="E21" s="1">
        <f t="shared" si="2"/>
        <v>2123.0811070236168</v>
      </c>
      <c r="F21" s="1">
        <f t="shared" si="3"/>
        <v>2.1230811070236166</v>
      </c>
      <c r="G21" s="1">
        <f t="shared" si="4"/>
        <v>74.889562969151058</v>
      </c>
      <c r="H21" s="1">
        <f t="shared" si="5"/>
        <v>4.6805870701664061</v>
      </c>
    </row>
    <row r="22" spans="2:30" x14ac:dyDescent="0.25">
      <c r="B22" s="1">
        <f t="shared" si="0"/>
        <v>4.91744</v>
      </c>
      <c r="C22">
        <v>11</v>
      </c>
      <c r="D22" s="1">
        <f t="shared" si="1"/>
        <v>20.347631560930122</v>
      </c>
      <c r="E22" s="1">
        <f t="shared" si="2"/>
        <v>2074.172432306842</v>
      </c>
      <c r="F22" s="1">
        <f t="shared" si="3"/>
        <v>2.0741724323068418</v>
      </c>
      <c r="G22" s="1">
        <f t="shared" si="4"/>
        <v>73.164358377191547</v>
      </c>
      <c r="H22" s="1">
        <f t="shared" si="5"/>
        <v>4.5727620277123098</v>
      </c>
    </row>
    <row r="23" spans="2:30" x14ac:dyDescent="0.25">
      <c r="B23" s="1">
        <f t="shared" si="0"/>
        <v>5.3644800000000004</v>
      </c>
      <c r="C23">
        <v>12</v>
      </c>
      <c r="D23" s="1">
        <f t="shared" si="1"/>
        <v>19.867837461958565</v>
      </c>
      <c r="E23" s="1">
        <f t="shared" si="2"/>
        <v>2025.2637575900678</v>
      </c>
      <c r="F23" s="1">
        <f t="shared" si="3"/>
        <v>2.0252637575900678</v>
      </c>
      <c r="G23" s="1">
        <f t="shared" si="4"/>
        <v>71.439153785232051</v>
      </c>
      <c r="H23" s="1">
        <f t="shared" si="5"/>
        <v>4.4649369852582153</v>
      </c>
    </row>
    <row r="24" spans="2:30" x14ac:dyDescent="0.25">
      <c r="B24" s="1">
        <f t="shared" si="0"/>
        <v>5.8115199999999998</v>
      </c>
      <c r="C24">
        <v>13</v>
      </c>
      <c r="D24" s="1">
        <f t="shared" si="1"/>
        <v>19.388043362987009</v>
      </c>
      <c r="E24" s="1">
        <f t="shared" si="2"/>
        <v>1976.3550828732934</v>
      </c>
      <c r="F24" s="1">
        <f t="shared" si="3"/>
        <v>1.9763550828732934</v>
      </c>
      <c r="G24" s="1">
        <f t="shared" si="4"/>
        <v>69.713949193272555</v>
      </c>
      <c r="H24" s="1">
        <f t="shared" si="5"/>
        <v>4.3571119428041198</v>
      </c>
    </row>
    <row r="25" spans="2:30" x14ac:dyDescent="0.25">
      <c r="B25" s="1">
        <f t="shared" si="0"/>
        <v>6.2585600000000001</v>
      </c>
      <c r="C25">
        <v>14</v>
      </c>
      <c r="D25" s="1">
        <f t="shared" si="1"/>
        <v>18.908249264015449</v>
      </c>
      <c r="E25" s="1">
        <f t="shared" si="2"/>
        <v>1927.4464081565186</v>
      </c>
      <c r="F25" s="1">
        <f t="shared" si="3"/>
        <v>1.9274464081565186</v>
      </c>
      <c r="G25" s="1">
        <f t="shared" si="4"/>
        <v>67.98874460131303</v>
      </c>
      <c r="H25" s="1">
        <f t="shared" si="5"/>
        <v>4.2492869003500244</v>
      </c>
    </row>
    <row r="26" spans="2:30" x14ac:dyDescent="0.25">
      <c r="B26" s="1">
        <f t="shared" si="0"/>
        <v>6.7055999999999996</v>
      </c>
      <c r="C26">
        <v>15</v>
      </c>
      <c r="D26" s="1">
        <f t="shared" si="1"/>
        <v>18.428455165043893</v>
      </c>
      <c r="E26" s="1">
        <f t="shared" si="2"/>
        <v>1878.5377334397442</v>
      </c>
      <c r="F26" s="1">
        <f t="shared" si="3"/>
        <v>1.8785377334397442</v>
      </c>
      <c r="G26" s="1">
        <f t="shared" si="4"/>
        <v>66.263540009353534</v>
      </c>
      <c r="H26" s="1">
        <f t="shared" si="5"/>
        <v>4.141461857895929</v>
      </c>
    </row>
    <row r="27" spans="2:30" x14ac:dyDescent="0.25">
      <c r="B27" s="1">
        <f t="shared" si="0"/>
        <v>7.1526399999999999</v>
      </c>
      <c r="C27">
        <v>16</v>
      </c>
      <c r="D27" s="1">
        <f t="shared" si="1"/>
        <v>17.948661066072336</v>
      </c>
      <c r="E27" s="1">
        <f t="shared" si="2"/>
        <v>1829.6290587229701</v>
      </c>
      <c r="F27" s="1">
        <f t="shared" si="3"/>
        <v>1.82962905872297</v>
      </c>
      <c r="G27" s="1">
        <f t="shared" si="4"/>
        <v>64.538335417394052</v>
      </c>
      <c r="H27" s="1">
        <f t="shared" si="5"/>
        <v>4.0336368154418345</v>
      </c>
    </row>
    <row r="28" spans="2:30" x14ac:dyDescent="0.25">
      <c r="B28" s="1">
        <f t="shared" si="0"/>
        <v>7.5996800000000002</v>
      </c>
      <c r="C28">
        <v>17</v>
      </c>
      <c r="D28" s="1">
        <f t="shared" si="1"/>
        <v>17.46886696710078</v>
      </c>
      <c r="E28" s="1">
        <f t="shared" si="2"/>
        <v>1780.7203840061957</v>
      </c>
      <c r="F28" s="1">
        <f t="shared" si="3"/>
        <v>1.7807203840061956</v>
      </c>
      <c r="G28" s="1">
        <f t="shared" si="4"/>
        <v>62.813130825434548</v>
      </c>
      <c r="H28" s="1">
        <f t="shared" si="5"/>
        <v>3.9258117729877391</v>
      </c>
    </row>
    <row r="29" spans="2:30" x14ac:dyDescent="0.25">
      <c r="B29" s="1">
        <f t="shared" si="0"/>
        <v>8.0467200000000005</v>
      </c>
      <c r="C29">
        <v>18</v>
      </c>
      <c r="D29" s="1">
        <f t="shared" si="1"/>
        <v>16.98907286812922</v>
      </c>
      <c r="E29" s="1">
        <f t="shared" si="2"/>
        <v>1731.8117092894208</v>
      </c>
      <c r="F29" s="1">
        <f t="shared" si="3"/>
        <v>1.7318117092894207</v>
      </c>
      <c r="G29" s="1">
        <f t="shared" si="4"/>
        <v>61.087926233475031</v>
      </c>
      <c r="H29" s="1">
        <f t="shared" si="5"/>
        <v>3.8179867305336428</v>
      </c>
    </row>
    <row r="30" spans="2:30" x14ac:dyDescent="0.25">
      <c r="B30" s="1">
        <f t="shared" si="0"/>
        <v>8.49376</v>
      </c>
      <c r="C30">
        <v>19</v>
      </c>
      <c r="D30" s="1">
        <f t="shared" si="1"/>
        <v>16.509278769157664</v>
      </c>
      <c r="E30" s="1">
        <f t="shared" si="2"/>
        <v>1682.9030345726464</v>
      </c>
      <c r="F30" s="1">
        <f t="shared" si="3"/>
        <v>1.6829030345726463</v>
      </c>
      <c r="G30" s="1">
        <f t="shared" si="4"/>
        <v>59.362721641515527</v>
      </c>
      <c r="H30" s="1">
        <f t="shared" si="5"/>
        <v>3.7101616880795478</v>
      </c>
    </row>
    <row r="31" spans="2:30" x14ac:dyDescent="0.25">
      <c r="B31" s="1">
        <f t="shared" si="0"/>
        <v>8.9407999999999994</v>
      </c>
      <c r="C31">
        <v>20</v>
      </c>
      <c r="D31" s="1">
        <f t="shared" si="1"/>
        <v>16.029484670186108</v>
      </c>
      <c r="E31" s="1">
        <f t="shared" si="2"/>
        <v>1633.9943598558723</v>
      </c>
      <c r="F31" s="1">
        <f t="shared" si="3"/>
        <v>1.6339943598558724</v>
      </c>
      <c r="G31" s="1">
        <f t="shared" si="4"/>
        <v>57.637517049556038</v>
      </c>
      <c r="H31" s="1">
        <f t="shared" si="5"/>
        <v>3.6023366456254533</v>
      </c>
    </row>
    <row r="32" spans="2:30" x14ac:dyDescent="0.25">
      <c r="B32" s="1">
        <f t="shared" si="0"/>
        <v>9.3878400000000006</v>
      </c>
      <c r="C32">
        <v>21</v>
      </c>
      <c r="D32" s="1">
        <f t="shared" si="1"/>
        <v>15.549690571214551</v>
      </c>
      <c r="E32" s="1">
        <f t="shared" si="2"/>
        <v>1585.0856851390979</v>
      </c>
      <c r="F32" s="1">
        <f t="shared" si="3"/>
        <v>1.585085685139098</v>
      </c>
      <c r="G32" s="1">
        <f t="shared" si="4"/>
        <v>55.912312457596542</v>
      </c>
      <c r="H32" s="1">
        <f t="shared" si="5"/>
        <v>3.4945116031713579</v>
      </c>
    </row>
    <row r="33" spans="2:8" x14ac:dyDescent="0.25">
      <c r="B33" s="1">
        <f t="shared" si="0"/>
        <v>9.8348800000000001</v>
      </c>
      <c r="C33">
        <v>22</v>
      </c>
      <c r="D33" s="1">
        <f t="shared" si="1"/>
        <v>15.069896472242995</v>
      </c>
      <c r="E33" s="1">
        <f t="shared" si="2"/>
        <v>1536.1770104223235</v>
      </c>
      <c r="F33" s="1">
        <f t="shared" si="3"/>
        <v>1.5361770104223236</v>
      </c>
      <c r="G33" s="1">
        <f t="shared" si="4"/>
        <v>54.187107865637039</v>
      </c>
      <c r="H33" s="1">
        <f t="shared" si="5"/>
        <v>3.3866865607172629</v>
      </c>
    </row>
    <row r="34" spans="2:8" x14ac:dyDescent="0.25">
      <c r="B34" s="1">
        <f t="shared" si="0"/>
        <v>10.28192</v>
      </c>
      <c r="C34">
        <v>23</v>
      </c>
      <c r="D34" s="1">
        <f t="shared" si="1"/>
        <v>14.590102373271439</v>
      </c>
      <c r="E34" s="1">
        <f t="shared" si="2"/>
        <v>1487.2683357055491</v>
      </c>
      <c r="F34" s="1">
        <f t="shared" si="3"/>
        <v>1.4872683357055492</v>
      </c>
      <c r="G34" s="1">
        <f t="shared" si="4"/>
        <v>52.461903273677542</v>
      </c>
      <c r="H34" s="1">
        <f t="shared" si="5"/>
        <v>3.278861518263168</v>
      </c>
    </row>
    <row r="35" spans="2:8" x14ac:dyDescent="0.25">
      <c r="B35" s="1">
        <f t="shared" si="0"/>
        <v>10.728960000000001</v>
      </c>
      <c r="C35">
        <v>24</v>
      </c>
      <c r="D35" s="1">
        <f t="shared" si="1"/>
        <v>14.11030827429988</v>
      </c>
      <c r="E35" s="1">
        <f t="shared" si="2"/>
        <v>1438.3596609887747</v>
      </c>
      <c r="F35" s="1">
        <f t="shared" si="3"/>
        <v>1.4383596609887748</v>
      </c>
      <c r="G35" s="1">
        <f t="shared" si="4"/>
        <v>50.736698681718039</v>
      </c>
      <c r="H35" s="1">
        <f t="shared" si="5"/>
        <v>3.1710364758090726</v>
      </c>
    </row>
    <row r="36" spans="2:8" x14ac:dyDescent="0.25">
      <c r="B36" s="1">
        <f t="shared" si="0"/>
        <v>11.176</v>
      </c>
      <c r="C36">
        <v>25</v>
      </c>
      <c r="D36" s="1">
        <f t="shared" si="1"/>
        <v>13.630514175328322</v>
      </c>
      <c r="E36" s="1">
        <f t="shared" si="2"/>
        <v>1389.4509862720001</v>
      </c>
      <c r="F36" s="1">
        <f t="shared" si="3"/>
        <v>1.3894509862720001</v>
      </c>
      <c r="G36" s="1">
        <f t="shared" si="4"/>
        <v>49.011494089758536</v>
      </c>
      <c r="H36" s="1">
        <f t="shared" si="5"/>
        <v>3.0632114333549771</v>
      </c>
    </row>
    <row r="37" spans="2:8" x14ac:dyDescent="0.25">
      <c r="B37" s="1">
        <f t="shared" si="0"/>
        <v>11.62304</v>
      </c>
      <c r="C37">
        <v>26</v>
      </c>
      <c r="D37" s="1">
        <f t="shared" si="1"/>
        <v>13.150720076356768</v>
      </c>
      <c r="E37" s="1">
        <f t="shared" si="2"/>
        <v>1340.542311555226</v>
      </c>
      <c r="F37" s="1">
        <f t="shared" si="3"/>
        <v>1.340542311555226</v>
      </c>
      <c r="G37" s="1">
        <f t="shared" si="4"/>
        <v>47.286289497799039</v>
      </c>
      <c r="H37" s="1">
        <f t="shared" si="5"/>
        <v>2.9553863909008822</v>
      </c>
    </row>
    <row r="38" spans="2:8" x14ac:dyDescent="0.25">
      <c r="B38" s="1">
        <f t="shared" si="0"/>
        <v>12.070079999999999</v>
      </c>
      <c r="C38">
        <v>27</v>
      </c>
      <c r="D38" s="1">
        <f t="shared" si="1"/>
        <v>12.67092597738521</v>
      </c>
      <c r="E38" s="1">
        <f t="shared" si="2"/>
        <v>1291.6336368384516</v>
      </c>
      <c r="F38" s="1">
        <f t="shared" si="3"/>
        <v>1.2916336368384516</v>
      </c>
      <c r="G38" s="1">
        <f t="shared" si="4"/>
        <v>45.561084905839543</v>
      </c>
      <c r="H38" s="1">
        <f t="shared" si="5"/>
        <v>2.8475613484467872</v>
      </c>
    </row>
    <row r="39" spans="2:8" x14ac:dyDescent="0.25">
      <c r="B39" s="1">
        <f t="shared" si="0"/>
        <v>12.51712</v>
      </c>
      <c r="C39">
        <v>28</v>
      </c>
      <c r="D39" s="1">
        <f t="shared" si="1"/>
        <v>12.191131878413653</v>
      </c>
      <c r="E39" s="1">
        <f t="shared" si="2"/>
        <v>1242.724962121677</v>
      </c>
      <c r="F39" s="1">
        <f t="shared" si="3"/>
        <v>1.2427249621216769</v>
      </c>
      <c r="G39" s="1">
        <f t="shared" si="4"/>
        <v>43.835880313880033</v>
      </c>
      <c r="H39" s="1">
        <f t="shared" si="5"/>
        <v>2.7397363059926914</v>
      </c>
    </row>
    <row r="40" spans="2:8" x14ac:dyDescent="0.25">
      <c r="B40" s="1">
        <f t="shared" si="0"/>
        <v>12.96416</v>
      </c>
      <c r="C40">
        <v>29</v>
      </c>
      <c r="D40" s="1">
        <f t="shared" si="1"/>
        <v>11.711337779442095</v>
      </c>
      <c r="E40" s="1">
        <f t="shared" si="2"/>
        <v>1193.8162874049026</v>
      </c>
      <c r="F40" s="1">
        <f t="shared" si="3"/>
        <v>1.1938162874049025</v>
      </c>
      <c r="G40" s="1">
        <f t="shared" si="4"/>
        <v>42.110675721920536</v>
      </c>
      <c r="H40" s="1">
        <f t="shared" si="5"/>
        <v>2.6319112635385964</v>
      </c>
    </row>
    <row r="41" spans="2:8" x14ac:dyDescent="0.25">
      <c r="B41" s="1">
        <f t="shared" si="0"/>
        <v>13.411199999999999</v>
      </c>
      <c r="C41">
        <v>30</v>
      </c>
      <c r="D41" s="1">
        <f t="shared" si="1"/>
        <v>11.231543680470542</v>
      </c>
      <c r="E41" s="1">
        <f t="shared" si="2"/>
        <v>1144.9076126881287</v>
      </c>
      <c r="F41" s="1">
        <f t="shared" si="3"/>
        <v>1.1449076126881286</v>
      </c>
      <c r="G41" s="1">
        <f t="shared" si="4"/>
        <v>40.385471129961047</v>
      </c>
      <c r="H41" s="1">
        <f t="shared" si="5"/>
        <v>2.5240862210845023</v>
      </c>
    </row>
    <row r="42" spans="2:8" x14ac:dyDescent="0.25">
      <c r="B42" s="1">
        <f t="shared" si="0"/>
        <v>13.85824</v>
      </c>
      <c r="C42">
        <v>31</v>
      </c>
      <c r="D42" s="1">
        <f t="shared" si="1"/>
        <v>10.751749581498981</v>
      </c>
      <c r="E42" s="1">
        <f t="shared" si="2"/>
        <v>1095.9989379713538</v>
      </c>
      <c r="F42" s="1">
        <f t="shared" si="3"/>
        <v>1.0959989379713537</v>
      </c>
      <c r="G42" s="1">
        <f t="shared" si="4"/>
        <v>38.660266538001537</v>
      </c>
      <c r="H42" s="1">
        <f t="shared" si="5"/>
        <v>2.416261178630406</v>
      </c>
    </row>
    <row r="43" spans="2:8" x14ac:dyDescent="0.25">
      <c r="B43" s="1">
        <f t="shared" si="0"/>
        <v>14.30528</v>
      </c>
      <c r="C43">
        <v>32</v>
      </c>
      <c r="D43" s="1">
        <f t="shared" ref="D43:D74" si="6">1.225*PI()*(0.0254*$C$7)^2/4*(($G$7*0.0254*$E$7/60)^2-($G$7*0.0254*$E$7/60)*B43)*($C$7/($E$7*3.29546))^1.5</f>
        <v>10.271955482527426</v>
      </c>
      <c r="E43" s="1">
        <f t="shared" si="2"/>
        <v>1047.0902632545797</v>
      </c>
      <c r="F43" s="1">
        <f t="shared" si="3"/>
        <v>1.0470902632545798</v>
      </c>
      <c r="G43" s="1">
        <f t="shared" si="4"/>
        <v>36.93506194604204</v>
      </c>
      <c r="H43" s="1">
        <f t="shared" si="5"/>
        <v>2.3084361361763115</v>
      </c>
    </row>
    <row r="44" spans="2:8" x14ac:dyDescent="0.25">
      <c r="B44" s="1">
        <f t="shared" si="0"/>
        <v>14.752319999999999</v>
      </c>
      <c r="C44">
        <v>33</v>
      </c>
      <c r="D44" s="1">
        <f t="shared" si="6"/>
        <v>9.7921613835558698</v>
      </c>
      <c r="E44" s="1">
        <f t="shared" si="2"/>
        <v>998.18158853780517</v>
      </c>
      <c r="F44" s="1">
        <f t="shared" si="3"/>
        <v>0.99818158853780514</v>
      </c>
      <c r="G44" s="1">
        <f t="shared" si="4"/>
        <v>35.209857354082537</v>
      </c>
      <c r="H44" s="1">
        <f t="shared" si="5"/>
        <v>2.2006110937222161</v>
      </c>
    </row>
    <row r="45" spans="2:8" x14ac:dyDescent="0.25">
      <c r="B45" s="1">
        <f t="shared" si="0"/>
        <v>15.19936</v>
      </c>
      <c r="C45">
        <v>34</v>
      </c>
      <c r="D45" s="1">
        <f t="shared" si="6"/>
        <v>9.3123672845843117</v>
      </c>
      <c r="E45" s="1">
        <f t="shared" si="2"/>
        <v>949.27291382103078</v>
      </c>
      <c r="F45" s="1">
        <f t="shared" si="3"/>
        <v>0.94927291382103074</v>
      </c>
      <c r="G45" s="1">
        <f t="shared" si="4"/>
        <v>33.484652762123041</v>
      </c>
      <c r="H45" s="1">
        <f t="shared" si="5"/>
        <v>2.0927860512681211</v>
      </c>
    </row>
    <row r="46" spans="2:8" x14ac:dyDescent="0.25">
      <c r="B46" s="1">
        <f t="shared" si="0"/>
        <v>15.6464</v>
      </c>
      <c r="C46">
        <v>35</v>
      </c>
      <c r="D46" s="1">
        <f t="shared" si="6"/>
        <v>8.8325731856127536</v>
      </c>
      <c r="E46" s="1">
        <f t="shared" si="2"/>
        <v>900.36423910425617</v>
      </c>
      <c r="F46" s="1">
        <f t="shared" si="3"/>
        <v>0.90036423910425623</v>
      </c>
      <c r="G46" s="1">
        <f t="shared" si="4"/>
        <v>31.75944817016353</v>
      </c>
      <c r="H46" s="1">
        <f t="shared" si="5"/>
        <v>1.9849610088140253</v>
      </c>
    </row>
    <row r="47" spans="2:8" x14ac:dyDescent="0.25">
      <c r="B47" s="1">
        <f t="shared" si="0"/>
        <v>16.093440000000001</v>
      </c>
      <c r="C47">
        <v>36</v>
      </c>
      <c r="D47" s="1">
        <f t="shared" si="6"/>
        <v>8.3527790866411973</v>
      </c>
      <c r="E47" s="1">
        <f t="shared" si="2"/>
        <v>851.4555643874819</v>
      </c>
      <c r="F47" s="1">
        <f t="shared" si="3"/>
        <v>0.85145556438748193</v>
      </c>
      <c r="G47" s="1">
        <f t="shared" si="4"/>
        <v>30.034243578204038</v>
      </c>
      <c r="H47" s="1">
        <f t="shared" si="5"/>
        <v>1.8771359663599303</v>
      </c>
    </row>
    <row r="48" spans="2:8" x14ac:dyDescent="0.25">
      <c r="B48" s="1">
        <f t="shared" si="0"/>
        <v>16.540479999999999</v>
      </c>
      <c r="C48">
        <v>37</v>
      </c>
      <c r="D48" s="1">
        <f t="shared" si="6"/>
        <v>7.8729849876696418</v>
      </c>
      <c r="E48" s="1">
        <f t="shared" si="2"/>
        <v>802.54688967070751</v>
      </c>
      <c r="F48" s="1">
        <f t="shared" si="3"/>
        <v>0.80254688967070753</v>
      </c>
      <c r="G48" s="1">
        <f t="shared" si="4"/>
        <v>28.309038986244538</v>
      </c>
      <c r="H48" s="1">
        <f t="shared" si="5"/>
        <v>1.7693109239058351</v>
      </c>
    </row>
    <row r="49" spans="2:8" x14ac:dyDescent="0.25">
      <c r="B49" s="1">
        <f t="shared" si="0"/>
        <v>16.98752</v>
      </c>
      <c r="C49">
        <v>38</v>
      </c>
      <c r="D49" s="1">
        <f t="shared" si="6"/>
        <v>7.3931908886980846</v>
      </c>
      <c r="E49" s="1">
        <f t="shared" si="2"/>
        <v>753.63821495393313</v>
      </c>
      <c r="F49" s="1">
        <f t="shared" si="3"/>
        <v>0.75363821495393313</v>
      </c>
      <c r="G49" s="1">
        <f t="shared" si="4"/>
        <v>26.583834394285038</v>
      </c>
      <c r="H49" s="1">
        <f t="shared" si="5"/>
        <v>1.6614858814517401</v>
      </c>
    </row>
    <row r="50" spans="2:8" x14ac:dyDescent="0.25">
      <c r="B50" s="1">
        <f t="shared" si="0"/>
        <v>17.434560000000001</v>
      </c>
      <c r="C50">
        <v>39</v>
      </c>
      <c r="D50" s="1">
        <f t="shared" si="6"/>
        <v>6.9133967897265247</v>
      </c>
      <c r="E50" s="1">
        <f t="shared" si="2"/>
        <v>704.7295402371584</v>
      </c>
      <c r="F50" s="1">
        <f t="shared" si="3"/>
        <v>0.70472954023715839</v>
      </c>
      <c r="G50" s="1">
        <f t="shared" si="4"/>
        <v>24.858629802325524</v>
      </c>
      <c r="H50" s="1">
        <f t="shared" si="5"/>
        <v>1.5536608389976441</v>
      </c>
    </row>
    <row r="51" spans="2:8" x14ac:dyDescent="0.25">
      <c r="B51" s="1">
        <f t="shared" si="0"/>
        <v>17.881599999999999</v>
      </c>
      <c r="C51">
        <v>40</v>
      </c>
      <c r="D51" s="1">
        <f t="shared" si="6"/>
        <v>6.4336026907549693</v>
      </c>
      <c r="E51" s="1">
        <f t="shared" si="2"/>
        <v>655.82086552038425</v>
      </c>
      <c r="F51" s="1">
        <f t="shared" si="3"/>
        <v>0.65582086552038421</v>
      </c>
      <c r="G51" s="1">
        <f t="shared" si="4"/>
        <v>23.133425210366035</v>
      </c>
      <c r="H51" s="1">
        <f t="shared" si="5"/>
        <v>1.4458357965435495</v>
      </c>
    </row>
    <row r="52" spans="2:8" x14ac:dyDescent="0.25">
      <c r="B52" s="1">
        <f t="shared" si="0"/>
        <v>18.32864</v>
      </c>
      <c r="C52">
        <v>41</v>
      </c>
      <c r="D52" s="1">
        <f t="shared" si="6"/>
        <v>5.953808591783412</v>
      </c>
      <c r="E52" s="1">
        <f t="shared" si="2"/>
        <v>606.91219080360975</v>
      </c>
      <c r="F52" s="1">
        <f t="shared" si="3"/>
        <v>0.6069121908036097</v>
      </c>
      <c r="G52" s="1">
        <f t="shared" si="4"/>
        <v>21.408220618406531</v>
      </c>
      <c r="H52" s="1">
        <f t="shared" si="5"/>
        <v>1.3380107540894541</v>
      </c>
    </row>
    <row r="53" spans="2:8" x14ac:dyDescent="0.25">
      <c r="B53" s="1">
        <f t="shared" si="0"/>
        <v>18.775680000000001</v>
      </c>
      <c r="C53">
        <v>42</v>
      </c>
      <c r="D53" s="1">
        <f t="shared" si="6"/>
        <v>5.4740144928118548</v>
      </c>
      <c r="E53" s="1">
        <f t="shared" si="2"/>
        <v>558.00351608683536</v>
      </c>
      <c r="F53" s="1">
        <f t="shared" si="3"/>
        <v>0.5580035160868354</v>
      </c>
      <c r="G53" s="1">
        <f t="shared" si="4"/>
        <v>19.683016026447032</v>
      </c>
      <c r="H53" s="1">
        <f t="shared" si="5"/>
        <v>1.2301857116353589</v>
      </c>
    </row>
    <row r="54" spans="2:8" x14ac:dyDescent="0.25">
      <c r="B54" s="1">
        <f t="shared" si="0"/>
        <v>19.222719999999999</v>
      </c>
      <c r="C54">
        <v>43</v>
      </c>
      <c r="D54" s="1">
        <f t="shared" si="6"/>
        <v>4.9942203938403003</v>
      </c>
      <c r="E54" s="1">
        <f t="shared" si="2"/>
        <v>509.09484137006115</v>
      </c>
      <c r="F54" s="1">
        <f t="shared" si="3"/>
        <v>0.50909484137006111</v>
      </c>
      <c r="G54" s="1">
        <f t="shared" si="4"/>
        <v>17.957811434487535</v>
      </c>
      <c r="H54" s="1">
        <f t="shared" si="5"/>
        <v>1.1223606691812642</v>
      </c>
    </row>
    <row r="55" spans="2:8" x14ac:dyDescent="0.25">
      <c r="B55" s="1">
        <f t="shared" si="0"/>
        <v>19.66976</v>
      </c>
      <c r="C55">
        <v>44</v>
      </c>
      <c r="D55" s="1">
        <f t="shared" si="6"/>
        <v>4.514426294868743</v>
      </c>
      <c r="E55" s="1">
        <f t="shared" si="2"/>
        <v>460.1861666532867</v>
      </c>
      <c r="F55" s="1">
        <f t="shared" si="3"/>
        <v>0.46018616665328671</v>
      </c>
      <c r="G55" s="1">
        <f t="shared" si="4"/>
        <v>16.232606842528035</v>
      </c>
      <c r="H55" s="1">
        <f t="shared" si="5"/>
        <v>1.014535626727169</v>
      </c>
    </row>
    <row r="56" spans="2:8" x14ac:dyDescent="0.25">
      <c r="B56" s="1">
        <f t="shared" si="0"/>
        <v>20.116800000000001</v>
      </c>
      <c r="C56">
        <v>45</v>
      </c>
      <c r="D56" s="1">
        <f t="shared" si="6"/>
        <v>4.0346321958971831</v>
      </c>
      <c r="E56" s="1">
        <f t="shared" si="2"/>
        <v>411.27749193651204</v>
      </c>
      <c r="F56" s="1">
        <f t="shared" si="3"/>
        <v>0.41127749193651203</v>
      </c>
      <c r="G56" s="1">
        <f t="shared" si="4"/>
        <v>14.507402250568525</v>
      </c>
      <c r="H56" s="1">
        <f t="shared" si="5"/>
        <v>0.90671058427307316</v>
      </c>
    </row>
    <row r="57" spans="2:8" x14ac:dyDescent="0.25">
      <c r="B57" s="1">
        <f t="shared" si="0"/>
        <v>20.563839999999999</v>
      </c>
      <c r="C57">
        <v>46</v>
      </c>
      <c r="D57" s="1">
        <f t="shared" si="6"/>
        <v>3.5548380969256281</v>
      </c>
      <c r="E57" s="1">
        <f t="shared" si="2"/>
        <v>362.36881721973782</v>
      </c>
      <c r="F57" s="1">
        <f t="shared" si="3"/>
        <v>0.36236881721973779</v>
      </c>
      <c r="G57" s="1">
        <f t="shared" si="4"/>
        <v>12.782197658609032</v>
      </c>
      <c r="H57" s="1">
        <f t="shared" si="5"/>
        <v>0.79888554181897842</v>
      </c>
    </row>
    <row r="58" spans="2:8" x14ac:dyDescent="0.25">
      <c r="B58" s="1">
        <f t="shared" si="0"/>
        <v>21.01088</v>
      </c>
      <c r="C58">
        <v>47</v>
      </c>
      <c r="D58" s="1">
        <f t="shared" si="6"/>
        <v>3.0750439979540705</v>
      </c>
      <c r="E58" s="1">
        <f t="shared" si="2"/>
        <v>313.46014250296332</v>
      </c>
      <c r="F58" s="1">
        <f t="shared" si="3"/>
        <v>0.31346014250296333</v>
      </c>
      <c r="G58" s="1">
        <f t="shared" si="4"/>
        <v>11.056993066649529</v>
      </c>
      <c r="H58" s="1">
        <f t="shared" si="5"/>
        <v>0.69106049936488301</v>
      </c>
    </row>
    <row r="59" spans="2:8" x14ac:dyDescent="0.25">
      <c r="B59" s="1">
        <f t="shared" si="0"/>
        <v>21.457920000000001</v>
      </c>
      <c r="C59">
        <v>48</v>
      </c>
      <c r="D59" s="1">
        <f t="shared" si="6"/>
        <v>2.5952498989825132</v>
      </c>
      <c r="E59" s="1">
        <f t="shared" si="2"/>
        <v>264.55146778618888</v>
      </c>
      <c r="F59" s="1">
        <f t="shared" si="3"/>
        <v>0.26455146778618888</v>
      </c>
      <c r="G59" s="1">
        <f t="shared" si="4"/>
        <v>9.3317884746900273</v>
      </c>
      <c r="H59" s="1">
        <f t="shared" si="5"/>
        <v>0.58323545691078771</v>
      </c>
    </row>
    <row r="60" spans="2:8" x14ac:dyDescent="0.25">
      <c r="B60" s="1">
        <f t="shared" si="0"/>
        <v>21.904959999999999</v>
      </c>
      <c r="C60">
        <v>49</v>
      </c>
      <c r="D60" s="1">
        <f t="shared" si="6"/>
        <v>2.1154558000109587</v>
      </c>
      <c r="E60" s="1">
        <f t="shared" si="2"/>
        <v>215.64279306941475</v>
      </c>
      <c r="F60" s="1">
        <f t="shared" si="3"/>
        <v>0.21564279306941475</v>
      </c>
      <c r="G60" s="1">
        <f t="shared" si="4"/>
        <v>7.6065838827305354</v>
      </c>
      <c r="H60" s="1">
        <f t="shared" si="5"/>
        <v>0.47541041445669313</v>
      </c>
    </row>
    <row r="61" spans="2:8" x14ac:dyDescent="0.25">
      <c r="B61" s="1">
        <f t="shared" si="0"/>
        <v>22.352</v>
      </c>
      <c r="C61">
        <v>50</v>
      </c>
      <c r="D61" s="1">
        <f t="shared" si="6"/>
        <v>1.6356617010393983</v>
      </c>
      <c r="E61" s="1">
        <f t="shared" si="2"/>
        <v>166.73411835264</v>
      </c>
      <c r="F61" s="1">
        <f t="shared" si="3"/>
        <v>0.16673411835263999</v>
      </c>
      <c r="G61" s="1">
        <f t="shared" si="4"/>
        <v>5.8813792907710232</v>
      </c>
      <c r="H61" s="1">
        <f t="shared" si="5"/>
        <v>0.36758537200259717</v>
      </c>
    </row>
    <row r="62" spans="2:8" x14ac:dyDescent="0.25">
      <c r="B62" s="1">
        <f t="shared" si="0"/>
        <v>22.799039999999998</v>
      </c>
      <c r="C62">
        <v>51</v>
      </c>
      <c r="D62" s="1">
        <f t="shared" si="6"/>
        <v>1.1558676020678436</v>
      </c>
      <c r="E62" s="1">
        <f t="shared" si="2"/>
        <v>117.8254436358658</v>
      </c>
      <c r="F62" s="1">
        <f t="shared" si="3"/>
        <v>0.11782544363586579</v>
      </c>
      <c r="G62" s="1">
        <f t="shared" si="4"/>
        <v>4.1561746988115305</v>
      </c>
      <c r="H62" s="1">
        <f t="shared" si="5"/>
        <v>0.25976032954850248</v>
      </c>
    </row>
    <row r="63" spans="2:8" x14ac:dyDescent="0.25">
      <c r="B63" s="1">
        <f t="shared" si="0"/>
        <v>23.246079999999999</v>
      </c>
      <c r="C63">
        <v>52</v>
      </c>
      <c r="D63" s="1">
        <f t="shared" si="6"/>
        <v>0.67607350309628877</v>
      </c>
      <c r="E63" s="1">
        <f t="shared" si="2"/>
        <v>68.916768919091609</v>
      </c>
      <c r="F63" s="1">
        <f t="shared" si="3"/>
        <v>6.8916768919091612E-2</v>
      </c>
      <c r="G63" s="1">
        <f t="shared" si="4"/>
        <v>2.4309701068520373</v>
      </c>
      <c r="H63" s="1">
        <f t="shared" si="5"/>
        <v>0.15193528709440773</v>
      </c>
    </row>
    <row r="64" spans="2:8" x14ac:dyDescent="0.25">
      <c r="B64" s="1">
        <f t="shared" si="0"/>
        <v>23.69312</v>
      </c>
      <c r="C64">
        <v>53</v>
      </c>
      <c r="D64" s="1">
        <f t="shared" si="6"/>
        <v>0.19627940412472886</v>
      </c>
      <c r="E64" s="1">
        <f t="shared" si="2"/>
        <v>20.008094202316908</v>
      </c>
      <c r="F64" s="1">
        <f t="shared" si="3"/>
        <v>2.0008094202316907E-2</v>
      </c>
      <c r="G64" s="1">
        <f t="shared" si="4"/>
        <v>0.70576551489252659</v>
      </c>
      <c r="H64" s="1">
        <f t="shared" si="5"/>
        <v>4.4110244640311901E-2</v>
      </c>
    </row>
    <row r="65" spans="2:8" x14ac:dyDescent="0.25">
      <c r="B65" s="1">
        <f t="shared" si="0"/>
        <v>24.140159999999998</v>
      </c>
      <c r="C65">
        <v>54</v>
      </c>
      <c r="D65" s="1">
        <f t="shared" si="6"/>
        <v>-0.28351469484682601</v>
      </c>
      <c r="E65" s="1">
        <f t="shared" si="2"/>
        <v>-28.900580514457285</v>
      </c>
      <c r="F65" s="1">
        <f t="shared" si="3"/>
        <v>-2.8900580514457284E-2</v>
      </c>
      <c r="G65" s="1">
        <f t="shared" si="4"/>
        <v>-1.0194390770669663</v>
      </c>
      <c r="H65" s="1">
        <f t="shared" si="5"/>
        <v>-6.3714797813782822E-2</v>
      </c>
    </row>
    <row r="66" spans="2:8" x14ac:dyDescent="0.25">
      <c r="B66" s="1">
        <f t="shared" si="0"/>
        <v>24.587199999999999</v>
      </c>
      <c r="C66">
        <v>55</v>
      </c>
      <c r="D66" s="1">
        <f t="shared" si="6"/>
        <v>-0.76330879381838601</v>
      </c>
      <c r="E66" s="1">
        <f t="shared" si="2"/>
        <v>-77.809255231232001</v>
      </c>
      <c r="F66" s="1">
        <f t="shared" si="3"/>
        <v>-7.7809255231232E-2</v>
      </c>
      <c r="G66" s="1">
        <f t="shared" si="4"/>
        <v>-2.7446436690264777</v>
      </c>
      <c r="H66" s="1">
        <f t="shared" si="5"/>
        <v>-0.17153984026787869</v>
      </c>
    </row>
    <row r="67" spans="2:8" x14ac:dyDescent="0.25">
      <c r="B67" s="1">
        <f t="shared" si="0"/>
        <v>25.03424</v>
      </c>
      <c r="C67">
        <v>56</v>
      </c>
      <c r="D67" s="1">
        <f t="shared" si="6"/>
        <v>-1.2431028927899408</v>
      </c>
      <c r="E67" s="1">
        <f t="shared" si="2"/>
        <v>-126.71792994800619</v>
      </c>
      <c r="F67" s="1">
        <f t="shared" si="3"/>
        <v>-0.12671792994800618</v>
      </c>
      <c r="G67" s="1">
        <f t="shared" si="4"/>
        <v>-4.4698482609859704</v>
      </c>
      <c r="H67" s="1">
        <f t="shared" si="5"/>
        <v>-0.27936488272197341</v>
      </c>
    </row>
    <row r="68" spans="2:8" x14ac:dyDescent="0.25">
      <c r="B68" s="1">
        <f t="shared" si="0"/>
        <v>25.481279999999998</v>
      </c>
      <c r="C68">
        <v>57</v>
      </c>
      <c r="D68" s="1">
        <f t="shared" si="6"/>
        <v>-1.7228969917614956</v>
      </c>
      <c r="E68" s="1">
        <f t="shared" si="2"/>
        <v>-175.62660466478039</v>
      </c>
      <c r="F68" s="1">
        <f t="shared" si="3"/>
        <v>-0.17562660466478039</v>
      </c>
      <c r="G68" s="1">
        <f t="shared" si="4"/>
        <v>-6.1950528529454632</v>
      </c>
      <c r="H68" s="1">
        <f t="shared" si="5"/>
        <v>-0.38718992517606815</v>
      </c>
    </row>
    <row r="69" spans="2:8" x14ac:dyDescent="0.25">
      <c r="B69" s="1">
        <f t="shared" si="0"/>
        <v>25.928319999999999</v>
      </c>
      <c r="C69">
        <v>58</v>
      </c>
      <c r="D69" s="1">
        <f t="shared" si="6"/>
        <v>-2.2026910907330555</v>
      </c>
      <c r="E69" s="1">
        <f t="shared" si="2"/>
        <v>-224.53527938155506</v>
      </c>
      <c r="F69" s="1">
        <f t="shared" si="3"/>
        <v>-0.22453527938155507</v>
      </c>
      <c r="G69" s="1">
        <f t="shared" si="4"/>
        <v>-7.9202574449049727</v>
      </c>
      <c r="H69" s="1">
        <f t="shared" si="5"/>
        <v>-0.49501496763016389</v>
      </c>
    </row>
    <row r="70" spans="2:8" x14ac:dyDescent="0.25">
      <c r="B70" s="1">
        <f t="shared" si="0"/>
        <v>26.375360000000001</v>
      </c>
      <c r="C70">
        <v>59</v>
      </c>
      <c r="D70" s="1">
        <f t="shared" si="6"/>
        <v>-2.6824851897046154</v>
      </c>
      <c r="E70" s="1">
        <f t="shared" si="2"/>
        <v>-273.44395409832981</v>
      </c>
      <c r="F70" s="1">
        <f t="shared" si="3"/>
        <v>-0.27344395409832983</v>
      </c>
      <c r="G70" s="1">
        <f t="shared" si="4"/>
        <v>-9.645462036864485</v>
      </c>
      <c r="H70" s="1">
        <f t="shared" si="5"/>
        <v>-0.60284001008425991</v>
      </c>
    </row>
    <row r="71" spans="2:8" x14ac:dyDescent="0.25">
      <c r="B71" s="1">
        <f t="shared" si="0"/>
        <v>26.822399999999998</v>
      </c>
      <c r="C71">
        <v>60</v>
      </c>
      <c r="D71" s="1">
        <f t="shared" si="6"/>
        <v>-3.162279288676165</v>
      </c>
      <c r="E71" s="1">
        <f t="shared" si="2"/>
        <v>-322.35262881510346</v>
      </c>
      <c r="F71" s="1">
        <f t="shared" si="3"/>
        <v>-0.32235262881510346</v>
      </c>
      <c r="G71" s="1">
        <f t="shared" si="4"/>
        <v>-11.37066662882396</v>
      </c>
      <c r="H71" s="1">
        <f t="shared" si="5"/>
        <v>-0.71066505253835344</v>
      </c>
    </row>
    <row r="72" spans="2:8" x14ac:dyDescent="0.25">
      <c r="B72" s="1">
        <f t="shared" si="0"/>
        <v>27.269439999999999</v>
      </c>
      <c r="C72">
        <v>61</v>
      </c>
      <c r="D72" s="1">
        <f t="shared" si="6"/>
        <v>-3.6420733876477249</v>
      </c>
      <c r="E72" s="1">
        <f t="shared" si="2"/>
        <v>-371.26130353187813</v>
      </c>
      <c r="F72" s="1">
        <f t="shared" si="3"/>
        <v>-0.37126130353187814</v>
      </c>
      <c r="G72" s="1">
        <f t="shared" si="4"/>
        <v>-13.095871220783469</v>
      </c>
      <c r="H72" s="1">
        <f t="shared" si="5"/>
        <v>-0.81849009499244918</v>
      </c>
    </row>
    <row r="73" spans="2:8" x14ac:dyDescent="0.25">
      <c r="B73" s="1">
        <f t="shared" si="0"/>
        <v>27.716480000000001</v>
      </c>
      <c r="C73">
        <v>62</v>
      </c>
      <c r="D73" s="1">
        <f t="shared" si="6"/>
        <v>-4.1218674866192853</v>
      </c>
      <c r="E73" s="1">
        <f t="shared" si="2"/>
        <v>-420.16997824865291</v>
      </c>
      <c r="F73" s="1">
        <f t="shared" si="3"/>
        <v>-0.42016997824865293</v>
      </c>
      <c r="G73" s="1">
        <f t="shared" si="4"/>
        <v>-14.821075812742983</v>
      </c>
      <c r="H73" s="1">
        <f t="shared" si="5"/>
        <v>-0.92631513744654514</v>
      </c>
    </row>
    <row r="74" spans="2:8" x14ac:dyDescent="0.25">
      <c r="B74" s="1">
        <f t="shared" si="0"/>
        <v>28.163519999999998</v>
      </c>
      <c r="C74">
        <v>63</v>
      </c>
      <c r="D74" s="1">
        <f t="shared" si="6"/>
        <v>-4.6016615855908398</v>
      </c>
      <c r="E74" s="1">
        <f t="shared" si="2"/>
        <v>-469.07865296542701</v>
      </c>
      <c r="F74" s="1">
        <f t="shared" si="3"/>
        <v>-0.469078652965427</v>
      </c>
      <c r="G74" s="1">
        <f t="shared" si="4"/>
        <v>-16.546280404702472</v>
      </c>
      <c r="H74" s="1">
        <f t="shared" si="5"/>
        <v>-1.0341401799006398</v>
      </c>
    </row>
    <row r="75" spans="2:8" x14ac:dyDescent="0.25">
      <c r="B75" s="1">
        <f t="shared" si="0"/>
        <v>28.61056</v>
      </c>
      <c r="C75">
        <v>64</v>
      </c>
      <c r="D75" s="1">
        <f t="shared" ref="D75:D111" si="7">1.225*PI()*(0.0254*$C$7)^2/4*(($G$7*0.0254*$E$7/60)^2-($G$7*0.0254*$E$7/60)*B75)*($C$7/($E$7*3.29546))^1.5</f>
        <v>-5.0814556845623944</v>
      </c>
      <c r="E75" s="1">
        <f t="shared" si="2"/>
        <v>-517.98732768220123</v>
      </c>
      <c r="F75" s="1">
        <f t="shared" si="3"/>
        <v>-0.51798732768220124</v>
      </c>
      <c r="G75" s="1">
        <f t="shared" si="4"/>
        <v>-18.271484996661965</v>
      </c>
      <c r="H75" s="1">
        <f t="shared" si="5"/>
        <v>-1.1419652223547345</v>
      </c>
    </row>
    <row r="76" spans="2:8" x14ac:dyDescent="0.25">
      <c r="B76" s="1">
        <f t="shared" ref="B76:B101" si="8">C76*0.44704</f>
        <v>29.057600000000001</v>
      </c>
      <c r="C76">
        <v>65</v>
      </c>
      <c r="D76" s="1">
        <f t="shared" si="7"/>
        <v>-5.5612497835339552</v>
      </c>
      <c r="E76" s="1">
        <f t="shared" ref="E76:E101" si="9">D76*1000/9.81</f>
        <v>-566.89600239897607</v>
      </c>
      <c r="F76" s="1">
        <f t="shared" ref="F76:F101" si="10">E76/1000</f>
        <v>-0.56689600239897608</v>
      </c>
      <c r="G76" s="1">
        <f t="shared" ref="G76:G101" si="11">E76*0.035274</f>
        <v>-19.996689588621482</v>
      </c>
      <c r="H76" s="1">
        <f t="shared" ref="H76:H101" si="12">E76*0.00220462</f>
        <v>-1.2497902648088306</v>
      </c>
    </row>
    <row r="77" spans="2:8" x14ac:dyDescent="0.25">
      <c r="B77" s="1">
        <f t="shared" si="8"/>
        <v>29.504639999999998</v>
      </c>
      <c r="C77">
        <v>66</v>
      </c>
      <c r="D77" s="1">
        <f t="shared" si="7"/>
        <v>-6.0410438825055088</v>
      </c>
      <c r="E77" s="1">
        <f t="shared" si="9"/>
        <v>-615.80467711575011</v>
      </c>
      <c r="F77" s="1">
        <f t="shared" si="10"/>
        <v>-0.61580467711575015</v>
      </c>
      <c r="G77" s="1">
        <f t="shared" si="11"/>
        <v>-21.721894180580968</v>
      </c>
      <c r="H77" s="1">
        <f t="shared" si="12"/>
        <v>-1.3576153072629251</v>
      </c>
    </row>
    <row r="78" spans="2:8" x14ac:dyDescent="0.25">
      <c r="B78" s="1">
        <f t="shared" si="8"/>
        <v>29.95168</v>
      </c>
      <c r="C78">
        <v>67</v>
      </c>
      <c r="D78" s="1">
        <f t="shared" si="7"/>
        <v>-6.5208379814770696</v>
      </c>
      <c r="E78" s="1">
        <f t="shared" si="9"/>
        <v>-664.71335183252495</v>
      </c>
      <c r="F78" s="1">
        <f t="shared" si="10"/>
        <v>-0.664713351832525</v>
      </c>
      <c r="G78" s="1">
        <f t="shared" si="11"/>
        <v>-23.447098772540485</v>
      </c>
      <c r="H78" s="1">
        <f t="shared" si="12"/>
        <v>-1.4654403497170212</v>
      </c>
    </row>
    <row r="79" spans="2:8" x14ac:dyDescent="0.25">
      <c r="B79" s="1">
        <f t="shared" si="8"/>
        <v>30.398720000000001</v>
      </c>
      <c r="C79">
        <v>68</v>
      </c>
      <c r="D79" s="1">
        <f t="shared" si="7"/>
        <v>-7.0006320804486242</v>
      </c>
      <c r="E79" s="1">
        <f t="shared" si="9"/>
        <v>-713.62202654929899</v>
      </c>
      <c r="F79" s="1">
        <f t="shared" si="10"/>
        <v>-0.71362202654929896</v>
      </c>
      <c r="G79" s="1">
        <f t="shared" si="11"/>
        <v>-25.172303364499971</v>
      </c>
      <c r="H79" s="1">
        <f t="shared" si="12"/>
        <v>-1.5732653921711155</v>
      </c>
    </row>
    <row r="80" spans="2:8" x14ac:dyDescent="0.25">
      <c r="B80" s="1">
        <f t="shared" si="8"/>
        <v>30.845759999999999</v>
      </c>
      <c r="C80">
        <v>69</v>
      </c>
      <c r="D80" s="1">
        <f t="shared" si="7"/>
        <v>-7.4804261794201796</v>
      </c>
      <c r="E80" s="1">
        <f t="shared" si="9"/>
        <v>-762.53070126607327</v>
      </c>
      <c r="F80" s="1">
        <f t="shared" si="10"/>
        <v>-0.76253070126607325</v>
      </c>
      <c r="G80" s="1">
        <f t="shared" si="11"/>
        <v>-26.897507956459467</v>
      </c>
      <c r="H80" s="1">
        <f t="shared" si="12"/>
        <v>-1.6810904346252105</v>
      </c>
    </row>
    <row r="81" spans="2:8" x14ac:dyDescent="0.25">
      <c r="B81" s="1">
        <f t="shared" si="8"/>
        <v>31.2928</v>
      </c>
      <c r="C81">
        <v>70</v>
      </c>
      <c r="D81" s="1">
        <f t="shared" si="7"/>
        <v>-7.9602202783917386</v>
      </c>
      <c r="E81" s="1">
        <f t="shared" si="9"/>
        <v>-811.43937598284788</v>
      </c>
      <c r="F81" s="1">
        <f t="shared" si="10"/>
        <v>-0.81143937598284788</v>
      </c>
      <c r="G81" s="1">
        <f t="shared" si="11"/>
        <v>-28.622712548418974</v>
      </c>
      <c r="H81" s="1">
        <f t="shared" si="12"/>
        <v>-1.7889154770793061</v>
      </c>
    </row>
    <row r="82" spans="2:8" x14ac:dyDescent="0.25">
      <c r="B82" s="1">
        <f t="shared" si="8"/>
        <v>31.739840000000001</v>
      </c>
      <c r="C82">
        <v>71</v>
      </c>
      <c r="D82" s="1">
        <f t="shared" si="7"/>
        <v>-8.4400143773632994</v>
      </c>
      <c r="E82" s="1">
        <f t="shared" si="9"/>
        <v>-860.34805069962272</v>
      </c>
      <c r="F82" s="1">
        <f t="shared" si="10"/>
        <v>-0.86034805069962272</v>
      </c>
      <c r="G82" s="1">
        <f t="shared" si="11"/>
        <v>-30.347917140378492</v>
      </c>
      <c r="H82" s="1">
        <f t="shared" si="12"/>
        <v>-1.8967405195334022</v>
      </c>
    </row>
    <row r="83" spans="2:8" x14ac:dyDescent="0.25">
      <c r="B83" s="1">
        <f t="shared" si="8"/>
        <v>32.186880000000002</v>
      </c>
      <c r="C83">
        <v>72</v>
      </c>
      <c r="D83" s="1">
        <f t="shared" si="7"/>
        <v>-8.919808476334854</v>
      </c>
      <c r="E83" s="1">
        <f t="shared" si="9"/>
        <v>-909.25672541639688</v>
      </c>
      <c r="F83" s="1">
        <f t="shared" si="10"/>
        <v>-0.9092567254163969</v>
      </c>
      <c r="G83" s="1">
        <f t="shared" si="11"/>
        <v>-32.073121732337981</v>
      </c>
      <c r="H83" s="1">
        <f t="shared" si="12"/>
        <v>-2.0045655619874969</v>
      </c>
    </row>
    <row r="84" spans="2:8" x14ac:dyDescent="0.25">
      <c r="B84" s="1">
        <f t="shared" si="8"/>
        <v>32.633919999999996</v>
      </c>
      <c r="C84">
        <v>73</v>
      </c>
      <c r="D84" s="1">
        <f t="shared" si="7"/>
        <v>-9.3996025753064032</v>
      </c>
      <c r="E84" s="1">
        <f t="shared" si="9"/>
        <v>-958.16540013317046</v>
      </c>
      <c r="F84" s="1">
        <f t="shared" si="10"/>
        <v>-0.95816540013317042</v>
      </c>
      <c r="G84" s="1">
        <f t="shared" si="11"/>
        <v>-33.798326324297456</v>
      </c>
      <c r="H84" s="1">
        <f t="shared" si="12"/>
        <v>-2.1123906044415901</v>
      </c>
    </row>
    <row r="85" spans="2:8" x14ac:dyDescent="0.25">
      <c r="B85" s="1">
        <f t="shared" si="8"/>
        <v>33.080959999999997</v>
      </c>
      <c r="C85">
        <v>74</v>
      </c>
      <c r="D85" s="1">
        <f t="shared" si="7"/>
        <v>-9.8793966742779649</v>
      </c>
      <c r="E85" s="1">
        <f t="shared" si="9"/>
        <v>-1007.0740748499454</v>
      </c>
      <c r="F85" s="1">
        <f t="shared" si="10"/>
        <v>-1.0070740748499454</v>
      </c>
      <c r="G85" s="1">
        <f t="shared" si="11"/>
        <v>-35.523530916256973</v>
      </c>
      <c r="H85" s="1">
        <f t="shared" si="12"/>
        <v>-2.2202156468956868</v>
      </c>
    </row>
    <row r="86" spans="2:8" x14ac:dyDescent="0.25">
      <c r="B86" s="1">
        <f t="shared" si="8"/>
        <v>33.527999999999999</v>
      </c>
      <c r="C86">
        <v>75</v>
      </c>
      <c r="D86" s="1">
        <f t="shared" si="7"/>
        <v>-10.359190773249525</v>
      </c>
      <c r="E86" s="1">
        <f t="shared" si="9"/>
        <v>-1055.9827495667203</v>
      </c>
      <c r="F86" s="1">
        <f t="shared" si="10"/>
        <v>-1.0559827495667202</v>
      </c>
      <c r="G86" s="1">
        <f t="shared" si="11"/>
        <v>-37.248735508216491</v>
      </c>
      <c r="H86" s="1">
        <f t="shared" si="12"/>
        <v>-2.3280406893497827</v>
      </c>
    </row>
    <row r="87" spans="2:8" x14ac:dyDescent="0.25">
      <c r="B87" s="1">
        <f t="shared" si="8"/>
        <v>33.97504</v>
      </c>
      <c r="C87">
        <v>76</v>
      </c>
      <c r="D87" s="1">
        <f t="shared" si="7"/>
        <v>-10.838984872221078</v>
      </c>
      <c r="E87" s="1">
        <f t="shared" si="9"/>
        <v>-1104.891424283494</v>
      </c>
      <c r="F87" s="1">
        <f t="shared" si="10"/>
        <v>-1.104891424283494</v>
      </c>
      <c r="G87" s="1">
        <f t="shared" si="11"/>
        <v>-38.973940100175966</v>
      </c>
      <c r="H87" s="1">
        <f t="shared" si="12"/>
        <v>-2.4358657318038763</v>
      </c>
    </row>
    <row r="88" spans="2:8" x14ac:dyDescent="0.25">
      <c r="B88" s="1">
        <f t="shared" si="8"/>
        <v>34.422080000000001</v>
      </c>
      <c r="C88">
        <v>77</v>
      </c>
      <c r="D88" s="1">
        <f t="shared" si="7"/>
        <v>-11.318778971192639</v>
      </c>
      <c r="E88" s="1">
        <f t="shared" si="9"/>
        <v>-1153.800099000269</v>
      </c>
      <c r="F88" s="1">
        <f t="shared" si="10"/>
        <v>-1.153800099000269</v>
      </c>
      <c r="G88" s="1">
        <f t="shared" si="11"/>
        <v>-40.699144692135491</v>
      </c>
      <c r="H88" s="1">
        <f t="shared" si="12"/>
        <v>-2.5436907742579731</v>
      </c>
    </row>
    <row r="89" spans="2:8" x14ac:dyDescent="0.25">
      <c r="B89" s="1">
        <f t="shared" si="8"/>
        <v>34.869120000000002</v>
      </c>
      <c r="C89">
        <v>78</v>
      </c>
      <c r="D89" s="1">
        <f t="shared" si="7"/>
        <v>-11.798573070164199</v>
      </c>
      <c r="E89" s="1">
        <f t="shared" si="9"/>
        <v>-1202.7087737170436</v>
      </c>
      <c r="F89" s="1">
        <f t="shared" si="10"/>
        <v>-1.2027087737170437</v>
      </c>
      <c r="G89" s="1">
        <f t="shared" si="11"/>
        <v>-42.424349284094994</v>
      </c>
      <c r="H89" s="1">
        <f t="shared" si="12"/>
        <v>-2.6515158167120689</v>
      </c>
    </row>
    <row r="90" spans="2:8" x14ac:dyDescent="0.25">
      <c r="B90" s="1">
        <f t="shared" si="8"/>
        <v>35.316159999999996</v>
      </c>
      <c r="C90">
        <v>79</v>
      </c>
      <c r="D90" s="1">
        <f t="shared" si="7"/>
        <v>-12.278367169135748</v>
      </c>
      <c r="E90" s="1">
        <f t="shared" si="9"/>
        <v>-1251.6174484338173</v>
      </c>
      <c r="F90" s="1">
        <f t="shared" si="10"/>
        <v>-1.2516174484338174</v>
      </c>
      <c r="G90" s="1">
        <f t="shared" si="11"/>
        <v>-44.149553876054476</v>
      </c>
      <c r="H90" s="1">
        <f t="shared" si="12"/>
        <v>-2.7593408591661626</v>
      </c>
    </row>
    <row r="91" spans="2:8" x14ac:dyDescent="0.25">
      <c r="B91" s="1">
        <f t="shared" si="8"/>
        <v>35.763199999999998</v>
      </c>
      <c r="C91">
        <v>80</v>
      </c>
      <c r="D91" s="1">
        <f t="shared" si="7"/>
        <v>-12.758161268107306</v>
      </c>
      <c r="E91" s="1">
        <f t="shared" si="9"/>
        <v>-1300.5261231505917</v>
      </c>
      <c r="F91" s="1">
        <f t="shared" si="10"/>
        <v>-1.3005261231505918</v>
      </c>
      <c r="G91" s="1">
        <f t="shared" si="11"/>
        <v>-45.874758468013972</v>
      </c>
      <c r="H91" s="1">
        <f t="shared" si="12"/>
        <v>-2.8671659016202575</v>
      </c>
    </row>
    <row r="92" spans="2:8" x14ac:dyDescent="0.25">
      <c r="B92" s="1">
        <f t="shared" si="8"/>
        <v>36.210239999999999</v>
      </c>
      <c r="C92">
        <v>81</v>
      </c>
      <c r="D92" s="1">
        <f t="shared" si="7"/>
        <v>-13.237955367078863</v>
      </c>
      <c r="E92" s="1">
        <f t="shared" si="9"/>
        <v>-1349.4347978673661</v>
      </c>
      <c r="F92" s="1">
        <f t="shared" si="10"/>
        <v>-1.3494347978673662</v>
      </c>
      <c r="G92" s="1">
        <f t="shared" si="11"/>
        <v>-47.599963059973469</v>
      </c>
      <c r="H92" s="1">
        <f t="shared" si="12"/>
        <v>-2.9749909440743525</v>
      </c>
    </row>
    <row r="93" spans="2:8" x14ac:dyDescent="0.25">
      <c r="B93" s="1">
        <f t="shared" si="8"/>
        <v>36.65728</v>
      </c>
      <c r="C93">
        <v>82</v>
      </c>
      <c r="D93" s="1">
        <f t="shared" si="7"/>
        <v>-13.717749466050423</v>
      </c>
      <c r="E93" s="1">
        <f t="shared" si="9"/>
        <v>-1398.343472584141</v>
      </c>
      <c r="F93" s="1">
        <f t="shared" si="10"/>
        <v>-1.398343472584141</v>
      </c>
      <c r="G93" s="1">
        <f t="shared" si="11"/>
        <v>-49.325167651932986</v>
      </c>
      <c r="H93" s="1">
        <f t="shared" si="12"/>
        <v>-3.0828159865284488</v>
      </c>
    </row>
    <row r="94" spans="2:8" x14ac:dyDescent="0.25">
      <c r="B94" s="1">
        <f t="shared" si="8"/>
        <v>37.104320000000001</v>
      </c>
      <c r="C94">
        <v>83</v>
      </c>
      <c r="D94" s="1">
        <f t="shared" si="7"/>
        <v>-14.197543565021981</v>
      </c>
      <c r="E94" s="1">
        <f t="shared" si="9"/>
        <v>-1447.2521473009153</v>
      </c>
      <c r="F94" s="1">
        <f t="shared" si="10"/>
        <v>-1.4472521473009154</v>
      </c>
      <c r="G94" s="1">
        <f t="shared" si="11"/>
        <v>-51.05037224389249</v>
      </c>
      <c r="H94" s="1">
        <f t="shared" si="12"/>
        <v>-3.1906410289825442</v>
      </c>
    </row>
    <row r="95" spans="2:8" x14ac:dyDescent="0.25">
      <c r="B95" s="1">
        <f t="shared" si="8"/>
        <v>37.551360000000003</v>
      </c>
      <c r="C95">
        <v>84</v>
      </c>
      <c r="D95" s="1">
        <f t="shared" si="7"/>
        <v>-14.677337663993537</v>
      </c>
      <c r="E95" s="1">
        <f t="shared" si="9"/>
        <v>-1496.1608220176897</v>
      </c>
      <c r="F95" s="1">
        <f t="shared" si="10"/>
        <v>-1.4961608220176896</v>
      </c>
      <c r="G95" s="1">
        <f t="shared" si="11"/>
        <v>-52.775576835851986</v>
      </c>
      <c r="H95" s="1">
        <f t="shared" si="12"/>
        <v>-3.2984660714366392</v>
      </c>
    </row>
    <row r="96" spans="2:8" x14ac:dyDescent="0.25">
      <c r="B96" s="1">
        <f t="shared" si="8"/>
        <v>37.998399999999997</v>
      </c>
      <c r="C96">
        <v>85</v>
      </c>
      <c r="D96" s="1">
        <f t="shared" si="7"/>
        <v>-15.157131762965088</v>
      </c>
      <c r="E96" s="1">
        <f t="shared" si="9"/>
        <v>-1545.0694967344634</v>
      </c>
      <c r="F96" s="1">
        <f t="shared" si="10"/>
        <v>-1.5450694967344634</v>
      </c>
      <c r="G96" s="1">
        <f t="shared" si="11"/>
        <v>-54.500781427811461</v>
      </c>
      <c r="H96" s="1">
        <f t="shared" si="12"/>
        <v>-3.4062911138907328</v>
      </c>
    </row>
    <row r="97" spans="2:8" x14ac:dyDescent="0.25">
      <c r="B97" s="1">
        <f t="shared" si="8"/>
        <v>38.445439999999998</v>
      </c>
      <c r="C97">
        <v>86</v>
      </c>
      <c r="D97" s="1">
        <f t="shared" si="7"/>
        <v>-15.636925861936648</v>
      </c>
      <c r="E97" s="1">
        <f t="shared" si="9"/>
        <v>-1593.9781714512383</v>
      </c>
      <c r="F97" s="1">
        <f t="shared" si="10"/>
        <v>-1.5939781714512382</v>
      </c>
      <c r="G97" s="1">
        <f t="shared" si="11"/>
        <v>-56.225986019770978</v>
      </c>
      <c r="H97" s="1">
        <f t="shared" si="12"/>
        <v>-3.5141161563448291</v>
      </c>
    </row>
    <row r="98" spans="2:8" x14ac:dyDescent="0.25">
      <c r="B98" s="1">
        <f t="shared" si="8"/>
        <v>38.892479999999999</v>
      </c>
      <c r="C98">
        <v>87</v>
      </c>
      <c r="D98" s="1">
        <f t="shared" si="7"/>
        <v>-16.11671996090821</v>
      </c>
      <c r="E98" s="1">
        <f t="shared" si="9"/>
        <v>-1642.8868461680131</v>
      </c>
      <c r="F98" s="1">
        <f t="shared" si="10"/>
        <v>-1.6428868461680131</v>
      </c>
      <c r="G98" s="1">
        <f t="shared" si="11"/>
        <v>-57.951190611730496</v>
      </c>
      <c r="H98" s="1">
        <f t="shared" si="12"/>
        <v>-3.621941198798925</v>
      </c>
    </row>
    <row r="99" spans="2:8" x14ac:dyDescent="0.25">
      <c r="B99" s="1">
        <f t="shared" si="8"/>
        <v>39.33952</v>
      </c>
      <c r="C99">
        <v>88</v>
      </c>
      <c r="D99" s="1">
        <f t="shared" si="7"/>
        <v>-16.596514059879762</v>
      </c>
      <c r="E99" s="1">
        <f t="shared" si="9"/>
        <v>-1691.795520884787</v>
      </c>
      <c r="F99" s="1">
        <f t="shared" si="10"/>
        <v>-1.691795520884787</v>
      </c>
      <c r="G99" s="1">
        <f t="shared" si="11"/>
        <v>-59.676395203689978</v>
      </c>
      <c r="H99" s="1">
        <f t="shared" si="12"/>
        <v>-3.729766241253019</v>
      </c>
    </row>
    <row r="100" spans="2:8" x14ac:dyDescent="0.25">
      <c r="B100" s="1">
        <f t="shared" si="8"/>
        <v>39.786560000000001</v>
      </c>
      <c r="C100">
        <v>89</v>
      </c>
      <c r="D100" s="1">
        <f t="shared" si="7"/>
        <v>-17.076308158851322</v>
      </c>
      <c r="E100" s="1">
        <f t="shared" si="9"/>
        <v>-1740.7041956015619</v>
      </c>
      <c r="F100" s="1">
        <f t="shared" si="10"/>
        <v>-1.7407041956015619</v>
      </c>
      <c r="G100" s="1">
        <f t="shared" si="11"/>
        <v>-61.401599795649496</v>
      </c>
      <c r="H100" s="1">
        <f t="shared" si="12"/>
        <v>-3.8375912837071153</v>
      </c>
    </row>
    <row r="101" spans="2:8" x14ac:dyDescent="0.25">
      <c r="B101" s="1">
        <f t="shared" si="8"/>
        <v>40.233600000000003</v>
      </c>
      <c r="C101">
        <v>90</v>
      </c>
      <c r="D101" s="1">
        <f t="shared" si="7"/>
        <v>-17.556102257822882</v>
      </c>
      <c r="E101" s="1">
        <f t="shared" si="9"/>
        <v>-1789.6128703183367</v>
      </c>
      <c r="F101" s="1">
        <f t="shared" si="10"/>
        <v>-1.7896128703183367</v>
      </c>
      <c r="G101" s="1">
        <f t="shared" si="11"/>
        <v>-63.126804387609006</v>
      </c>
      <c r="H101" s="1">
        <f t="shared" si="12"/>
        <v>-3.9454163261612116</v>
      </c>
    </row>
    <row r="102" spans="2:8" x14ac:dyDescent="0.25">
      <c r="B102" s="1">
        <f t="shared" ref="B102:B111" si="13">C102*0.44704</f>
        <v>40.680639999999997</v>
      </c>
      <c r="C102">
        <v>91</v>
      </c>
      <c r="D102" s="1">
        <f t="shared" si="7"/>
        <v>-18.035896356794431</v>
      </c>
      <c r="E102" s="1">
        <f t="shared" ref="E102:E111" si="14">D102*1000/9.81</f>
        <v>-1838.52154503511</v>
      </c>
      <c r="F102" s="1">
        <f t="shared" ref="F102:F111" si="15">E102/1000</f>
        <v>-1.83852154503511</v>
      </c>
      <c r="G102" s="1">
        <f t="shared" ref="G102:G111" si="16">E102*0.035274</f>
        <v>-64.852008979568467</v>
      </c>
      <c r="H102" s="1">
        <f t="shared" ref="H102:H111" si="17">E102*0.00220462</f>
        <v>-4.0532413686153044</v>
      </c>
    </row>
    <row r="103" spans="2:8" x14ac:dyDescent="0.25">
      <c r="B103" s="1">
        <f t="shared" si="13"/>
        <v>41.127679999999998</v>
      </c>
      <c r="C103">
        <v>92</v>
      </c>
      <c r="D103" s="1">
        <f t="shared" si="7"/>
        <v>-18.515690455765991</v>
      </c>
      <c r="E103" s="1">
        <f t="shared" si="14"/>
        <v>-1887.4302197518848</v>
      </c>
      <c r="F103" s="1">
        <f t="shared" si="15"/>
        <v>-1.8874302197518849</v>
      </c>
      <c r="G103" s="1">
        <f t="shared" si="16"/>
        <v>-66.577213571527977</v>
      </c>
      <c r="H103" s="1">
        <f t="shared" si="17"/>
        <v>-4.1610664110694007</v>
      </c>
    </row>
    <row r="104" spans="2:8" x14ac:dyDescent="0.25">
      <c r="B104" s="1">
        <f t="shared" si="13"/>
        <v>41.574719999999999</v>
      </c>
      <c r="C104">
        <v>93</v>
      </c>
      <c r="D104" s="1">
        <f t="shared" si="7"/>
        <v>-18.995484554737548</v>
      </c>
      <c r="E104" s="1">
        <f t="shared" si="14"/>
        <v>-1936.3388944686592</v>
      </c>
      <c r="F104" s="1">
        <f t="shared" si="15"/>
        <v>-1.9363388944686593</v>
      </c>
      <c r="G104" s="1">
        <f t="shared" si="16"/>
        <v>-68.302418163487488</v>
      </c>
      <c r="H104" s="1">
        <f t="shared" si="17"/>
        <v>-4.2688914535234952</v>
      </c>
    </row>
    <row r="105" spans="2:8" x14ac:dyDescent="0.25">
      <c r="B105" s="1">
        <f t="shared" si="13"/>
        <v>42.02176</v>
      </c>
      <c r="C105">
        <v>94</v>
      </c>
      <c r="D105" s="1">
        <f t="shared" si="7"/>
        <v>-19.475278653709108</v>
      </c>
      <c r="E105" s="1">
        <f t="shared" si="14"/>
        <v>-1985.247569185434</v>
      </c>
      <c r="F105" s="1">
        <f t="shared" si="15"/>
        <v>-1.9852475691854341</v>
      </c>
      <c r="G105" s="1">
        <f t="shared" si="16"/>
        <v>-70.027622755446998</v>
      </c>
      <c r="H105" s="1">
        <f t="shared" si="17"/>
        <v>-4.3767164959775915</v>
      </c>
    </row>
    <row r="106" spans="2:8" x14ac:dyDescent="0.25">
      <c r="B106" s="1">
        <f t="shared" si="13"/>
        <v>42.468800000000002</v>
      </c>
      <c r="C106">
        <v>95</v>
      </c>
      <c r="D106" s="1">
        <f t="shared" si="7"/>
        <v>-19.955072752680664</v>
      </c>
      <c r="E106" s="1">
        <f t="shared" si="14"/>
        <v>-2034.1562439022082</v>
      </c>
      <c r="F106" s="1">
        <f t="shared" si="15"/>
        <v>-2.0341562439022081</v>
      </c>
      <c r="G106" s="1">
        <f t="shared" si="16"/>
        <v>-71.752827347406495</v>
      </c>
      <c r="H106" s="1">
        <f t="shared" si="17"/>
        <v>-4.484541538431686</v>
      </c>
    </row>
    <row r="107" spans="2:8" x14ac:dyDescent="0.25">
      <c r="B107" s="1">
        <f t="shared" si="13"/>
        <v>42.915840000000003</v>
      </c>
      <c r="C107">
        <v>96</v>
      </c>
      <c r="D107" s="1">
        <f t="shared" si="7"/>
        <v>-20.43486685165222</v>
      </c>
      <c r="E107" s="1">
        <f t="shared" si="14"/>
        <v>-2083.0649186189826</v>
      </c>
      <c r="F107" s="1">
        <f t="shared" si="15"/>
        <v>-2.0830649186189825</v>
      </c>
      <c r="G107" s="1">
        <f t="shared" si="16"/>
        <v>-73.478031939365991</v>
      </c>
      <c r="H107" s="1">
        <f t="shared" si="17"/>
        <v>-4.5923665808857814</v>
      </c>
    </row>
    <row r="108" spans="2:8" x14ac:dyDescent="0.25">
      <c r="B108" s="1">
        <f t="shared" si="13"/>
        <v>43.362879999999997</v>
      </c>
      <c r="C108">
        <v>97</v>
      </c>
      <c r="D108" s="1">
        <f t="shared" si="7"/>
        <v>-20.914660950623777</v>
      </c>
      <c r="E108" s="1">
        <f t="shared" si="14"/>
        <v>-2131.973593335757</v>
      </c>
      <c r="F108" s="1">
        <f t="shared" si="15"/>
        <v>-2.1319735933357569</v>
      </c>
      <c r="G108" s="1">
        <f t="shared" si="16"/>
        <v>-75.203236531325487</v>
      </c>
      <c r="H108" s="1">
        <f t="shared" si="17"/>
        <v>-4.7001916233398768</v>
      </c>
    </row>
    <row r="109" spans="2:8" x14ac:dyDescent="0.25">
      <c r="B109" s="1">
        <f t="shared" si="13"/>
        <v>43.809919999999998</v>
      </c>
      <c r="C109">
        <v>98</v>
      </c>
      <c r="D109" s="1">
        <f t="shared" si="7"/>
        <v>-21.394455049595333</v>
      </c>
      <c r="E109" s="1">
        <f t="shared" si="14"/>
        <v>-2180.8822680525313</v>
      </c>
      <c r="F109" s="1">
        <f t="shared" si="15"/>
        <v>-2.1808822680525313</v>
      </c>
      <c r="G109" s="1">
        <f t="shared" si="16"/>
        <v>-76.928441123284983</v>
      </c>
      <c r="H109" s="1">
        <f t="shared" si="17"/>
        <v>-4.8080166657939714</v>
      </c>
    </row>
    <row r="110" spans="2:8" x14ac:dyDescent="0.25">
      <c r="B110" s="1">
        <f t="shared" si="13"/>
        <v>44.256959999999999</v>
      </c>
      <c r="C110">
        <v>99</v>
      </c>
      <c r="D110" s="1">
        <f t="shared" si="7"/>
        <v>-21.874249148566886</v>
      </c>
      <c r="E110" s="1">
        <f t="shared" si="14"/>
        <v>-2229.7909427693053</v>
      </c>
      <c r="F110" s="1">
        <f t="shared" si="15"/>
        <v>-2.2297909427693052</v>
      </c>
      <c r="G110" s="1">
        <f t="shared" si="16"/>
        <v>-78.65364571524448</v>
      </c>
      <c r="H110" s="1">
        <f t="shared" si="17"/>
        <v>-4.9158417082480659</v>
      </c>
    </row>
    <row r="111" spans="2:8" x14ac:dyDescent="0.25">
      <c r="B111" s="1">
        <f t="shared" si="13"/>
        <v>44.704000000000001</v>
      </c>
      <c r="C111">
        <v>100</v>
      </c>
      <c r="D111" s="1">
        <f t="shared" si="7"/>
        <v>-22.354043247538453</v>
      </c>
      <c r="E111" s="1">
        <f t="shared" si="14"/>
        <v>-2278.6996174860806</v>
      </c>
      <c r="F111" s="1">
        <f t="shared" si="15"/>
        <v>-2.2786996174860805</v>
      </c>
      <c r="G111" s="1">
        <f t="shared" si="16"/>
        <v>-80.378850307204004</v>
      </c>
      <c r="H111" s="1">
        <f t="shared" si="17"/>
        <v>-5.0236667507021631</v>
      </c>
    </row>
  </sheetData>
  <mergeCells count="1">
    <mergeCell ref="A12:A14"/>
  </mergeCells>
  <hyperlinks>
    <hyperlink ref="B3" r:id="rId1" xr:uid="{00000000-0004-0000-0000-000000000000}"/>
    <hyperlink ref="C4" r:id="rId2" xr:uid="{00000000-0004-0000-0000-000001000000}"/>
  </hyperlinks>
  <pageMargins left="0.7" right="0.7" top="0.75" bottom="0.75" header="0.3" footer="0.3"/>
  <pageSetup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 Thrust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Backup Administrator</dc:creator>
  <cp:lastModifiedBy>Renardi Adryantoro P</cp:lastModifiedBy>
  <dcterms:created xsi:type="dcterms:W3CDTF">2013-09-18T16:05:35Z</dcterms:created>
  <dcterms:modified xsi:type="dcterms:W3CDTF">2019-10-06T14:41:16Z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ype" linkTarget="prop_type">
    <vt:lpwstr>#REF!</vt:lpwstr>
  </property>
</Properties>
</file>