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filterPrivacy="1"/>
  <xr:revisionPtr revIDLastSave="0" documentId="13_ncr:1_{C79A531D-A8C4-4FB8-9907-039003319E3A}" xr6:coauthVersionLast="47" xr6:coauthVersionMax="47" xr10:uidLastSave="{00000000-0000-0000-0000-000000000000}"/>
  <bookViews>
    <workbookView xWindow="-120" yWindow="-120" windowWidth="29040" windowHeight="15720" xr2:uid="{00000000-000D-0000-FFFF-FFFF00000000}"/>
  </bookViews>
  <sheets>
    <sheet name="Лист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6" i="1" l="1"/>
  <c r="B74" i="1" s="1"/>
  <c r="B6" i="1"/>
  <c r="B5" i="1"/>
  <c r="B3" i="1"/>
  <c r="B73" i="1"/>
  <c r="B12" i="1"/>
  <c r="C12" i="1" s="1"/>
  <c r="D12" i="1" s="1"/>
  <c r="B65" i="1"/>
  <c r="B13" i="1"/>
  <c r="B14" i="1"/>
  <c r="B15" i="1"/>
  <c r="B16" i="1"/>
  <c r="C16" i="1" s="1"/>
  <c r="B17" i="1"/>
  <c r="B18" i="1"/>
  <c r="B19" i="1"/>
  <c r="C19" i="1" s="1"/>
  <c r="D19" i="1" s="1"/>
  <c r="E19" i="1" s="1"/>
  <c r="B20" i="1"/>
  <c r="C20" i="1" s="1"/>
  <c r="B21" i="1"/>
  <c r="B22" i="1"/>
  <c r="B23" i="1"/>
  <c r="C23" i="1" s="1"/>
  <c r="D23" i="1" s="1"/>
  <c r="E23" i="1" s="1"/>
  <c r="B24" i="1"/>
  <c r="C24" i="1" s="1"/>
  <c r="B25" i="1"/>
  <c r="B27" i="1"/>
  <c r="C27" i="1" s="1"/>
  <c r="D27" i="1" s="1"/>
  <c r="E27" i="1" s="1"/>
  <c r="B28" i="1"/>
  <c r="C28" i="1" s="1"/>
  <c r="B29" i="1"/>
  <c r="B30" i="1"/>
  <c r="B31" i="1"/>
  <c r="C31" i="1" s="1"/>
  <c r="D31" i="1" s="1"/>
  <c r="E31" i="1" s="1"/>
  <c r="B32" i="1"/>
  <c r="C32" i="1" s="1"/>
  <c r="B33" i="1"/>
  <c r="B34" i="1"/>
  <c r="B35" i="1"/>
  <c r="C35" i="1" s="1"/>
  <c r="D35" i="1" s="1"/>
  <c r="E35" i="1" s="1"/>
  <c r="B36" i="1"/>
  <c r="C36" i="1" s="1"/>
  <c r="B37" i="1"/>
  <c r="B38" i="1"/>
  <c r="B39" i="1"/>
  <c r="C39" i="1" s="1"/>
  <c r="D39" i="1" s="1"/>
  <c r="E39" i="1" s="1"/>
  <c r="B40" i="1"/>
  <c r="C40" i="1" s="1"/>
  <c r="B41" i="1"/>
  <c r="B42" i="1"/>
  <c r="B43" i="1"/>
  <c r="C43" i="1" s="1"/>
  <c r="D43" i="1" s="1"/>
  <c r="E43" i="1" s="1"/>
  <c r="B44" i="1"/>
  <c r="C44" i="1" s="1"/>
  <c r="B45" i="1"/>
  <c r="B46" i="1"/>
  <c r="B47" i="1"/>
  <c r="C47" i="1" s="1"/>
  <c r="D47" i="1" s="1"/>
  <c r="E47" i="1" s="1"/>
  <c r="B48" i="1"/>
  <c r="C48" i="1" s="1"/>
  <c r="B49" i="1"/>
  <c r="B50" i="1"/>
  <c r="B51" i="1"/>
  <c r="C51" i="1" s="1"/>
  <c r="D51" i="1" s="1"/>
  <c r="E51" i="1" s="1"/>
  <c r="B52" i="1"/>
  <c r="C52" i="1" s="1"/>
  <c r="B53" i="1"/>
  <c r="B54" i="1"/>
  <c r="B55" i="1"/>
  <c r="C55" i="1" s="1"/>
  <c r="D55" i="1" s="1"/>
  <c r="E55" i="1" s="1"/>
  <c r="B56" i="1"/>
  <c r="C56" i="1" s="1"/>
  <c r="B57" i="1"/>
  <c r="B58" i="1"/>
  <c r="B59" i="1"/>
  <c r="C59" i="1" s="1"/>
  <c r="D59" i="1" s="1"/>
  <c r="E59" i="1" s="1"/>
  <c r="B60" i="1"/>
  <c r="C60" i="1" s="1"/>
  <c r="B61" i="1"/>
  <c r="B62" i="1"/>
  <c r="B63" i="1"/>
  <c r="C63" i="1" s="1"/>
  <c r="D63" i="1" s="1"/>
  <c r="E63" i="1" s="1"/>
  <c r="B64" i="1"/>
  <c r="C64" i="1" s="1"/>
  <c r="B66" i="1"/>
  <c r="B67" i="1"/>
  <c r="C67" i="1" s="1"/>
  <c r="D67" i="1" s="1"/>
  <c r="E67" i="1" s="1"/>
  <c r="B68" i="1"/>
  <c r="C68" i="1" s="1"/>
  <c r="B69" i="1"/>
  <c r="B70" i="1"/>
  <c r="B71" i="1"/>
  <c r="C71" i="1" s="1"/>
  <c r="D71" i="1" s="1"/>
  <c r="E71" i="1" s="1"/>
  <c r="B72" i="1"/>
  <c r="C72" i="1" s="1"/>
  <c r="C26" i="1" l="1"/>
  <c r="C15" i="1"/>
  <c r="D15" i="1" s="1"/>
  <c r="E15" i="1" s="1"/>
  <c r="C70" i="1"/>
  <c r="D70" i="1" s="1"/>
  <c r="E70" i="1" s="1"/>
  <c r="C66" i="1"/>
  <c r="D66" i="1" s="1"/>
  <c r="E66" i="1" s="1"/>
  <c r="C62" i="1"/>
  <c r="D62" i="1" s="1"/>
  <c r="E62" i="1" s="1"/>
  <c r="C58" i="1"/>
  <c r="D58" i="1" s="1"/>
  <c r="E58" i="1" s="1"/>
  <c r="C54" i="1"/>
  <c r="D54" i="1" s="1"/>
  <c r="E54" i="1" s="1"/>
  <c r="C50" i="1"/>
  <c r="D50" i="1" s="1"/>
  <c r="E50" i="1" s="1"/>
  <c r="C46" i="1"/>
  <c r="D46" i="1" s="1"/>
  <c r="E46" i="1" s="1"/>
  <c r="C42" i="1"/>
  <c r="D42" i="1" s="1"/>
  <c r="E42" i="1" s="1"/>
  <c r="C38" i="1"/>
  <c r="D38" i="1" s="1"/>
  <c r="E38" i="1" s="1"/>
  <c r="C34" i="1"/>
  <c r="D34" i="1" s="1"/>
  <c r="E34" i="1" s="1"/>
  <c r="C30" i="1"/>
  <c r="D30" i="1" s="1"/>
  <c r="E30" i="1" s="1"/>
  <c r="C22" i="1"/>
  <c r="D22" i="1" s="1"/>
  <c r="E22" i="1" s="1"/>
  <c r="C18" i="1"/>
  <c r="D18" i="1" s="1"/>
  <c r="E18" i="1" s="1"/>
  <c r="C14" i="1"/>
  <c r="D14" i="1" s="1"/>
  <c r="E14" i="1" s="1"/>
  <c r="C73" i="1"/>
  <c r="C69" i="1"/>
  <c r="D69" i="1" s="1"/>
  <c r="E69" i="1" s="1"/>
  <c r="C65" i="1"/>
  <c r="D65" i="1" s="1"/>
  <c r="E65" i="1" s="1"/>
  <c r="C61" i="1"/>
  <c r="D61" i="1" s="1"/>
  <c r="E61" i="1" s="1"/>
  <c r="C57" i="1"/>
  <c r="D57" i="1" s="1"/>
  <c r="E57" i="1" s="1"/>
  <c r="C53" i="1"/>
  <c r="D53" i="1" s="1"/>
  <c r="E53" i="1" s="1"/>
  <c r="C49" i="1"/>
  <c r="D49" i="1" s="1"/>
  <c r="E49" i="1" s="1"/>
  <c r="C45" i="1"/>
  <c r="D45" i="1" s="1"/>
  <c r="E45" i="1" s="1"/>
  <c r="C41" i="1"/>
  <c r="D41" i="1" s="1"/>
  <c r="E41" i="1" s="1"/>
  <c r="C37" i="1"/>
  <c r="D37" i="1" s="1"/>
  <c r="E37" i="1" s="1"/>
  <c r="C33" i="1"/>
  <c r="D33" i="1" s="1"/>
  <c r="E33" i="1" s="1"/>
  <c r="C29" i="1"/>
  <c r="D29" i="1" s="1"/>
  <c r="E29" i="1" s="1"/>
  <c r="C25" i="1"/>
  <c r="D25" i="1" s="1"/>
  <c r="E25" i="1" s="1"/>
  <c r="C21" i="1"/>
  <c r="D21" i="1" s="1"/>
  <c r="E21" i="1" s="1"/>
  <c r="C17" i="1"/>
  <c r="D17" i="1" s="1"/>
  <c r="E17" i="1" s="1"/>
  <c r="C13" i="1"/>
  <c r="D13" i="1" s="1"/>
  <c r="E13" i="1" s="1"/>
  <c r="E12" i="1"/>
  <c r="D73" i="1"/>
  <c r="E73" i="1" s="1"/>
  <c r="D72" i="1"/>
  <c r="E72" i="1" s="1"/>
  <c r="D68" i="1"/>
  <c r="E68" i="1" s="1"/>
  <c r="D64" i="1"/>
  <c r="E64" i="1" s="1"/>
  <c r="D60" i="1"/>
  <c r="E60" i="1" s="1"/>
  <c r="D56" i="1"/>
  <c r="E56" i="1" s="1"/>
  <c r="D52" i="1"/>
  <c r="E52" i="1" s="1"/>
  <c r="D48" i="1"/>
  <c r="E48" i="1" s="1"/>
  <c r="D44" i="1"/>
  <c r="E44" i="1" s="1"/>
  <c r="D40" i="1"/>
  <c r="E40" i="1" s="1"/>
  <c r="D36" i="1"/>
  <c r="E36" i="1" s="1"/>
  <c r="D32" i="1"/>
  <c r="E32" i="1" s="1"/>
  <c r="D28" i="1"/>
  <c r="E28" i="1" s="1"/>
  <c r="D24" i="1"/>
  <c r="E24" i="1" s="1"/>
  <c r="D20" i="1"/>
  <c r="E20" i="1" s="1"/>
  <c r="D16" i="1"/>
  <c r="E16" i="1" s="1"/>
  <c r="D26" i="1" l="1"/>
  <c r="C74" i="1"/>
  <c r="E26" i="1"/>
  <c r="E74" i="1" s="1"/>
  <c r="B76" i="1" s="1"/>
  <c r="B79" i="1" s="1"/>
  <c r="B78" i="1"/>
</calcChain>
</file>

<file path=xl/sharedStrings.xml><?xml version="1.0" encoding="utf-8"?>
<sst xmlns="http://schemas.openxmlformats.org/spreadsheetml/2006/main" count="70" uniqueCount="69">
  <si>
    <t>k=</t>
  </si>
  <si>
    <t>N=</t>
  </si>
  <si>
    <t>I=</t>
  </si>
  <si>
    <t>I=K log2 N</t>
  </si>
  <si>
    <t>i=</t>
  </si>
  <si>
    <t>i=log2 N</t>
  </si>
  <si>
    <t>P</t>
  </si>
  <si>
    <t>log2</t>
  </si>
  <si>
    <t>а</t>
  </si>
  <si>
    <t>б</t>
  </si>
  <si>
    <t>в</t>
  </si>
  <si>
    <t>г</t>
  </si>
  <si>
    <t>д</t>
  </si>
  <si>
    <t>е</t>
  </si>
  <si>
    <t>ё</t>
  </si>
  <si>
    <t>ж</t>
  </si>
  <si>
    <t>з</t>
  </si>
  <si>
    <t>и</t>
  </si>
  <si>
    <t>й</t>
  </si>
  <si>
    <t>к</t>
  </si>
  <si>
    <t>л</t>
  </si>
  <si>
    <t>м</t>
  </si>
  <si>
    <t>н</t>
  </si>
  <si>
    <t>о</t>
  </si>
  <si>
    <t>п</t>
  </si>
  <si>
    <t>р</t>
  </si>
  <si>
    <t>с</t>
  </si>
  <si>
    <t>т</t>
  </si>
  <si>
    <t>у</t>
  </si>
  <si>
    <t>ф</t>
  </si>
  <si>
    <t>х</t>
  </si>
  <si>
    <t>ц</t>
  </si>
  <si>
    <t>ч</t>
  </si>
  <si>
    <t>ш</t>
  </si>
  <si>
    <t>щ</t>
  </si>
  <si>
    <t>ъ</t>
  </si>
  <si>
    <t>ы</t>
  </si>
  <si>
    <t>ь</t>
  </si>
  <si>
    <t>э</t>
  </si>
  <si>
    <t>ю</t>
  </si>
  <si>
    <t>я</t>
  </si>
  <si>
    <t>!</t>
  </si>
  <si>
    <t>%</t>
  </si>
  <si>
    <t>"</t>
  </si>
  <si>
    <t>№</t>
  </si>
  <si>
    <t>;</t>
  </si>
  <si>
    <t>:</t>
  </si>
  <si>
    <t>?</t>
  </si>
  <si>
    <t>*</t>
  </si>
  <si>
    <t>(</t>
  </si>
  <si>
    <t>)</t>
  </si>
  <si>
    <t>+</t>
  </si>
  <si>
    <t>-</t>
  </si>
  <si>
    <t>.</t>
  </si>
  <si>
    <t>/</t>
  </si>
  <si>
    <t>=</t>
  </si>
  <si>
    <t>«</t>
  </si>
  <si>
    <t>»</t>
  </si>
  <si>
    <t>является основателем теории информации, нашедшей применение в современных высокотехнологических системах связи. предоставил фундаментальные понятия, идеи и их математические формулировки, которые в настоящее время формируют основу для современных коммуникационных технологий. в 1948 году предложил использовать слово «бит» для обозначения наименьшей единицы информации (в статье «математическая теория связи»). кроме того, понятие энтропии было важной особенностью теории шеннона. он продемонстрировал, что введённая им энтропия эквивалентна мере неопределённости информации в передаваемом сообщении. статьи шеннона «математическая теория».</t>
  </si>
  <si>
    <t>,</t>
  </si>
  <si>
    <t>2. I(ш.) =</t>
  </si>
  <si>
    <t>1. I(х.) =</t>
  </si>
  <si>
    <t>n(i) - стр.</t>
  </si>
  <si>
    <t>p(i)</t>
  </si>
  <si>
    <t>p(i)*log2</t>
  </si>
  <si>
    <t>=E74*B74</t>
  </si>
  <si>
    <t>=СУММ(B12:B73)</t>
  </si>
  <si>
    <t>=СУММ(C12:C73)</t>
  </si>
  <si>
    <t>=-1*СУММ(E12:E73)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</si>
</sst>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4"/>
      <color theme="1"/>
      <name val="Times New Roman"/>
      <family val="1"/>
      <charset val="204"/>
    </font>
    <font>
      <b/>
      <sz val="11"/>
      <color theme="1"/>
      <name val="Calibri"/>
      <family val="2"/>
      <charset val="204"/>
      <scheme val="minor"/>
    </font>
  </fonts>
  <fills count="3">
    <fill>
      <patternFill patternType="none"/>
    </fill>
    <fill>
      <patternFill patternType="gray125"/>
    </fill>
    <fill>
      <patternFill patternType="solid">
        <fgColor theme="9"/>
        <bgColor indexed="64"/>
      </patternFill>
    </fill>
  </fills>
  <borders count="10">
    <border>
      <left/>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s>
  <cellStyleXfs count="1">
    <xf numFmtId="0" fontId="0" fillId="0" borderId="0"/>
  </cellStyleXfs>
  <cellXfs count="21">
    <xf numFmtId="0" fontId="0" fillId="0" borderId="0" xfId="0"/>
    <xf numFmtId="0" fontId="1" fillId="0" borderId="0" xfId="0" applyFont="1" applyAlignment="1">
      <alignment horizontal="justify" vertical="center"/>
    </xf>
    <xf numFmtId="0" fontId="0" fillId="2" borderId="0" xfId="0" applyFill="1"/>
    <xf numFmtId="0" fontId="0" fillId="0" borderId="1" xfId="0" applyBorder="1"/>
    <xf numFmtId="0" fontId="0" fillId="0" borderId="2" xfId="0" applyBorder="1"/>
    <xf numFmtId="0" fontId="0" fillId="0" borderId="3" xfId="0" applyBorder="1"/>
    <xf numFmtId="0" fontId="0" fillId="0" borderId="4" xfId="0" applyBorder="1"/>
    <xf numFmtId="0" fontId="0" fillId="0" borderId="4" xfId="0" applyBorder="1" applyAlignment="1">
      <alignment horizontal="center"/>
    </xf>
    <xf numFmtId="0" fontId="0" fillId="0" borderId="4" xfId="0" quotePrefix="1"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applyAlignment="1">
      <alignment horizontal="center"/>
    </xf>
    <xf numFmtId="0" fontId="0" fillId="0" borderId="9" xfId="0" applyBorder="1"/>
    <xf numFmtId="0" fontId="0" fillId="0" borderId="0" xfId="0" applyBorder="1"/>
    <xf numFmtId="0" fontId="2" fillId="0" borderId="4" xfId="0" applyFont="1" applyBorder="1"/>
    <xf numFmtId="0" fontId="0" fillId="0" borderId="0" xfId="0" quotePrefix="1"/>
    <xf numFmtId="0" fontId="2" fillId="0" borderId="6" xfId="0" applyFont="1" applyBorder="1"/>
    <xf numFmtId="0" fontId="2" fillId="0" borderId="7" xfId="0" applyFont="1" applyBorder="1"/>
    <xf numFmtId="0" fontId="0" fillId="0" borderId="8" xfId="0" quotePrefix="1" applyBorder="1"/>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79"/>
  <sheetViews>
    <sheetView tabSelected="1" topLeftCell="A52" workbookViewId="0">
      <selection activeCell="J82" sqref="J82"/>
    </sheetView>
  </sheetViews>
  <sheetFormatPr defaultRowHeight="15" x14ac:dyDescent="0.25"/>
  <cols>
    <col min="2" max="2" width="17" customWidth="1"/>
    <col min="3" max="3" width="16.42578125" customWidth="1"/>
    <col min="5" max="5" width="17.85546875" customWidth="1"/>
  </cols>
  <sheetData>
    <row r="1" spans="1:5" ht="409.5" x14ac:dyDescent="0.25">
      <c r="A1" s="1" t="s">
        <v>58</v>
      </c>
    </row>
    <row r="2" spans="1:5" x14ac:dyDescent="0.25">
      <c r="A2" s="2">
        <v>1</v>
      </c>
    </row>
    <row r="3" spans="1:5" x14ac:dyDescent="0.25">
      <c r="A3" s="6" t="s">
        <v>0</v>
      </c>
      <c r="B3" s="6">
        <f>LEN(A1)</f>
        <v>640</v>
      </c>
      <c r="C3" s="6"/>
      <c r="D3" s="6"/>
      <c r="E3" s="15"/>
    </row>
    <row r="4" spans="1:5" x14ac:dyDescent="0.25">
      <c r="A4" s="6" t="s">
        <v>1</v>
      </c>
      <c r="B4" s="6">
        <v>61</v>
      </c>
      <c r="C4" s="6"/>
      <c r="D4" s="6"/>
      <c r="E4" s="15"/>
    </row>
    <row r="5" spans="1:5" x14ac:dyDescent="0.25">
      <c r="A5" s="6" t="s">
        <v>4</v>
      </c>
      <c r="B5" s="6">
        <f>LOG(B4, 2)</f>
        <v>5.9307373375628867</v>
      </c>
      <c r="C5" s="6"/>
      <c r="D5" s="6" t="s">
        <v>5</v>
      </c>
      <c r="E5" s="15"/>
    </row>
    <row r="6" spans="1:5" x14ac:dyDescent="0.25">
      <c r="A6" s="16" t="s">
        <v>2</v>
      </c>
      <c r="B6" s="16">
        <f>B3*B5</f>
        <v>3795.6718960402477</v>
      </c>
      <c r="C6" s="6"/>
      <c r="D6" s="6" t="s">
        <v>3</v>
      </c>
      <c r="E6" s="15"/>
    </row>
    <row r="9" spans="1:5" x14ac:dyDescent="0.25">
      <c r="A9" s="2">
        <v>2</v>
      </c>
    </row>
    <row r="10" spans="1:5" ht="15.75" thickBot="1" x14ac:dyDescent="0.3"/>
    <row r="11" spans="1:5" ht="15.75" thickBot="1" x14ac:dyDescent="0.3">
      <c r="A11" s="3" t="s">
        <v>6</v>
      </c>
      <c r="B11" s="4" t="s">
        <v>62</v>
      </c>
      <c r="C11" s="4" t="s">
        <v>63</v>
      </c>
      <c r="D11" s="4" t="s">
        <v>7</v>
      </c>
      <c r="E11" s="5" t="s">
        <v>64</v>
      </c>
    </row>
    <row r="12" spans="1:5" x14ac:dyDescent="0.25">
      <c r="A12" s="13" t="s">
        <v>8</v>
      </c>
      <c r="B12" s="14">
        <f>(LEN($A$1)-LEN(SUBSTITUTE($A$1, A12, "")))/LEN(A12)</f>
        <v>33</v>
      </c>
      <c r="C12" s="14">
        <f>B12/$B$3</f>
        <v>5.1562499999999997E-2</v>
      </c>
      <c r="D12" s="14">
        <f>IF(C12&lt;&gt;0,LOG(C12,2),0)</f>
        <v>-4.2775339755289092</v>
      </c>
      <c r="E12" s="14">
        <f>C12*D12</f>
        <v>-0.22056034561320936</v>
      </c>
    </row>
    <row r="13" spans="1:5" x14ac:dyDescent="0.25">
      <c r="A13" s="7" t="s">
        <v>9</v>
      </c>
      <c r="B13" s="6">
        <f t="shared" ref="B13:B73" si="0">(LEN($A$1)-LEN(SUBSTITUTE($A$1, A13, "")))/LEN(A13)</f>
        <v>5</v>
      </c>
      <c r="C13" s="6">
        <f t="shared" ref="C13:C73" si="1">B13/$B$3</f>
        <v>7.8125E-3</v>
      </c>
      <c r="D13" s="6">
        <f t="shared" ref="D13:D73" si="2">IF(C13&lt;&gt;0,LOG(C13,2),0)</f>
        <v>-7</v>
      </c>
      <c r="E13" s="6">
        <f t="shared" ref="E13:E73" si="3">C13*D13</f>
        <v>-5.46875E-2</v>
      </c>
    </row>
    <row r="14" spans="1:5" x14ac:dyDescent="0.25">
      <c r="A14" s="7" t="s">
        <v>10</v>
      </c>
      <c r="B14" s="6">
        <f t="shared" si="0"/>
        <v>25</v>
      </c>
      <c r="C14" s="6">
        <f t="shared" si="1"/>
        <v>3.90625E-2</v>
      </c>
      <c r="D14" s="6">
        <f t="shared" si="2"/>
        <v>-4.6780719051126383</v>
      </c>
      <c r="E14" s="6">
        <f t="shared" si="3"/>
        <v>-0.18273718379346243</v>
      </c>
    </row>
    <row r="15" spans="1:5" x14ac:dyDescent="0.25">
      <c r="A15" s="7" t="s">
        <v>11</v>
      </c>
      <c r="B15" s="6">
        <f t="shared" si="0"/>
        <v>4</v>
      </c>
      <c r="C15" s="6">
        <f t="shared" si="1"/>
        <v>6.2500000000000003E-3</v>
      </c>
      <c r="D15" s="6">
        <f t="shared" si="2"/>
        <v>-7.3219280948873617</v>
      </c>
      <c r="E15" s="6">
        <f t="shared" si="3"/>
        <v>-4.5762050593046014E-2</v>
      </c>
    </row>
    <row r="16" spans="1:5" x14ac:dyDescent="0.25">
      <c r="A16" s="7" t="s">
        <v>12</v>
      </c>
      <c r="B16" s="6">
        <f t="shared" si="0"/>
        <v>13</v>
      </c>
      <c r="C16" s="6">
        <f t="shared" si="1"/>
        <v>2.0312500000000001E-2</v>
      </c>
      <c r="D16" s="6">
        <f t="shared" si="2"/>
        <v>-5.62148837674627</v>
      </c>
      <c r="E16" s="6">
        <f t="shared" si="3"/>
        <v>-0.11418648265265861</v>
      </c>
    </row>
    <row r="17" spans="1:5" x14ac:dyDescent="0.25">
      <c r="A17" s="7" t="s">
        <v>13</v>
      </c>
      <c r="B17" s="6">
        <f t="shared" si="0"/>
        <v>58</v>
      </c>
      <c r="C17" s="6">
        <f t="shared" si="1"/>
        <v>9.0624999999999997E-2</v>
      </c>
      <c r="D17" s="6">
        <f t="shared" si="2"/>
        <v>-3.4639470997597903</v>
      </c>
      <c r="E17" s="6">
        <f t="shared" si="3"/>
        <v>-0.313920205915731</v>
      </c>
    </row>
    <row r="18" spans="1:5" x14ac:dyDescent="0.25">
      <c r="A18" s="7" t="s">
        <v>14</v>
      </c>
      <c r="B18" s="6">
        <f t="shared" si="0"/>
        <v>2</v>
      </c>
      <c r="C18" s="6">
        <f t="shared" si="1"/>
        <v>3.1250000000000002E-3</v>
      </c>
      <c r="D18" s="6">
        <f t="shared" si="2"/>
        <v>-8.3219280948873617</v>
      </c>
      <c r="E18" s="6">
        <f t="shared" si="3"/>
        <v>-2.6006025296523006E-2</v>
      </c>
    </row>
    <row r="19" spans="1:5" x14ac:dyDescent="0.25">
      <c r="A19" s="7" t="s">
        <v>15</v>
      </c>
      <c r="B19" s="6">
        <f t="shared" si="0"/>
        <v>2</v>
      </c>
      <c r="C19" s="6">
        <f t="shared" si="1"/>
        <v>3.1250000000000002E-3</v>
      </c>
      <c r="D19" s="6">
        <f t="shared" si="2"/>
        <v>-8.3219280948873617</v>
      </c>
      <c r="E19" s="6">
        <f t="shared" si="3"/>
        <v>-2.6006025296523006E-2</v>
      </c>
    </row>
    <row r="20" spans="1:5" x14ac:dyDescent="0.25">
      <c r="A20" s="7" t="s">
        <v>16</v>
      </c>
      <c r="B20" s="6">
        <f t="shared" si="0"/>
        <v>4</v>
      </c>
      <c r="C20" s="6">
        <f t="shared" si="1"/>
        <v>6.2500000000000003E-3</v>
      </c>
      <c r="D20" s="6">
        <f t="shared" si="2"/>
        <v>-7.3219280948873617</v>
      </c>
      <c r="E20" s="6">
        <f t="shared" si="3"/>
        <v>-4.5762050593046014E-2</v>
      </c>
    </row>
    <row r="21" spans="1:5" x14ac:dyDescent="0.25">
      <c r="A21" s="7" t="s">
        <v>17</v>
      </c>
      <c r="B21" s="6">
        <f t="shared" si="0"/>
        <v>56</v>
      </c>
      <c r="C21" s="6">
        <f t="shared" si="1"/>
        <v>8.7499999999999994E-2</v>
      </c>
      <c r="D21" s="6">
        <f t="shared" si="2"/>
        <v>-3.514573172829758</v>
      </c>
      <c r="E21" s="6">
        <f t="shared" si="3"/>
        <v>-0.30752515262260383</v>
      </c>
    </row>
    <row r="22" spans="1:5" x14ac:dyDescent="0.25">
      <c r="A22" s="7" t="s">
        <v>18</v>
      </c>
      <c r="B22" s="6">
        <f t="shared" si="0"/>
        <v>4</v>
      </c>
      <c r="C22" s="6">
        <f t="shared" si="1"/>
        <v>6.2500000000000003E-3</v>
      </c>
      <c r="D22" s="6">
        <f t="shared" si="2"/>
        <v>-7.3219280948873617</v>
      </c>
      <c r="E22" s="6">
        <f t="shared" si="3"/>
        <v>-4.5762050593046014E-2</v>
      </c>
    </row>
    <row r="23" spans="1:5" x14ac:dyDescent="0.25">
      <c r="A23" s="7" t="s">
        <v>19</v>
      </c>
      <c r="B23" s="6">
        <f t="shared" si="0"/>
        <v>11</v>
      </c>
      <c r="C23" s="6">
        <f t="shared" si="1"/>
        <v>1.7187500000000001E-2</v>
      </c>
      <c r="D23" s="6">
        <f t="shared" si="2"/>
        <v>-5.8624964762500653</v>
      </c>
      <c r="E23" s="6">
        <f t="shared" si="3"/>
        <v>-0.10076165818554801</v>
      </c>
    </row>
    <row r="24" spans="1:5" x14ac:dyDescent="0.25">
      <c r="A24" s="7" t="s">
        <v>20</v>
      </c>
      <c r="B24" s="6">
        <f t="shared" si="0"/>
        <v>17</v>
      </c>
      <c r="C24" s="6">
        <f t="shared" si="1"/>
        <v>2.6562499999999999E-2</v>
      </c>
      <c r="D24" s="6">
        <f t="shared" si="2"/>
        <v>-5.2344652536370235</v>
      </c>
      <c r="E24" s="6">
        <f t="shared" si="3"/>
        <v>-0.13904048329973343</v>
      </c>
    </row>
    <row r="25" spans="1:5" x14ac:dyDescent="0.25">
      <c r="A25" s="7" t="s">
        <v>21</v>
      </c>
      <c r="B25" s="6">
        <f t="shared" si="0"/>
        <v>27</v>
      </c>
      <c r="C25" s="6">
        <f t="shared" si="1"/>
        <v>4.2187500000000003E-2</v>
      </c>
      <c r="D25" s="6">
        <f t="shared" si="2"/>
        <v>-4.5670405927238935</v>
      </c>
      <c r="E25" s="6">
        <f t="shared" si="3"/>
        <v>-0.19267202500553926</v>
      </c>
    </row>
    <row r="26" spans="1:5" x14ac:dyDescent="0.25">
      <c r="A26" s="7" t="s">
        <v>22</v>
      </c>
      <c r="B26" s="6">
        <f t="shared" si="0"/>
        <v>49</v>
      </c>
      <c r="C26" s="6">
        <f t="shared" si="1"/>
        <v>7.6562500000000006E-2</v>
      </c>
      <c r="D26" s="6">
        <f t="shared" si="2"/>
        <v>-3.7072182507721543</v>
      </c>
      <c r="E26" s="6">
        <f t="shared" si="3"/>
        <v>-0.28383389732474307</v>
      </c>
    </row>
    <row r="27" spans="1:5" x14ac:dyDescent="0.25">
      <c r="A27" s="7" t="s">
        <v>23</v>
      </c>
      <c r="B27" s="6">
        <f t="shared" si="0"/>
        <v>60</v>
      </c>
      <c r="C27" s="6">
        <f t="shared" si="1"/>
        <v>9.375E-2</v>
      </c>
      <c r="D27" s="6">
        <f t="shared" si="2"/>
        <v>-3.4150374992788439</v>
      </c>
      <c r="E27" s="6">
        <f t="shared" si="3"/>
        <v>-0.32015976555739162</v>
      </c>
    </row>
    <row r="28" spans="1:5" x14ac:dyDescent="0.25">
      <c r="A28" s="7" t="s">
        <v>24</v>
      </c>
      <c r="B28" s="6">
        <f t="shared" si="0"/>
        <v>11</v>
      </c>
      <c r="C28" s="6">
        <f t="shared" si="1"/>
        <v>1.7187500000000001E-2</v>
      </c>
      <c r="D28" s="6">
        <f t="shared" si="2"/>
        <v>-5.8624964762500653</v>
      </c>
      <c r="E28" s="6">
        <f t="shared" si="3"/>
        <v>-0.10076165818554801</v>
      </c>
    </row>
    <row r="29" spans="1:5" x14ac:dyDescent="0.25">
      <c r="A29" s="7" t="s">
        <v>25</v>
      </c>
      <c r="B29" s="6">
        <f t="shared" si="0"/>
        <v>27</v>
      </c>
      <c r="C29" s="6">
        <f t="shared" si="1"/>
        <v>4.2187500000000003E-2</v>
      </c>
      <c r="D29" s="6">
        <f t="shared" si="2"/>
        <v>-4.5670405927238935</v>
      </c>
      <c r="E29" s="6">
        <f t="shared" si="3"/>
        <v>-0.19267202500553926</v>
      </c>
    </row>
    <row r="30" spans="1:5" x14ac:dyDescent="0.25">
      <c r="A30" s="7" t="s">
        <v>26</v>
      </c>
      <c r="B30" s="6">
        <f t="shared" si="0"/>
        <v>25</v>
      </c>
      <c r="C30" s="6">
        <f t="shared" si="1"/>
        <v>3.90625E-2</v>
      </c>
      <c r="D30" s="6">
        <f t="shared" si="2"/>
        <v>-4.6780719051126383</v>
      </c>
      <c r="E30" s="6">
        <f t="shared" si="3"/>
        <v>-0.18273718379346243</v>
      </c>
    </row>
    <row r="31" spans="1:5" x14ac:dyDescent="0.25">
      <c r="A31" s="7" t="s">
        <v>27</v>
      </c>
      <c r="B31" s="6">
        <f t="shared" si="0"/>
        <v>36</v>
      </c>
      <c r="C31" s="6">
        <f t="shared" si="1"/>
        <v>5.6250000000000001E-2</v>
      </c>
      <c r="D31" s="6">
        <f t="shared" si="2"/>
        <v>-4.1520030934450505</v>
      </c>
      <c r="E31" s="6">
        <f t="shared" si="3"/>
        <v>-0.23355017400628408</v>
      </c>
    </row>
    <row r="32" spans="1:5" x14ac:dyDescent="0.25">
      <c r="A32" s="7" t="s">
        <v>28</v>
      </c>
      <c r="B32" s="6">
        <f t="shared" si="0"/>
        <v>6</v>
      </c>
      <c r="C32" s="6">
        <f t="shared" si="1"/>
        <v>9.3749999999999997E-3</v>
      </c>
      <c r="D32" s="6">
        <f t="shared" si="2"/>
        <v>-6.7369655941662066</v>
      </c>
      <c r="E32" s="6">
        <f t="shared" si="3"/>
        <v>-6.3159052445308186E-2</v>
      </c>
    </row>
    <row r="33" spans="1:5" x14ac:dyDescent="0.25">
      <c r="A33" s="7" t="s">
        <v>29</v>
      </c>
      <c r="B33" s="6">
        <f t="shared" si="0"/>
        <v>6</v>
      </c>
      <c r="C33" s="6">
        <f t="shared" si="1"/>
        <v>9.3749999999999997E-3</v>
      </c>
      <c r="D33" s="6">
        <f t="shared" si="2"/>
        <v>-6.7369655941662066</v>
      </c>
      <c r="E33" s="6">
        <f t="shared" si="3"/>
        <v>-6.3159052445308186E-2</v>
      </c>
    </row>
    <row r="34" spans="1:5" x14ac:dyDescent="0.25">
      <c r="A34" s="7" t="s">
        <v>30</v>
      </c>
      <c r="B34" s="6">
        <f t="shared" si="0"/>
        <v>8</v>
      </c>
      <c r="C34" s="6">
        <f t="shared" si="1"/>
        <v>1.2500000000000001E-2</v>
      </c>
      <c r="D34" s="6">
        <f t="shared" si="2"/>
        <v>-6.3219280948873617</v>
      </c>
      <c r="E34" s="6">
        <f t="shared" si="3"/>
        <v>-7.902410118609203E-2</v>
      </c>
    </row>
    <row r="35" spans="1:5" x14ac:dyDescent="0.25">
      <c r="A35" s="7" t="s">
        <v>31</v>
      </c>
      <c r="B35" s="6">
        <f t="shared" si="0"/>
        <v>5</v>
      </c>
      <c r="C35" s="6">
        <f t="shared" si="1"/>
        <v>7.8125E-3</v>
      </c>
      <c r="D35" s="6">
        <f t="shared" si="2"/>
        <v>-7</v>
      </c>
      <c r="E35" s="6">
        <f t="shared" si="3"/>
        <v>-5.46875E-2</v>
      </c>
    </row>
    <row r="36" spans="1:5" x14ac:dyDescent="0.25">
      <c r="A36" s="7" t="s">
        <v>32</v>
      </c>
      <c r="B36" s="6">
        <f t="shared" si="0"/>
        <v>6</v>
      </c>
      <c r="C36" s="6">
        <f t="shared" si="1"/>
        <v>9.3749999999999997E-3</v>
      </c>
      <c r="D36" s="6">
        <f t="shared" si="2"/>
        <v>-6.7369655941662066</v>
      </c>
      <c r="E36" s="6">
        <f t="shared" si="3"/>
        <v>-6.3159052445308186E-2</v>
      </c>
    </row>
    <row r="37" spans="1:5" x14ac:dyDescent="0.25">
      <c r="A37" s="7" t="s">
        <v>33</v>
      </c>
      <c r="B37" s="6">
        <f t="shared" si="0"/>
        <v>5</v>
      </c>
      <c r="C37" s="6">
        <f t="shared" si="1"/>
        <v>7.8125E-3</v>
      </c>
      <c r="D37" s="6">
        <f t="shared" si="2"/>
        <v>-7</v>
      </c>
      <c r="E37" s="6">
        <f t="shared" si="3"/>
        <v>-5.46875E-2</v>
      </c>
    </row>
    <row r="38" spans="1:5" x14ac:dyDescent="0.25">
      <c r="A38" s="7" t="s">
        <v>34</v>
      </c>
      <c r="B38" s="6">
        <f t="shared" si="0"/>
        <v>2</v>
      </c>
      <c r="C38" s="6">
        <f t="shared" si="1"/>
        <v>3.1250000000000002E-3</v>
      </c>
      <c r="D38" s="6">
        <f t="shared" si="2"/>
        <v>-8.3219280948873617</v>
      </c>
      <c r="E38" s="6">
        <f t="shared" si="3"/>
        <v>-2.6006025296523006E-2</v>
      </c>
    </row>
    <row r="39" spans="1:5" x14ac:dyDescent="0.25">
      <c r="A39" s="7" t="s">
        <v>35</v>
      </c>
      <c r="B39" s="6">
        <f t="shared" si="0"/>
        <v>0</v>
      </c>
      <c r="C39" s="6">
        <f t="shared" si="1"/>
        <v>0</v>
      </c>
      <c r="D39" s="6">
        <f t="shared" si="2"/>
        <v>0</v>
      </c>
      <c r="E39" s="6">
        <f t="shared" si="3"/>
        <v>0</v>
      </c>
    </row>
    <row r="40" spans="1:5" x14ac:dyDescent="0.25">
      <c r="A40" s="7" t="s">
        <v>36</v>
      </c>
      <c r="B40" s="6">
        <f t="shared" si="0"/>
        <v>8</v>
      </c>
      <c r="C40" s="6">
        <f t="shared" si="1"/>
        <v>1.2500000000000001E-2</v>
      </c>
      <c r="D40" s="6">
        <f t="shared" si="2"/>
        <v>-6.3219280948873617</v>
      </c>
      <c r="E40" s="6">
        <f t="shared" si="3"/>
        <v>-7.902410118609203E-2</v>
      </c>
    </row>
    <row r="41" spans="1:5" x14ac:dyDescent="0.25">
      <c r="A41" s="7" t="s">
        <v>37</v>
      </c>
      <c r="B41" s="6">
        <f t="shared" si="0"/>
        <v>7</v>
      </c>
      <c r="C41" s="6">
        <f t="shared" si="1"/>
        <v>1.0937499999999999E-2</v>
      </c>
      <c r="D41" s="6">
        <f t="shared" si="2"/>
        <v>-6.514573172829758</v>
      </c>
      <c r="E41" s="6">
        <f t="shared" si="3"/>
        <v>-7.1253144077825473E-2</v>
      </c>
    </row>
    <row r="42" spans="1:5" x14ac:dyDescent="0.25">
      <c r="A42" s="7" t="s">
        <v>38</v>
      </c>
      <c r="B42" s="6">
        <f t="shared" si="0"/>
        <v>3</v>
      </c>
      <c r="C42" s="6">
        <f t="shared" si="1"/>
        <v>4.6874999999999998E-3</v>
      </c>
      <c r="D42" s="6">
        <f t="shared" si="2"/>
        <v>-7.7369655941662074</v>
      </c>
      <c r="E42" s="6">
        <f t="shared" si="3"/>
        <v>-3.6267026222654097E-2</v>
      </c>
    </row>
    <row r="43" spans="1:5" x14ac:dyDescent="0.25">
      <c r="A43" s="7" t="s">
        <v>39</v>
      </c>
      <c r="B43" s="6">
        <f t="shared" si="0"/>
        <v>2</v>
      </c>
      <c r="C43" s="6">
        <f t="shared" si="1"/>
        <v>3.1250000000000002E-3</v>
      </c>
      <c r="D43" s="6">
        <f t="shared" si="2"/>
        <v>-8.3219280948873617</v>
      </c>
      <c r="E43" s="6">
        <f t="shared" si="3"/>
        <v>-2.6006025296523006E-2</v>
      </c>
    </row>
    <row r="44" spans="1:5" x14ac:dyDescent="0.25">
      <c r="A44" s="7" t="s">
        <v>40</v>
      </c>
      <c r="B44" s="6">
        <f t="shared" si="0"/>
        <v>19</v>
      </c>
      <c r="C44" s="6">
        <f t="shared" si="1"/>
        <v>2.9687499999999999E-2</v>
      </c>
      <c r="D44" s="6">
        <f t="shared" si="2"/>
        <v>-5.0740005814437774</v>
      </c>
      <c r="E44" s="6">
        <f t="shared" si="3"/>
        <v>-0.15063439226161213</v>
      </c>
    </row>
    <row r="45" spans="1:5" x14ac:dyDescent="0.25">
      <c r="A45" s="7">
        <v>1</v>
      </c>
      <c r="B45" s="6">
        <f t="shared" si="0"/>
        <v>1</v>
      </c>
      <c r="C45" s="6">
        <f t="shared" si="1"/>
        <v>1.5625000000000001E-3</v>
      </c>
      <c r="D45" s="6">
        <f t="shared" si="2"/>
        <v>-9.3219280948873617</v>
      </c>
      <c r="E45" s="6">
        <f t="shared" si="3"/>
        <v>-1.4565512648261503E-2</v>
      </c>
    </row>
    <row r="46" spans="1:5" x14ac:dyDescent="0.25">
      <c r="A46" s="7">
        <v>2</v>
      </c>
      <c r="B46" s="6">
        <f t="shared" si="0"/>
        <v>0</v>
      </c>
      <c r="C46" s="6">
        <f t="shared" si="1"/>
        <v>0</v>
      </c>
      <c r="D46" s="6">
        <f t="shared" si="2"/>
        <v>0</v>
      </c>
      <c r="E46" s="6">
        <f t="shared" si="3"/>
        <v>0</v>
      </c>
    </row>
    <row r="47" spans="1:5" x14ac:dyDescent="0.25">
      <c r="A47" s="7">
        <v>3</v>
      </c>
      <c r="B47" s="6">
        <f t="shared" si="0"/>
        <v>0</v>
      </c>
      <c r="C47" s="6">
        <f t="shared" si="1"/>
        <v>0</v>
      </c>
      <c r="D47" s="6">
        <f t="shared" si="2"/>
        <v>0</v>
      </c>
      <c r="E47" s="6">
        <f t="shared" si="3"/>
        <v>0</v>
      </c>
    </row>
    <row r="48" spans="1:5" x14ac:dyDescent="0.25">
      <c r="A48" s="7">
        <v>4</v>
      </c>
      <c r="B48" s="6">
        <f t="shared" si="0"/>
        <v>1</v>
      </c>
      <c r="C48" s="6">
        <f t="shared" si="1"/>
        <v>1.5625000000000001E-3</v>
      </c>
      <c r="D48" s="6">
        <f t="shared" si="2"/>
        <v>-9.3219280948873617</v>
      </c>
      <c r="E48" s="6">
        <f t="shared" si="3"/>
        <v>-1.4565512648261503E-2</v>
      </c>
    </row>
    <row r="49" spans="1:5" x14ac:dyDescent="0.25">
      <c r="A49" s="7">
        <v>5</v>
      </c>
      <c r="B49" s="6">
        <f t="shared" si="0"/>
        <v>0</v>
      </c>
      <c r="C49" s="6">
        <f t="shared" si="1"/>
        <v>0</v>
      </c>
      <c r="D49" s="6">
        <f t="shared" si="2"/>
        <v>0</v>
      </c>
      <c r="E49" s="6">
        <f t="shared" si="3"/>
        <v>0</v>
      </c>
    </row>
    <row r="50" spans="1:5" x14ac:dyDescent="0.25">
      <c r="A50" s="7">
        <v>6</v>
      </c>
      <c r="B50" s="6">
        <f t="shared" si="0"/>
        <v>0</v>
      </c>
      <c r="C50" s="6">
        <f t="shared" si="1"/>
        <v>0</v>
      </c>
      <c r="D50" s="6">
        <f t="shared" si="2"/>
        <v>0</v>
      </c>
      <c r="E50" s="6">
        <f t="shared" si="3"/>
        <v>0</v>
      </c>
    </row>
    <row r="51" spans="1:5" x14ac:dyDescent="0.25">
      <c r="A51" s="7">
        <v>7</v>
      </c>
      <c r="B51" s="6">
        <f t="shared" si="0"/>
        <v>0</v>
      </c>
      <c r="C51" s="6">
        <f t="shared" si="1"/>
        <v>0</v>
      </c>
      <c r="D51" s="6">
        <f t="shared" si="2"/>
        <v>0</v>
      </c>
      <c r="E51" s="6">
        <f t="shared" si="3"/>
        <v>0</v>
      </c>
    </row>
    <row r="52" spans="1:5" x14ac:dyDescent="0.25">
      <c r="A52" s="7">
        <v>8</v>
      </c>
      <c r="B52" s="6">
        <f t="shared" si="0"/>
        <v>1</v>
      </c>
      <c r="C52" s="6">
        <f t="shared" si="1"/>
        <v>1.5625000000000001E-3</v>
      </c>
      <c r="D52" s="6">
        <f t="shared" si="2"/>
        <v>-9.3219280948873617</v>
      </c>
      <c r="E52" s="6">
        <f t="shared" si="3"/>
        <v>-1.4565512648261503E-2</v>
      </c>
    </row>
    <row r="53" spans="1:5" x14ac:dyDescent="0.25">
      <c r="A53" s="7">
        <v>9</v>
      </c>
      <c r="B53" s="6">
        <f t="shared" si="0"/>
        <v>1</v>
      </c>
      <c r="C53" s="6">
        <f t="shared" si="1"/>
        <v>1.5625000000000001E-3</v>
      </c>
      <c r="D53" s="6">
        <f t="shared" si="2"/>
        <v>-9.3219280948873617</v>
      </c>
      <c r="E53" s="6">
        <f t="shared" si="3"/>
        <v>-1.4565512648261503E-2</v>
      </c>
    </row>
    <row r="54" spans="1:5" x14ac:dyDescent="0.25">
      <c r="A54" s="7">
        <v>0</v>
      </c>
      <c r="B54" s="6">
        <f t="shared" si="0"/>
        <v>0</v>
      </c>
      <c r="C54" s="6">
        <f t="shared" si="1"/>
        <v>0</v>
      </c>
      <c r="D54" s="6">
        <f t="shared" si="2"/>
        <v>0</v>
      </c>
      <c r="E54" s="6">
        <f t="shared" si="3"/>
        <v>0</v>
      </c>
    </row>
    <row r="55" spans="1:5" x14ac:dyDescent="0.25">
      <c r="A55" s="6" t="s">
        <v>41</v>
      </c>
      <c r="B55" s="6">
        <f t="shared" si="0"/>
        <v>0</v>
      </c>
      <c r="C55" s="6">
        <f t="shared" si="1"/>
        <v>0</v>
      </c>
      <c r="D55" s="6">
        <f t="shared" si="2"/>
        <v>0</v>
      </c>
      <c r="E55" s="6">
        <f t="shared" si="3"/>
        <v>0</v>
      </c>
    </row>
    <row r="56" spans="1:5" x14ac:dyDescent="0.25">
      <c r="A56" s="6" t="s">
        <v>43</v>
      </c>
      <c r="B56" s="6">
        <f t="shared" si="0"/>
        <v>0</v>
      </c>
      <c r="C56" s="6">
        <f t="shared" si="1"/>
        <v>0</v>
      </c>
      <c r="D56" s="6">
        <f t="shared" si="2"/>
        <v>0</v>
      </c>
      <c r="E56" s="6">
        <f t="shared" si="3"/>
        <v>0</v>
      </c>
    </row>
    <row r="57" spans="1:5" x14ac:dyDescent="0.25">
      <c r="A57" s="6" t="s">
        <v>44</v>
      </c>
      <c r="B57" s="6">
        <f t="shared" si="0"/>
        <v>0</v>
      </c>
      <c r="C57" s="6">
        <f t="shared" si="1"/>
        <v>0</v>
      </c>
      <c r="D57" s="6">
        <f t="shared" si="2"/>
        <v>0</v>
      </c>
      <c r="E57" s="6">
        <f t="shared" si="3"/>
        <v>0</v>
      </c>
    </row>
    <row r="58" spans="1:5" x14ac:dyDescent="0.25">
      <c r="A58" s="6" t="s">
        <v>45</v>
      </c>
      <c r="B58" s="6">
        <f t="shared" si="0"/>
        <v>0</v>
      </c>
      <c r="C58" s="6">
        <f t="shared" si="1"/>
        <v>0</v>
      </c>
      <c r="D58" s="6">
        <f t="shared" si="2"/>
        <v>0</v>
      </c>
      <c r="E58" s="6">
        <f t="shared" si="3"/>
        <v>0</v>
      </c>
    </row>
    <row r="59" spans="1:5" x14ac:dyDescent="0.25">
      <c r="A59" s="6" t="s">
        <v>42</v>
      </c>
      <c r="B59" s="6">
        <f t="shared" si="0"/>
        <v>0</v>
      </c>
      <c r="C59" s="6">
        <f t="shared" si="1"/>
        <v>0</v>
      </c>
      <c r="D59" s="6">
        <f t="shared" si="2"/>
        <v>0</v>
      </c>
      <c r="E59" s="6">
        <f t="shared" si="3"/>
        <v>0</v>
      </c>
    </row>
    <row r="60" spans="1:5" x14ac:dyDescent="0.25">
      <c r="A60" s="6" t="s">
        <v>46</v>
      </c>
      <c r="B60" s="6">
        <f t="shared" si="0"/>
        <v>0</v>
      </c>
      <c r="C60" s="6">
        <f t="shared" si="1"/>
        <v>0</v>
      </c>
      <c r="D60" s="6">
        <f t="shared" si="2"/>
        <v>0</v>
      </c>
      <c r="E60" s="6">
        <f t="shared" si="3"/>
        <v>0</v>
      </c>
    </row>
    <row r="61" spans="1:5" x14ac:dyDescent="0.25">
      <c r="A61" s="6" t="s">
        <v>47</v>
      </c>
      <c r="B61" s="6">
        <f t="shared" si="0"/>
        <v>0</v>
      </c>
      <c r="C61" s="6">
        <f t="shared" si="1"/>
        <v>0</v>
      </c>
      <c r="D61" s="6">
        <f t="shared" si="2"/>
        <v>0</v>
      </c>
      <c r="E61" s="6">
        <f t="shared" si="3"/>
        <v>0</v>
      </c>
    </row>
    <row r="62" spans="1:5" x14ac:dyDescent="0.25">
      <c r="A62" s="6" t="s">
        <v>48</v>
      </c>
      <c r="B62" s="6">
        <f t="shared" si="0"/>
        <v>0</v>
      </c>
      <c r="C62" s="6">
        <f t="shared" si="1"/>
        <v>0</v>
      </c>
      <c r="D62" s="6">
        <f t="shared" si="2"/>
        <v>0</v>
      </c>
      <c r="E62" s="6">
        <f t="shared" si="3"/>
        <v>0</v>
      </c>
    </row>
    <row r="63" spans="1:5" x14ac:dyDescent="0.25">
      <c r="A63" s="6" t="s">
        <v>49</v>
      </c>
      <c r="B63" s="6">
        <f t="shared" si="0"/>
        <v>1</v>
      </c>
      <c r="C63" s="6">
        <f t="shared" si="1"/>
        <v>1.5625000000000001E-3</v>
      </c>
      <c r="D63" s="6">
        <f t="shared" si="2"/>
        <v>-9.3219280948873617</v>
      </c>
      <c r="E63" s="6">
        <f t="shared" si="3"/>
        <v>-1.4565512648261503E-2</v>
      </c>
    </row>
    <row r="64" spans="1:5" x14ac:dyDescent="0.25">
      <c r="A64" s="6" t="s">
        <v>50</v>
      </c>
      <c r="B64" s="6">
        <f t="shared" si="0"/>
        <v>1</v>
      </c>
      <c r="C64" s="6">
        <f t="shared" si="1"/>
        <v>1.5625000000000001E-3</v>
      </c>
      <c r="D64" s="6">
        <f t="shared" si="2"/>
        <v>-9.3219280948873617</v>
      </c>
      <c r="E64" s="6">
        <f t="shared" si="3"/>
        <v>-1.4565512648261503E-2</v>
      </c>
    </row>
    <row r="65" spans="1:5" x14ac:dyDescent="0.25">
      <c r="A65" s="8"/>
      <c r="B65" s="6">
        <f>(LEN($A$1)-LEN(SUBSTITUTE($A$1, " ", "")))/LEN(" ")</f>
        <v>71</v>
      </c>
      <c r="C65" s="6">
        <f t="shared" si="1"/>
        <v>0.11093749999999999</v>
      </c>
      <c r="D65" s="6">
        <f t="shared" si="2"/>
        <v>-3.1721809753826808</v>
      </c>
      <c r="E65" s="6">
        <f t="shared" si="3"/>
        <v>-0.35191382695651613</v>
      </c>
    </row>
    <row r="66" spans="1:5" x14ac:dyDescent="0.25">
      <c r="A66" s="6" t="s">
        <v>51</v>
      </c>
      <c r="B66" s="6">
        <f t="shared" si="0"/>
        <v>0</v>
      </c>
      <c r="C66" s="6">
        <f t="shared" si="1"/>
        <v>0</v>
      </c>
      <c r="D66" s="6">
        <f t="shared" si="2"/>
        <v>0</v>
      </c>
      <c r="E66" s="6">
        <f t="shared" si="3"/>
        <v>0</v>
      </c>
    </row>
    <row r="67" spans="1:5" x14ac:dyDescent="0.25">
      <c r="A67" s="6" t="s">
        <v>52</v>
      </c>
      <c r="B67" s="6">
        <f t="shared" si="0"/>
        <v>0</v>
      </c>
      <c r="C67" s="6">
        <f t="shared" si="1"/>
        <v>0</v>
      </c>
      <c r="D67" s="6">
        <f t="shared" si="2"/>
        <v>0</v>
      </c>
      <c r="E67" s="6">
        <f t="shared" si="3"/>
        <v>0</v>
      </c>
    </row>
    <row r="68" spans="1:5" x14ac:dyDescent="0.25">
      <c r="A68" s="6" t="s">
        <v>53</v>
      </c>
      <c r="B68" s="6">
        <f t="shared" si="0"/>
        <v>6</v>
      </c>
      <c r="C68" s="6">
        <f t="shared" si="1"/>
        <v>9.3749999999999997E-3</v>
      </c>
      <c r="D68" s="6">
        <f t="shared" si="2"/>
        <v>-6.7369655941662066</v>
      </c>
      <c r="E68" s="6">
        <f t="shared" si="3"/>
        <v>-6.3159052445308186E-2</v>
      </c>
    </row>
    <row r="69" spans="1:5" x14ac:dyDescent="0.25">
      <c r="A69" s="6" t="s">
        <v>54</v>
      </c>
      <c r="B69" s="6">
        <f t="shared" si="0"/>
        <v>0</v>
      </c>
      <c r="C69" s="6">
        <f t="shared" si="1"/>
        <v>0</v>
      </c>
      <c r="D69" s="6">
        <f t="shared" si="2"/>
        <v>0</v>
      </c>
      <c r="E69" s="6">
        <f t="shared" si="3"/>
        <v>0</v>
      </c>
    </row>
    <row r="70" spans="1:5" x14ac:dyDescent="0.25">
      <c r="A70" s="6" t="s">
        <v>55</v>
      </c>
      <c r="B70" s="6">
        <f t="shared" si="0"/>
        <v>0</v>
      </c>
      <c r="C70" s="6">
        <f t="shared" si="1"/>
        <v>0</v>
      </c>
      <c r="D70" s="6">
        <f t="shared" si="2"/>
        <v>0</v>
      </c>
      <c r="E70" s="6">
        <f t="shared" si="3"/>
        <v>0</v>
      </c>
    </row>
    <row r="71" spans="1:5" x14ac:dyDescent="0.25">
      <c r="A71" s="6" t="s">
        <v>56</v>
      </c>
      <c r="B71" s="6">
        <f t="shared" si="0"/>
        <v>3</v>
      </c>
      <c r="C71" s="6">
        <f t="shared" si="1"/>
        <v>4.6874999999999998E-3</v>
      </c>
      <c r="D71" s="6">
        <f t="shared" si="2"/>
        <v>-7.7369655941662074</v>
      </c>
      <c r="E71" s="6">
        <f t="shared" si="3"/>
        <v>-3.6267026222654097E-2</v>
      </c>
    </row>
    <row r="72" spans="1:5" x14ac:dyDescent="0.25">
      <c r="A72" s="6" t="s">
        <v>57</v>
      </c>
      <c r="B72" s="6">
        <f t="shared" si="0"/>
        <v>3</v>
      </c>
      <c r="C72" s="6">
        <f t="shared" si="1"/>
        <v>4.6874999999999998E-3</v>
      </c>
      <c r="D72" s="6">
        <f t="shared" si="2"/>
        <v>-7.7369655941662074</v>
      </c>
      <c r="E72" s="6">
        <f t="shared" si="3"/>
        <v>-3.6267026222654097E-2</v>
      </c>
    </row>
    <row r="73" spans="1:5" ht="15.75" thickBot="1" x14ac:dyDescent="0.3">
      <c r="A73" s="9" t="s">
        <v>59</v>
      </c>
      <c r="B73" s="9">
        <f t="shared" si="0"/>
        <v>5</v>
      </c>
      <c r="C73" s="9">
        <f t="shared" si="1"/>
        <v>7.8125E-3</v>
      </c>
      <c r="D73" s="9">
        <f t="shared" si="2"/>
        <v>-7</v>
      </c>
      <c r="E73" s="9">
        <f t="shared" si="3"/>
        <v>-5.46875E-2</v>
      </c>
    </row>
    <row r="74" spans="1:5" ht="15.75" thickBot="1" x14ac:dyDescent="0.3">
      <c r="A74" s="10"/>
      <c r="B74" s="11">
        <f>SUM(B12:B73)</f>
        <v>640</v>
      </c>
      <c r="C74" s="11">
        <f>SUM(C12:C73)</f>
        <v>1.0000000000000002</v>
      </c>
      <c r="D74" s="11"/>
      <c r="E74" s="12">
        <f>-1*SUM(E12:E73)</f>
        <v>4.5258584239335855</v>
      </c>
    </row>
    <row r="75" spans="1:5" ht="15.75" thickBot="1" x14ac:dyDescent="0.3">
      <c r="B75" s="17" t="s">
        <v>66</v>
      </c>
      <c r="C75" s="17" t="s">
        <v>67</v>
      </c>
      <c r="E75" s="17" t="s">
        <v>68</v>
      </c>
    </row>
    <row r="76" spans="1:5" ht="15.75" thickBot="1" x14ac:dyDescent="0.3">
      <c r="A76" s="18" t="s">
        <v>2</v>
      </c>
      <c r="B76" s="19">
        <f>E74*B74</f>
        <v>2896.5493913174946</v>
      </c>
      <c r="C76" s="20" t="s">
        <v>65</v>
      </c>
    </row>
    <row r="78" spans="1:5" x14ac:dyDescent="0.25">
      <c r="A78" s="6" t="s">
        <v>61</v>
      </c>
      <c r="B78" s="6">
        <f>B6</f>
        <v>3795.6718960402477</v>
      </c>
      <c r="E78" s="6"/>
    </row>
    <row r="79" spans="1:5" x14ac:dyDescent="0.25">
      <c r="A79" s="6" t="s">
        <v>60</v>
      </c>
      <c r="B79" s="6">
        <f>B76</f>
        <v>2896.5493913174946</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vt:i4>
      </vt:variant>
    </vt:vector>
  </HeadingPairs>
  <TitlesOfParts>
    <vt:vector size="1" baseType="lpstr">
      <vt:lpstr>Лист1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2024-05-25T21:16:10Z</dcterms:modified>
</cp:coreProperties>
</file>