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Facultate\Anul 2\Semestrul 1\Fizica\"/>
    </mc:Choice>
  </mc:AlternateContent>
  <xr:revisionPtr revIDLastSave="0" documentId="13_ncr:1_{BB300505-70AE-4AA5-9186-2492124C6D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K4" i="1" s="1"/>
  <c r="G5" i="1"/>
  <c r="K5" i="1" s="1"/>
  <c r="G6" i="1"/>
  <c r="G7" i="1"/>
  <c r="G8" i="1"/>
  <c r="G9" i="1"/>
  <c r="G10" i="1"/>
  <c r="G11" i="1"/>
  <c r="G12" i="1"/>
  <c r="K12" i="1" s="1"/>
  <c r="H3" i="1"/>
  <c r="I8" i="1"/>
  <c r="I9" i="1"/>
  <c r="K10" i="1"/>
  <c r="G3" i="1"/>
  <c r="K3" i="1" s="1"/>
  <c r="H9" i="1"/>
  <c r="H10" i="1"/>
  <c r="I10" i="1"/>
  <c r="C4" i="1"/>
  <c r="C5" i="1"/>
  <c r="C6" i="1"/>
  <c r="C7" i="1"/>
  <c r="C8" i="1"/>
  <c r="C9" i="1"/>
  <c r="C10" i="1"/>
  <c r="C11" i="1"/>
  <c r="C12" i="1"/>
  <c r="C3" i="1"/>
  <c r="F12" i="1"/>
  <c r="H12" i="1" s="1"/>
  <c r="I11" i="1"/>
  <c r="F11" i="1"/>
  <c r="H11" i="1" s="1"/>
  <c r="F10" i="1"/>
  <c r="F9" i="1"/>
  <c r="F8" i="1"/>
  <c r="H8" i="1" s="1"/>
  <c r="K7" i="1"/>
  <c r="F7" i="1"/>
  <c r="K6" i="1"/>
  <c r="F6" i="1"/>
  <c r="H6" i="1" s="1"/>
  <c r="F5" i="1"/>
  <c r="H5" i="1" s="1"/>
  <c r="F4" i="1"/>
  <c r="F3" i="1"/>
  <c r="J6" i="1" l="1"/>
  <c r="L6" i="1" s="1"/>
  <c r="H7" i="1"/>
  <c r="J7" i="1" s="1"/>
  <c r="L7" i="1" s="1"/>
  <c r="J10" i="1"/>
  <c r="L10" i="1" s="1"/>
  <c r="H4" i="1"/>
  <c r="J4" i="1" s="1"/>
  <c r="L4" i="1" s="1"/>
  <c r="J12" i="1"/>
  <c r="L12" i="1" s="1"/>
  <c r="J5" i="1"/>
  <c r="L5" i="1" s="1"/>
  <c r="J9" i="1"/>
  <c r="L9" i="1" s="1"/>
  <c r="J11" i="1"/>
  <c r="L11" i="1" s="1"/>
  <c r="J3" i="1"/>
  <c r="L3" i="1" s="1"/>
  <c r="I12" i="1"/>
  <c r="I4" i="1"/>
  <c r="J8" i="1"/>
  <c r="L8" i="1" s="1"/>
  <c r="I7" i="1"/>
  <c r="K11" i="1"/>
  <c r="I6" i="1"/>
  <c r="I5" i="1"/>
  <c r="K9" i="1"/>
  <c r="K8" i="1"/>
  <c r="I3" i="1"/>
</calcChain>
</file>

<file path=xl/sharedStrings.xml><?xml version="1.0" encoding="utf-8"?>
<sst xmlns="http://schemas.openxmlformats.org/spreadsheetml/2006/main" count="11" uniqueCount="11">
  <si>
    <t>t (s)</t>
  </si>
  <si>
    <t xml:space="preserve">x (cm) </t>
  </si>
  <si>
    <t>/4pi</t>
  </si>
  <si>
    <t>N (imp)</t>
  </si>
  <si>
    <t xml:space="preserve"> = rad(N) </t>
  </si>
  <si>
    <t>n' = N / t</t>
  </si>
  <si>
    <t xml:space="preserve"> = rad(N) / t</t>
  </si>
  <si>
    <t>n = n" - f</t>
  </si>
  <si>
    <t>n"</t>
  </si>
  <si>
    <t>teta n</t>
  </si>
  <si>
    <t>teta"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</si>
</sst>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9" fontId="2" fillId="0" borderId="1" xfId="1" applyFont="1" applyBorder="1"/>
    <xf numFmtId="0" fontId="2" fillId="0" borderId="1" xfId="0" quotePrefix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f(omega/4pi)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Sheet1!$C$3:$C$12</c:f>
              <c:strCache>
                <c:ptCount val="10"/>
                <c:pt idx="0">
                  <c:v>0.027777778</c:v>
                </c:pt>
                <c:pt idx="1">
                  <c:v>0.015625</c:v>
                </c:pt>
                <c:pt idx="2">
                  <c:v>0.01</c:v>
                </c:pt>
                <c:pt idx="3">
                  <c:v>0.006944444</c:v>
                </c:pt>
                <c:pt idx="4">
                  <c:v>0.005102041</c:v>
                </c:pt>
                <c:pt idx="5">
                  <c:v>0.00390625</c:v>
                </c:pt>
                <c:pt idx="6">
                  <c:v>0.00308642</c:v>
                </c:pt>
                <c:pt idx="7">
                  <c:v>0.0025</c:v>
                </c:pt>
                <c:pt idx="8">
                  <c:v>0.002066116</c:v>
                </c:pt>
                <c:pt idx="9">
                  <c:v>0.001736111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681057885523124E-2"/>
                  <c:y val="-0.16336066261525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Sheet1!$C$3:$C$12</c:f>
              <c:numCache>
                <c:formatCode>General</c:formatCode>
                <c:ptCount val="10"/>
                <c:pt idx="0">
                  <c:v>2.7777777777777776E-2</c:v>
                </c:pt>
                <c:pt idx="1">
                  <c:v>1.5625E-2</c:v>
                </c:pt>
                <c:pt idx="2">
                  <c:v>0.01</c:v>
                </c:pt>
                <c:pt idx="3">
                  <c:v>6.9444444444444441E-3</c:v>
                </c:pt>
                <c:pt idx="4">
                  <c:v>5.1020408163265302E-3</c:v>
                </c:pt>
                <c:pt idx="5">
                  <c:v>3.90625E-3</c:v>
                </c:pt>
                <c:pt idx="6">
                  <c:v>3.0864197530864196E-3</c:v>
                </c:pt>
                <c:pt idx="7">
                  <c:v>2.5000000000000001E-3</c:v>
                </c:pt>
                <c:pt idx="8">
                  <c:v>2.0661157024793389E-3</c:v>
                </c:pt>
                <c:pt idx="9">
                  <c:v>1.736111111111111E-3</c:v>
                </c:pt>
              </c:numCache>
            </c:num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322.35452434999615</c:v>
                </c:pt>
                <c:pt idx="1">
                  <c:v>187.15206120524707</c:v>
                </c:pt>
                <c:pt idx="2">
                  <c:v>166.62809446863295</c:v>
                </c:pt>
                <c:pt idx="3">
                  <c:v>145.92158278051045</c:v>
                </c:pt>
                <c:pt idx="4">
                  <c:v>129.56704552779365</c:v>
                </c:pt>
                <c:pt idx="5">
                  <c:v>118.74767112115558</c:v>
                </c:pt>
                <c:pt idx="6">
                  <c:v>107.12835714421324</c:v>
                </c:pt>
                <c:pt idx="7">
                  <c:v>97.292993896416775</c:v>
                </c:pt>
                <c:pt idx="8">
                  <c:v>51.736114284426598</c:v>
                </c:pt>
                <c:pt idx="9">
                  <c:v>47.419010953780344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A4-4745-BAB4-1A209CD4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08120"/>
        <c:axId val="436603528"/>
      </c:lineChart>
      <c:catAx>
        <c:axId val="43660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3528"/>
        <c:crosses val="autoZero"/>
        <c:auto val="1"/>
        <c:lblAlgn val="ctr"/>
        <c:lblOffset val="100"/>
        <c:noMultiLvlLbl val="0"/>
      </c:catAx>
      <c:valAx>
        <c:axId val="4366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0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462642</xdr:colOff>
      <xdr:row>13</xdr:row>
      <xdr:rowOff>52615</xdr:rowOff>
    </xdr:from>
    <xdr:to>
      <xdr:col>15</xdr:col>
      <xdr:colOff>294821</xdr:colOff>
      <xdr:row>32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C828C-6551-B7EE-190E-5EF8BCEF4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3"/>
  <sheetViews>
    <sheetView tabSelected="1" zoomScale="70" zoomScaleNormal="70" workbookViewId="0">
      <selection activeCell="R27" sqref="R27"/>
    </sheetView>
  </sheetViews>
  <sheetFormatPr defaultRowHeight="14.5" x14ac:dyDescent="0.35"/>
  <cols>
    <col min="8" max="8" width="12.90625" bestFit="1" customWidth="1"/>
    <col min="9" max="9" width="9.54296875" bestFit="1" customWidth="1"/>
    <col min="10" max="10" width="9.1796875" bestFit="1" customWidth="1"/>
  </cols>
  <sheetData>
    <row r="2" spans="2:12" ht="15.5" x14ac:dyDescent="0.35">
      <c r="B2" s="2" t="s">
        <v>1</v>
      </c>
      <c r="C2" s="2" t="s">
        <v>2</v>
      </c>
      <c r="D2" s="2" t="s">
        <v>0</v>
      </c>
      <c r="E2" s="2" t="s">
        <v>3</v>
      </c>
      <c r="F2" s="3" t="s">
        <v>4</v>
      </c>
      <c r="G2" s="2" t="s">
        <v>5</v>
      </c>
      <c r="H2" s="4" t="s">
        <v>6</v>
      </c>
      <c r="I2" s="4" t="s">
        <v>8</v>
      </c>
      <c r="J2" s="2" t="s">
        <v>10</v>
      </c>
      <c r="K2" s="2" t="s">
        <v>7</v>
      </c>
      <c r="L2" s="2" t="s">
        <v>9</v>
      </c>
    </row>
    <row r="3" spans="2:12" ht="15.5" x14ac:dyDescent="0.35">
      <c r="B3" s="2">
        <v>3</v>
      </c>
      <c r="C3" s="2">
        <f xml:space="preserve"> 1 / ( 4 * B3 * B3)</f>
        <v>2.7777777777777776E-2</v>
      </c>
      <c r="D3" s="2">
        <v>60</v>
      </c>
      <c r="E3" s="1">
        <v>19395</v>
      </c>
      <c r="F3" s="2">
        <f t="shared" ref="F3:F12" si="0" xml:space="preserve"> SQRT(E3)</f>
        <v>139.26593266122194</v>
      </c>
      <c r="G3" s="2">
        <f xml:space="preserve"> E3 / D3</f>
        <v>323.25</v>
      </c>
      <c r="H3" s="2">
        <f xml:space="preserve"> F3 / D3</f>
        <v>2.3210988776870325</v>
      </c>
      <c r="I3" s="2">
        <f>G3 / (1 - POWER(10,-6) * G3)</f>
        <v>323.35452434999615</v>
      </c>
      <c r="J3" s="2">
        <f>H3 / POWER((1 - POWER(10,-6) * G3), 2)</f>
        <v>2.3226001960239611</v>
      </c>
      <c r="K3" s="2">
        <f>G3 / (1 - POWER(10,-6) * G3) - 1</f>
        <v>322.35452434999615</v>
      </c>
      <c r="L3" s="2">
        <f xml:space="preserve">  SQRT((J3 * J3) + POWER(SQRT(641)/D3, 2))</f>
        <v>2.3606200935614563</v>
      </c>
    </row>
    <row r="4" spans="2:12" ht="15.5" x14ac:dyDescent="0.35">
      <c r="B4" s="2">
        <v>4</v>
      </c>
      <c r="C4" s="2">
        <f t="shared" ref="C4:C12" si="1" xml:space="preserve"> 1 / ( 4 * B4 * B4)</f>
        <v>1.5625E-2</v>
      </c>
      <c r="D4" s="2">
        <v>60</v>
      </c>
      <c r="E4" s="1">
        <v>11287</v>
      </c>
      <c r="F4" s="2">
        <f t="shared" si="0"/>
        <v>106.2402936742929</v>
      </c>
      <c r="G4" s="2">
        <f t="shared" ref="G4:G12" si="2" xml:space="preserve"> E4 / D4</f>
        <v>188.11666666666667</v>
      </c>
      <c r="H4" s="2">
        <f t="shared" ref="H4:H12" si="3" xml:space="preserve"> F4 / D4</f>
        <v>1.7706715612382149</v>
      </c>
      <c r="I4" s="2">
        <f t="shared" ref="I4:I12" si="4">G4 / (1 - POWER(10,-6) * G4)</f>
        <v>188.15206120524707</v>
      </c>
      <c r="J4" s="2">
        <f t="shared" ref="J4:J12" si="5">H4 / POWER((1 - POWER(10,-6) * G4), 2)</f>
        <v>1.7713379349300384</v>
      </c>
      <c r="K4" s="2">
        <f t="shared" ref="K4:K12" si="6">G4 / (1 - POWER(10,-6) * G4) - 1</f>
        <v>187.15206120524707</v>
      </c>
      <c r="L4" s="2">
        <f t="shared" ref="L4:L12" si="7" xml:space="preserve">  SQRT((J4 * J4) + POWER(SQRT(641)/D4, 2))</f>
        <v>1.820904620038559</v>
      </c>
    </row>
    <row r="5" spans="2:12" ht="15.5" x14ac:dyDescent="0.35">
      <c r="B5" s="2">
        <v>5</v>
      </c>
      <c r="C5" s="2">
        <f t="shared" si="1"/>
        <v>0.01</v>
      </c>
      <c r="D5" s="2">
        <v>60</v>
      </c>
      <c r="E5" s="1">
        <v>10056</v>
      </c>
      <c r="F5" s="2">
        <f t="shared" si="0"/>
        <v>100.2796090937734</v>
      </c>
      <c r="G5" s="2">
        <f t="shared" si="2"/>
        <v>167.6</v>
      </c>
      <c r="H5" s="2">
        <f t="shared" si="3"/>
        <v>1.6713268182295566</v>
      </c>
      <c r="I5" s="2">
        <f t="shared" si="4"/>
        <v>167.62809446863295</v>
      </c>
      <c r="J5" s="2">
        <f t="shared" si="5"/>
        <v>1.671887187852015</v>
      </c>
      <c r="K5" s="2">
        <f t="shared" si="6"/>
        <v>166.62809446863295</v>
      </c>
      <c r="L5" s="2">
        <f t="shared" si="7"/>
        <v>1.7243150305148054</v>
      </c>
    </row>
    <row r="6" spans="2:12" ht="15.5" x14ac:dyDescent="0.35">
      <c r="B6" s="2">
        <v>6</v>
      </c>
      <c r="C6" s="2">
        <f t="shared" si="1"/>
        <v>6.9444444444444441E-3</v>
      </c>
      <c r="D6" s="2">
        <v>60</v>
      </c>
      <c r="E6" s="1">
        <v>8814</v>
      </c>
      <c r="F6" s="2">
        <f t="shared" si="0"/>
        <v>93.882905792268701</v>
      </c>
      <c r="G6" s="2">
        <f t="shared" si="2"/>
        <v>146.9</v>
      </c>
      <c r="H6" s="2">
        <f t="shared" si="3"/>
        <v>1.5647150965378116</v>
      </c>
      <c r="I6" s="2">
        <f t="shared" si="4"/>
        <v>146.92158278051045</v>
      </c>
      <c r="J6" s="2">
        <f t="shared" si="5"/>
        <v>1.5651749111508435</v>
      </c>
      <c r="K6" s="2">
        <f t="shared" si="6"/>
        <v>145.92158278051045</v>
      </c>
      <c r="L6" s="2">
        <f t="shared" si="7"/>
        <v>1.6210576973234501</v>
      </c>
    </row>
    <row r="7" spans="2:12" ht="15.5" x14ac:dyDescent="0.35">
      <c r="B7" s="2">
        <v>7</v>
      </c>
      <c r="C7" s="2">
        <f t="shared" si="1"/>
        <v>5.1020408163265302E-3</v>
      </c>
      <c r="D7" s="2">
        <v>60</v>
      </c>
      <c r="E7" s="1">
        <v>7833</v>
      </c>
      <c r="F7" s="2">
        <f t="shared" si="0"/>
        <v>88.504237186701971</v>
      </c>
      <c r="G7" s="2">
        <f t="shared" si="2"/>
        <v>130.55000000000001</v>
      </c>
      <c r="H7" s="2">
        <f t="shared" si="3"/>
        <v>1.4750706197783663</v>
      </c>
      <c r="I7" s="2">
        <f t="shared" si="4"/>
        <v>130.56704552779365</v>
      </c>
      <c r="J7" s="2">
        <f t="shared" si="5"/>
        <v>1.4754558361505448</v>
      </c>
      <c r="K7" s="2">
        <f t="shared" si="6"/>
        <v>129.56704552779365</v>
      </c>
      <c r="L7" s="2">
        <f t="shared" si="7"/>
        <v>1.5346092271279548</v>
      </c>
    </row>
    <row r="8" spans="2:12" ht="15.5" x14ac:dyDescent="0.35">
      <c r="B8" s="2">
        <v>8</v>
      </c>
      <c r="C8" s="2">
        <f t="shared" si="1"/>
        <v>3.90625E-3</v>
      </c>
      <c r="D8" s="2">
        <v>60</v>
      </c>
      <c r="E8" s="1">
        <v>7184</v>
      </c>
      <c r="F8" s="2">
        <f t="shared" si="0"/>
        <v>84.758480401668365</v>
      </c>
      <c r="G8" s="2">
        <f t="shared" si="2"/>
        <v>119.73333333333333</v>
      </c>
      <c r="H8" s="2">
        <f t="shared" si="3"/>
        <v>1.4126413400278062</v>
      </c>
      <c r="I8" s="2">
        <f t="shared" si="4"/>
        <v>119.74767112115558</v>
      </c>
      <c r="J8" s="2">
        <f t="shared" si="5"/>
        <v>1.412979681305579</v>
      </c>
      <c r="K8" s="2">
        <f t="shared" si="6"/>
        <v>118.74767112115558</v>
      </c>
      <c r="L8" s="2">
        <f t="shared" si="7"/>
        <v>1.4746413582081479</v>
      </c>
    </row>
    <row r="9" spans="2:12" ht="15.5" x14ac:dyDescent="0.35">
      <c r="B9" s="2">
        <v>9</v>
      </c>
      <c r="C9" s="2">
        <f t="shared" si="1"/>
        <v>3.0864197530864196E-3</v>
      </c>
      <c r="D9" s="2">
        <v>60</v>
      </c>
      <c r="E9" s="1">
        <v>6487</v>
      </c>
      <c r="F9" s="2">
        <f t="shared" si="0"/>
        <v>80.541914553852024</v>
      </c>
      <c r="G9" s="2">
        <f t="shared" si="2"/>
        <v>108.11666666666666</v>
      </c>
      <c r="H9" s="2">
        <f t="shared" si="3"/>
        <v>1.3423652425642003</v>
      </c>
      <c r="I9" s="2">
        <f t="shared" si="4"/>
        <v>108.12835714421324</v>
      </c>
      <c r="J9" s="2">
        <f t="shared" si="5"/>
        <v>1.3426555537555198</v>
      </c>
      <c r="K9" s="2">
        <f t="shared" si="6"/>
        <v>107.12835714421324</v>
      </c>
      <c r="L9" s="2">
        <f t="shared" si="7"/>
        <v>1.4074016809660621</v>
      </c>
    </row>
    <row r="10" spans="2:12" ht="15.5" x14ac:dyDescent="0.35">
      <c r="B10" s="2">
        <v>10</v>
      </c>
      <c r="C10" s="2">
        <f t="shared" si="1"/>
        <v>2.5000000000000001E-3</v>
      </c>
      <c r="D10" s="2">
        <v>60</v>
      </c>
      <c r="E10" s="1">
        <v>5897</v>
      </c>
      <c r="F10" s="2">
        <f t="shared" si="0"/>
        <v>76.791926658991954</v>
      </c>
      <c r="G10" s="2">
        <f t="shared" si="2"/>
        <v>98.283333333333331</v>
      </c>
      <c r="H10" s="2">
        <f t="shared" si="3"/>
        <v>1.2798654443165325</v>
      </c>
      <c r="I10" s="2">
        <f t="shared" si="4"/>
        <v>98.292993896416775</v>
      </c>
      <c r="J10" s="2">
        <f t="shared" si="5"/>
        <v>1.2801170602945813</v>
      </c>
      <c r="K10" s="2">
        <f t="shared" si="6"/>
        <v>97.292993896416775</v>
      </c>
      <c r="L10" s="2">
        <f t="shared" si="7"/>
        <v>1.3478706331146162</v>
      </c>
    </row>
    <row r="11" spans="2:12" ht="15.5" x14ac:dyDescent="0.35">
      <c r="B11" s="2">
        <v>11</v>
      </c>
      <c r="C11" s="2">
        <f t="shared" si="1"/>
        <v>2.0661157024793389E-3</v>
      </c>
      <c r="D11" s="2">
        <v>60</v>
      </c>
      <c r="E11" s="1">
        <v>3164</v>
      </c>
      <c r="F11" s="2">
        <f t="shared" si="0"/>
        <v>56.24944444170093</v>
      </c>
      <c r="G11" s="2">
        <f t="shared" si="2"/>
        <v>52.733333333333334</v>
      </c>
      <c r="H11" s="2">
        <f t="shared" si="3"/>
        <v>0.93749074069501548</v>
      </c>
      <c r="I11" s="2">
        <f t="shared" si="4"/>
        <v>52.736114284426598</v>
      </c>
      <c r="J11" s="2">
        <f t="shared" si="5"/>
        <v>0.93758962253995259</v>
      </c>
      <c r="K11" s="2">
        <f t="shared" si="6"/>
        <v>51.736114284426598</v>
      </c>
      <c r="L11" s="2">
        <f t="shared" si="7"/>
        <v>1.0281682040649605</v>
      </c>
    </row>
    <row r="12" spans="2:12" ht="15.5" x14ac:dyDescent="0.35">
      <c r="B12" s="2">
        <v>12</v>
      </c>
      <c r="C12" s="2">
        <f t="shared" si="1"/>
        <v>1.736111111111111E-3</v>
      </c>
      <c r="D12" s="2">
        <v>60</v>
      </c>
      <c r="E12" s="5">
        <v>2905</v>
      </c>
      <c r="F12" s="7">
        <f t="shared" si="0"/>
        <v>53.898051912847464</v>
      </c>
      <c r="G12" s="2">
        <f t="shared" si="2"/>
        <v>48.416666666666664</v>
      </c>
      <c r="H12" s="2">
        <f t="shared" si="3"/>
        <v>0.89830086521412444</v>
      </c>
      <c r="I12" s="2">
        <f t="shared" si="4"/>
        <v>48.419010953780344</v>
      </c>
      <c r="J12" s="2">
        <f t="shared" si="5"/>
        <v>0.89838785699896673</v>
      </c>
      <c r="K12" s="2">
        <f t="shared" si="6"/>
        <v>47.419010953780344</v>
      </c>
      <c r="L12" s="2">
        <f t="shared" si="7"/>
        <v>0.99255040031161712</v>
      </c>
    </row>
    <row r="13" spans="2:12" ht="15.5" x14ac:dyDescent="0.35">
      <c r="E13" s="6"/>
      <c r="F13" s="8"/>
      <c r="G13" s="8"/>
      <c r="H13" s="8"/>
      <c r="I13" s="9"/>
    </row>
  </sheetData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2015-06-05T18:17:20Z</dcterms:created>
  <dcterms:modified xsi:type="dcterms:W3CDTF">2022-11-22T21:57:01Z</dcterms:modified>
</cp:coreProperties>
</file>