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Anul 2\Semestrul 1\Fizica\"/>
    </mc:Choice>
  </mc:AlternateContent>
  <xr:revisionPtr revIDLastSave="0" documentId="13_ncr:1_{29C9F659-3032-4350-853C-0BC5947F8ECE}" xr6:coauthVersionLast="47" xr6:coauthVersionMax="47" xr10:uidLastSave="{00000000-0000-0000-0000-000000000000}"/>
  <bookViews>
    <workbookView xWindow="-110" yWindow="-110" windowWidth="19420" windowHeight="10420" xr2:uid="{5FC02492-4A7C-43F1-9531-C028969297C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4" i="1"/>
  <c r="D30" i="1"/>
  <c r="D32" i="1"/>
  <c r="D28" i="1"/>
  <c r="D26" i="1"/>
  <c r="D24" i="1"/>
  <c r="D22" i="1"/>
  <c r="D20" i="1"/>
  <c r="D18" i="1"/>
  <c r="D16" i="1"/>
  <c r="D14" i="1"/>
  <c r="D12" i="1"/>
  <c r="D10" i="1"/>
  <c r="D8" i="1"/>
  <c r="D6" i="1"/>
  <c r="D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" i="1"/>
</calcChain>
</file>

<file path=xl/sharedStrings.xml><?xml version="1.0" encoding="utf-8"?>
<sst xmlns="http://schemas.openxmlformats.org/spreadsheetml/2006/main" count="10" uniqueCount="8">
  <si>
    <t>I(A)</t>
  </si>
  <si>
    <t>Nrc</t>
  </si>
  <si>
    <t>N(Imp)</t>
  </si>
  <si>
    <t>B(mT)</t>
  </si>
  <si>
    <t>E(keV)</t>
  </si>
  <si>
    <t>n' = N / t</t>
  </si>
  <si>
    <t>n = n' - f</t>
  </si>
  <si>
    <r>
      <t>σ</t>
    </r>
    <r>
      <rPr>
        <sz val="8"/>
        <color rgb="FF202122"/>
        <rFont val="Times New Roman"/>
        <family val="1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</si>
</sst>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02122"/>
      <name val="Times New Roman"/>
      <family val="1"/>
    </font>
    <font>
      <sz val="8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 = f(I)</a:t>
            </a:r>
          </a:p>
        </c:rich>
      </c:tx>
      <c:layout>
        <c:manualLayout>
          <c:xMode val="edge"/>
          <c:yMode val="edge"/>
          <c:x val="0.425881889763779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85892388451445"/>
          <c:y val="0.15782407407407409"/>
          <c:w val="0.83802996500437443"/>
          <c:h val="0.71261555847185765"/>
        </c:manualLayout>
      </c:layout>
      <c:lineChart>
        <c:grouping val="standard"/>
        <c:varyColors val="0"/>
        <c:ser>
          <c:idx val="1"/>
          <c:order val="1"/>
          <c:spPr>
            <a:ln w="38100" cap="flat" cmpd="dbl" algn="ctr">
              <a:solidFill>
                <a:schemeClr val="tx2">
                  <a:lumMod val="50000"/>
                </a:schemeClr>
              </a:solidFill>
              <a:miter lim="800000"/>
            </a:ln>
            <a:effectLst/>
          </c:spPr>
          <c:marker>
            <c:symbol val="none"/>
          </c:marker>
          <c:trendline>
            <c:spPr>
              <a:ln w="12700" cap="rnd">
                <a:noFill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157917760279964E-3"/>
                  <c:y val="-6.05974773986584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26.34x + 1.5836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errBars>
          <c:cat>
            <c:numRef>
              <c:f>Sheet3!$A$2:$A$19</c:f>
              <c:numCache>
                <c:formatCode>General</c:formatCode>
                <c:ptCount val="1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</c:numCache>
            </c:numRef>
          </c:cat>
          <c:val>
            <c:numRef>
              <c:f>Sheet3!$B$2:$B$19</c:f>
              <c:numCache>
                <c:formatCode>General</c:formatCode>
                <c:ptCount val="18"/>
                <c:pt idx="0">
                  <c:v>2.1</c:v>
                </c:pt>
                <c:pt idx="1">
                  <c:v>4.5999999999999996</c:v>
                </c:pt>
                <c:pt idx="2">
                  <c:v>6.9</c:v>
                </c:pt>
                <c:pt idx="3">
                  <c:v>9.3000000000000007</c:v>
                </c:pt>
                <c:pt idx="4">
                  <c:v>12.5</c:v>
                </c:pt>
                <c:pt idx="5">
                  <c:v>14.5</c:v>
                </c:pt>
                <c:pt idx="6">
                  <c:v>16.8</c:v>
                </c:pt>
                <c:pt idx="7">
                  <c:v>19.600000000000001</c:v>
                </c:pt>
                <c:pt idx="8">
                  <c:v>22.3</c:v>
                </c:pt>
                <c:pt idx="9">
                  <c:v>24.8</c:v>
                </c:pt>
                <c:pt idx="10">
                  <c:v>28.2</c:v>
                </c:pt>
                <c:pt idx="11">
                  <c:v>31</c:v>
                </c:pt>
                <c:pt idx="12">
                  <c:v>32.700000000000003</c:v>
                </c:pt>
                <c:pt idx="13">
                  <c:v>36.1</c:v>
                </c:pt>
                <c:pt idx="14">
                  <c:v>38.200000000000003</c:v>
                </c:pt>
                <c:pt idx="15">
                  <c:v>41.1</c:v>
                </c:pt>
                <c:pt idx="16">
                  <c:v>44.1</c:v>
                </c:pt>
                <c:pt idx="17">
                  <c:v>46.7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C-4C35-A484-712268529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092864"/>
        <c:axId val="6320974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8100" cap="flat" cmpd="dbl" algn="ctr">
                    <a:solidFill>
                      <a:schemeClr val="accent1"/>
                    </a:solidFill>
                    <a:miter lim="800000"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Sheet3!$A$2:$A$19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Sheet3!$A$2:$A$19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B7C-4C35-A484-712268529108}"/>
                  </c:ext>
                </c:extLst>
              </c15:ser>
            </c15:filteredLineSeries>
          </c:ext>
        </c:extLst>
      </c:lineChart>
      <c:catAx>
        <c:axId val="6320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97456"/>
        <c:crosses val="autoZero"/>
        <c:auto val="1"/>
        <c:lblAlgn val="ctr"/>
        <c:lblOffset val="100"/>
        <c:noMultiLvlLbl val="0"/>
      </c:catAx>
      <c:valAx>
        <c:axId val="6320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9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 = f(I)</a:t>
            </a:r>
          </a:p>
        </c:rich>
      </c:tx>
      <c:layout>
        <c:manualLayout>
          <c:xMode val="edge"/>
          <c:yMode val="edge"/>
          <c:x val="0.425881889763779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85892388451445"/>
          <c:y val="0.15782407407407409"/>
          <c:w val="0.83802996500437443"/>
          <c:h val="0.71261555847185765"/>
        </c:manualLayout>
      </c:layout>
      <c:lineChart>
        <c:grouping val="standard"/>
        <c:varyColors val="0"/>
        <c:ser>
          <c:idx val="1"/>
          <c:order val="1"/>
          <c:spPr>
            <a:ln w="38100" cap="flat" cmpd="dbl" algn="ctr">
              <a:solidFill>
                <a:schemeClr val="tx2">
                  <a:lumMod val="50000"/>
                </a:schemeClr>
              </a:solidFill>
              <a:miter lim="800000"/>
            </a:ln>
            <a:effectLst/>
          </c:spPr>
          <c:marker>
            <c:symbol val="none"/>
          </c:marker>
          <c:trendline>
            <c:spPr>
              <a:ln w="12700" cap="rnd">
                <a:noFill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157917760279964E-3"/>
                  <c:y val="-6.05974773986584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26.34x + 1.5836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errBars>
          <c:cat>
            <c:numRef>
              <c:f>Sheet3!$A$2:$A$19</c:f>
              <c:numCache>
                <c:formatCode>General</c:formatCode>
                <c:ptCount val="1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</c:numCache>
            </c:numRef>
          </c:cat>
          <c:val>
            <c:numRef>
              <c:f>Sheet3!$B$2:$B$19</c:f>
              <c:numCache>
                <c:formatCode>General</c:formatCode>
                <c:ptCount val="18"/>
                <c:pt idx="0">
                  <c:v>2.1</c:v>
                </c:pt>
                <c:pt idx="1">
                  <c:v>4.5999999999999996</c:v>
                </c:pt>
                <c:pt idx="2">
                  <c:v>6.9</c:v>
                </c:pt>
                <c:pt idx="3">
                  <c:v>9.3000000000000007</c:v>
                </c:pt>
                <c:pt idx="4">
                  <c:v>12.5</c:v>
                </c:pt>
                <c:pt idx="5">
                  <c:v>14.5</c:v>
                </c:pt>
                <c:pt idx="6">
                  <c:v>16.8</c:v>
                </c:pt>
                <c:pt idx="7">
                  <c:v>19.600000000000001</c:v>
                </c:pt>
                <c:pt idx="8">
                  <c:v>22.3</c:v>
                </c:pt>
                <c:pt idx="9">
                  <c:v>24.8</c:v>
                </c:pt>
                <c:pt idx="10">
                  <c:v>28.2</c:v>
                </c:pt>
                <c:pt idx="11">
                  <c:v>31</c:v>
                </c:pt>
                <c:pt idx="12">
                  <c:v>32.700000000000003</c:v>
                </c:pt>
                <c:pt idx="13">
                  <c:v>36.1</c:v>
                </c:pt>
                <c:pt idx="14">
                  <c:v>38.200000000000003</c:v>
                </c:pt>
                <c:pt idx="15">
                  <c:v>41.1</c:v>
                </c:pt>
                <c:pt idx="16">
                  <c:v>44.1</c:v>
                </c:pt>
                <c:pt idx="17">
                  <c:v>46.7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1A-4CAD-B1CD-3E1D4923C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092864"/>
        <c:axId val="6320974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8100" cap="flat" cmpd="dbl" algn="ctr">
                    <a:solidFill>
                      <a:schemeClr val="accent1"/>
                    </a:solidFill>
                    <a:miter lim="800000"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Sheet3!$A$2:$A$19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Sheet3!$A$2:$A$19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71A-4CAD-B1CD-3E1D4923C14B}"/>
                  </c:ext>
                </c:extLst>
              </c15:ser>
            </c15:filteredLineSeries>
          </c:ext>
        </c:extLst>
      </c:lineChart>
      <c:catAx>
        <c:axId val="6320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97456"/>
        <c:crosses val="autoZero"/>
        <c:auto val="1"/>
        <c:lblAlgn val="ctr"/>
        <c:lblOffset val="100"/>
        <c:noMultiLvlLbl val="0"/>
      </c:catAx>
      <c:valAx>
        <c:axId val="6320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 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9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111362</xdr:colOff>
      <xdr:row>1</xdr:row>
      <xdr:rowOff>2851</xdr:rowOff>
    </xdr:from>
    <xdr:to>
      <xdr:col>16</xdr:col>
      <xdr:colOff>415644</xdr:colOff>
      <xdr:row>15</xdr:row>
      <xdr:rowOff>19439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6657661-159E-4AE5-BA2D-2ADC4E075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15875</xdr:rowOff>
    </xdr:from>
    <xdr:to>
      <xdr:col>11</xdr:col>
      <xdr:colOff>9525</xdr:colOff>
      <xdr:row>15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295ED6-2A33-85CD-9B8F-6CC6BD00A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4E23-1EC9-4EB3-97C3-A82BC7971651}">
  <dimension ref="B1:I42"/>
  <sheetViews>
    <sheetView tabSelected="1" zoomScale="98" zoomScaleNormal="98" workbookViewId="0">
      <selection activeCell="N17" sqref="N17"/>
    </sheetView>
  </sheetViews>
  <sheetFormatPr defaultRowHeight="15.5" x14ac:dyDescent="0.35"/>
  <cols>
    <col min="1" max="3" width="8.7265625" style="1"/>
    <col min="4" max="4" width="13.81640625" style="1" bestFit="1" customWidth="1"/>
    <col min="5" max="6" width="8.7265625" style="1"/>
    <col min="7" max="7" width="9" customWidth="1"/>
    <col min="8" max="16384" width="8.7265625" style="1"/>
  </cols>
  <sheetData>
    <row r="1" spans="2:9" ht="16" thickBot="1" x14ac:dyDescent="0.4"/>
    <row r="2" spans="2:9" x14ac:dyDescent="0.35">
      <c r="B2" s="4" t="s">
        <v>1</v>
      </c>
      <c r="C2" s="5" t="s">
        <v>0</v>
      </c>
      <c r="D2" s="5" t="s">
        <v>3</v>
      </c>
      <c r="E2" s="5" t="s">
        <v>4</v>
      </c>
      <c r="F2" s="5" t="s">
        <v>2</v>
      </c>
      <c r="G2" s="10" t="s">
        <v>5</v>
      </c>
      <c r="H2" s="10" t="s">
        <v>6</v>
      </c>
      <c r="I2" s="9" t="s">
        <v>7</v>
      </c>
    </row>
    <row r="3" spans="2:9" x14ac:dyDescent="0.35">
      <c r="B3" s="6">
        <v>1</v>
      </c>
      <c r="C3" s="3">
        <v>0</v>
      </c>
      <c r="D3" s="3">
        <v>2.1</v>
      </c>
      <c r="E3" s="3">
        <v>1.4</v>
      </c>
      <c r="F3" s="3">
        <v>109</v>
      </c>
      <c r="G3" s="11">
        <f xml:space="preserve"> F3 / 60</f>
        <v>1.8166666666666667</v>
      </c>
      <c r="H3" s="11">
        <f xml:space="preserve"> G3 - F3 / 600</f>
        <v>1.635</v>
      </c>
      <c r="I3" s="12"/>
    </row>
    <row r="4" spans="2:9" x14ac:dyDescent="0.35">
      <c r="B4" s="6">
        <v>2</v>
      </c>
      <c r="C4" s="3">
        <v>0.05</v>
      </c>
      <c r="D4" s="3">
        <f xml:space="preserve"> 26.34 * C4 + 1.5836</f>
        <v>2.9005999999999998</v>
      </c>
      <c r="E4" s="3"/>
      <c r="F4" s="3">
        <v>107</v>
      </c>
      <c r="G4" s="11">
        <f t="shared" ref="G4:G37" si="0" xml:space="preserve"> F4 / 60</f>
        <v>1.7833333333333334</v>
      </c>
      <c r="H4" s="11">
        <f t="shared" ref="H4:H37" si="1" xml:space="preserve"> G4 - F4 / 600</f>
        <v>1.605</v>
      </c>
      <c r="I4" s="12"/>
    </row>
    <row r="5" spans="2:9" x14ac:dyDescent="0.35">
      <c r="B5" s="6">
        <v>3</v>
      </c>
      <c r="C5" s="3">
        <v>0.1</v>
      </c>
      <c r="D5" s="3">
        <v>4.5999999999999996</v>
      </c>
      <c r="E5" s="3">
        <v>19.579999999999998</v>
      </c>
      <c r="F5" s="3">
        <v>88</v>
      </c>
      <c r="G5" s="11">
        <f t="shared" si="0"/>
        <v>1.4666666666666666</v>
      </c>
      <c r="H5" s="11">
        <f t="shared" si="1"/>
        <v>1.3199999999999998</v>
      </c>
      <c r="I5" s="12"/>
    </row>
    <row r="6" spans="2:9" x14ac:dyDescent="0.35">
      <c r="B6" s="6">
        <v>4</v>
      </c>
      <c r="C6" s="3">
        <v>0.15</v>
      </c>
      <c r="D6" s="3">
        <f xml:space="preserve"> 26.34 * C6 + 1.5836</f>
        <v>5.5345999999999993</v>
      </c>
      <c r="E6" s="3"/>
      <c r="F6" s="3">
        <v>67</v>
      </c>
      <c r="G6" s="11">
        <f t="shared" si="0"/>
        <v>1.1166666666666667</v>
      </c>
      <c r="H6" s="11">
        <f t="shared" si="1"/>
        <v>1.0050000000000001</v>
      </c>
      <c r="I6" s="12"/>
    </row>
    <row r="7" spans="2:9" x14ac:dyDescent="0.35">
      <c r="B7" s="6">
        <v>5</v>
      </c>
      <c r="C7" s="3">
        <v>0.2</v>
      </c>
      <c r="D7" s="3">
        <v>6.9</v>
      </c>
      <c r="E7" s="3">
        <v>53.3</v>
      </c>
      <c r="F7" s="3">
        <v>73</v>
      </c>
      <c r="G7" s="11">
        <f t="shared" si="0"/>
        <v>1.2166666666666666</v>
      </c>
      <c r="H7" s="11">
        <f t="shared" si="1"/>
        <v>1.095</v>
      </c>
      <c r="I7" s="12"/>
    </row>
    <row r="8" spans="2:9" x14ac:dyDescent="0.35">
      <c r="B8" s="6">
        <v>6</v>
      </c>
      <c r="C8" s="3">
        <v>0.25</v>
      </c>
      <c r="D8" s="3">
        <f xml:space="preserve"> 26.34 * C8 + 1.5836</f>
        <v>8.1685999999999996</v>
      </c>
      <c r="E8" s="3"/>
      <c r="F8" s="3">
        <v>68</v>
      </c>
      <c r="G8" s="11">
        <f t="shared" si="0"/>
        <v>1.1333333333333333</v>
      </c>
      <c r="H8" s="11">
        <f t="shared" si="1"/>
        <v>1.02</v>
      </c>
      <c r="I8" s="12"/>
    </row>
    <row r="9" spans="2:9" x14ac:dyDescent="0.35">
      <c r="B9" s="6">
        <v>7</v>
      </c>
      <c r="C9" s="3">
        <v>0.3</v>
      </c>
      <c r="D9" s="3">
        <v>9.3000000000000007</v>
      </c>
      <c r="E9" s="3">
        <v>102.89</v>
      </c>
      <c r="F9" s="3">
        <v>47</v>
      </c>
      <c r="G9" s="11">
        <f t="shared" si="0"/>
        <v>0.78333333333333333</v>
      </c>
      <c r="H9" s="11">
        <f t="shared" si="1"/>
        <v>0.70499999999999996</v>
      </c>
      <c r="I9" s="12"/>
    </row>
    <row r="10" spans="2:9" x14ac:dyDescent="0.35">
      <c r="B10" s="6">
        <v>8</v>
      </c>
      <c r="C10" s="3">
        <v>0.35</v>
      </c>
      <c r="D10" s="3">
        <f xml:space="preserve"> 26.34 * C10 + 1.5836</f>
        <v>10.8026</v>
      </c>
      <c r="E10" s="3"/>
      <c r="F10" s="3">
        <v>78</v>
      </c>
      <c r="G10" s="11">
        <f t="shared" si="0"/>
        <v>1.3</v>
      </c>
      <c r="H10" s="11">
        <f t="shared" si="1"/>
        <v>1.17</v>
      </c>
      <c r="I10" s="12"/>
    </row>
    <row r="11" spans="2:9" x14ac:dyDescent="0.35">
      <c r="B11" s="6">
        <v>9</v>
      </c>
      <c r="C11" s="3">
        <v>0.4</v>
      </c>
      <c r="D11" s="3">
        <v>12.5</v>
      </c>
      <c r="E11" s="3">
        <v>186.39</v>
      </c>
      <c r="F11" s="3">
        <v>58</v>
      </c>
      <c r="G11" s="11">
        <f t="shared" si="0"/>
        <v>0.96666666666666667</v>
      </c>
      <c r="H11" s="11">
        <f t="shared" si="1"/>
        <v>0.87</v>
      </c>
      <c r="I11" s="12"/>
    </row>
    <row r="12" spans="2:9" x14ac:dyDescent="0.35">
      <c r="B12" s="6">
        <v>10</v>
      </c>
      <c r="C12" s="3">
        <v>0.45</v>
      </c>
      <c r="D12" s="3">
        <f xml:space="preserve"> 26.34 * C12 + 1.5836</f>
        <v>13.4366</v>
      </c>
      <c r="E12" s="3"/>
      <c r="F12" s="3">
        <v>37</v>
      </c>
      <c r="G12" s="11">
        <f t="shared" si="0"/>
        <v>0.6166666666666667</v>
      </c>
      <c r="H12" s="11">
        <f t="shared" si="1"/>
        <v>0.55500000000000005</v>
      </c>
      <c r="I12" s="12"/>
    </row>
    <row r="13" spans="2:9" x14ac:dyDescent="0.35">
      <c r="B13" s="6">
        <v>11</v>
      </c>
      <c r="C13" s="3">
        <v>0.5</v>
      </c>
      <c r="D13" s="3">
        <v>14.5</v>
      </c>
      <c r="E13" s="3">
        <v>246.07</v>
      </c>
      <c r="F13" s="3">
        <v>39</v>
      </c>
      <c r="G13" s="11">
        <f t="shared" si="0"/>
        <v>0.65</v>
      </c>
      <c r="H13" s="11">
        <f t="shared" si="1"/>
        <v>0.58499999999999996</v>
      </c>
      <c r="I13" s="12"/>
    </row>
    <row r="14" spans="2:9" x14ac:dyDescent="0.35">
      <c r="B14" s="6">
        <v>12</v>
      </c>
      <c r="C14" s="3">
        <v>0.55000000000000004</v>
      </c>
      <c r="D14" s="3">
        <f xml:space="preserve"> 26.34 * C14 + 1.5836</f>
        <v>16.070600000000002</v>
      </c>
      <c r="E14" s="3"/>
      <c r="F14" s="3">
        <v>37</v>
      </c>
      <c r="G14" s="11">
        <f t="shared" si="0"/>
        <v>0.6166666666666667</v>
      </c>
      <c r="H14" s="11">
        <f t="shared" si="1"/>
        <v>0.55500000000000005</v>
      </c>
      <c r="I14" s="12"/>
    </row>
    <row r="15" spans="2:9" x14ac:dyDescent="0.35">
      <c r="B15" s="6">
        <v>13</v>
      </c>
      <c r="C15" s="3">
        <v>0.6</v>
      </c>
      <c r="D15" s="3">
        <v>16.8</v>
      </c>
      <c r="E15" s="3">
        <v>319.91000000000003</v>
      </c>
      <c r="F15" s="3">
        <v>31</v>
      </c>
      <c r="G15" s="11">
        <f t="shared" si="0"/>
        <v>0.51666666666666672</v>
      </c>
      <c r="H15" s="11">
        <f t="shared" si="1"/>
        <v>0.46500000000000008</v>
      </c>
      <c r="I15" s="12"/>
    </row>
    <row r="16" spans="2:9" x14ac:dyDescent="0.35">
      <c r="B16" s="6">
        <v>14</v>
      </c>
      <c r="C16" s="3">
        <v>0.65</v>
      </c>
      <c r="D16" s="3">
        <f xml:space="preserve"> 26.34 * C16 + 1.5836</f>
        <v>18.704600000000003</v>
      </c>
      <c r="E16" s="3"/>
      <c r="F16" s="3">
        <v>33</v>
      </c>
      <c r="G16" s="11">
        <f t="shared" si="0"/>
        <v>0.55000000000000004</v>
      </c>
      <c r="H16" s="11">
        <f t="shared" si="1"/>
        <v>0.49500000000000005</v>
      </c>
      <c r="I16" s="12"/>
    </row>
    <row r="17" spans="2:9" x14ac:dyDescent="0.35">
      <c r="B17" s="6">
        <v>15</v>
      </c>
      <c r="C17" s="3">
        <v>0.7</v>
      </c>
      <c r="D17" s="3">
        <v>19.600000000000001</v>
      </c>
      <c r="E17" s="3">
        <v>415.47</v>
      </c>
      <c r="F17" s="3">
        <v>34</v>
      </c>
      <c r="G17" s="11">
        <f t="shared" si="0"/>
        <v>0.56666666666666665</v>
      </c>
      <c r="H17" s="11">
        <f t="shared" si="1"/>
        <v>0.51</v>
      </c>
      <c r="I17" s="12"/>
    </row>
    <row r="18" spans="2:9" x14ac:dyDescent="0.35">
      <c r="B18" s="6">
        <v>16</v>
      </c>
      <c r="C18" s="3">
        <v>0.75</v>
      </c>
      <c r="D18" s="3">
        <f xml:space="preserve"> 26.34 * C18 + 1.5836</f>
        <v>21.3386</v>
      </c>
      <c r="E18" s="3"/>
      <c r="F18" s="3">
        <v>30</v>
      </c>
      <c r="G18" s="11">
        <f t="shared" si="0"/>
        <v>0.5</v>
      </c>
      <c r="H18" s="11">
        <f t="shared" si="1"/>
        <v>0.45</v>
      </c>
      <c r="I18" s="12"/>
    </row>
    <row r="19" spans="2:9" x14ac:dyDescent="0.35">
      <c r="B19" s="6">
        <v>17</v>
      </c>
      <c r="C19" s="3">
        <v>0.8</v>
      </c>
      <c r="D19" s="3">
        <v>22.3</v>
      </c>
      <c r="E19" s="3">
        <v>511.97</v>
      </c>
      <c r="F19" s="3">
        <v>32</v>
      </c>
      <c r="G19" s="11">
        <f t="shared" si="0"/>
        <v>0.53333333333333333</v>
      </c>
      <c r="H19" s="11">
        <f t="shared" si="1"/>
        <v>0.48</v>
      </c>
      <c r="I19" s="12"/>
    </row>
    <row r="20" spans="2:9" x14ac:dyDescent="0.35">
      <c r="B20" s="6">
        <v>18</v>
      </c>
      <c r="C20" s="3">
        <v>0.85</v>
      </c>
      <c r="D20" s="3">
        <f xml:space="preserve"> 26.34 * C20 + 1.5836</f>
        <v>23.9726</v>
      </c>
      <c r="E20" s="3"/>
      <c r="F20" s="3">
        <v>32</v>
      </c>
      <c r="G20" s="11">
        <f t="shared" si="0"/>
        <v>0.53333333333333333</v>
      </c>
      <c r="H20" s="11">
        <f t="shared" si="1"/>
        <v>0.48</v>
      </c>
      <c r="I20" s="12"/>
    </row>
    <row r="21" spans="2:9" x14ac:dyDescent="0.35">
      <c r="B21" s="6">
        <v>19</v>
      </c>
      <c r="C21" s="3">
        <v>0.9</v>
      </c>
      <c r="D21" s="3">
        <v>24.8</v>
      </c>
      <c r="E21" s="3">
        <v>604.16999999999996</v>
      </c>
      <c r="F21" s="3">
        <v>29</v>
      </c>
      <c r="G21" s="11">
        <f t="shared" si="0"/>
        <v>0.48333333333333334</v>
      </c>
      <c r="H21" s="11">
        <f t="shared" si="1"/>
        <v>0.435</v>
      </c>
      <c r="I21" s="12"/>
    </row>
    <row r="22" spans="2:9" x14ac:dyDescent="0.35">
      <c r="B22" s="6">
        <v>20</v>
      </c>
      <c r="C22" s="3">
        <v>0.95</v>
      </c>
      <c r="D22" s="3">
        <f xml:space="preserve"> 26.34 * C22 + 1.5836</f>
        <v>26.6066</v>
      </c>
      <c r="E22" s="3"/>
      <c r="F22" s="3">
        <v>25</v>
      </c>
      <c r="G22" s="11">
        <f t="shared" si="0"/>
        <v>0.41666666666666669</v>
      </c>
      <c r="H22" s="11">
        <f t="shared" si="1"/>
        <v>0.375</v>
      </c>
      <c r="I22" s="12"/>
    </row>
    <row r="23" spans="2:9" x14ac:dyDescent="0.35">
      <c r="B23" s="6">
        <v>21</v>
      </c>
      <c r="C23" s="3">
        <v>1</v>
      </c>
      <c r="D23" s="3">
        <v>28.2</v>
      </c>
      <c r="E23" s="3">
        <v>732.82</v>
      </c>
      <c r="F23" s="3">
        <v>28</v>
      </c>
      <c r="G23" s="11">
        <f t="shared" si="0"/>
        <v>0.46666666666666667</v>
      </c>
      <c r="H23" s="11">
        <f t="shared" si="1"/>
        <v>0.42</v>
      </c>
      <c r="I23" s="12"/>
    </row>
    <row r="24" spans="2:9" x14ac:dyDescent="0.35">
      <c r="B24" s="6">
        <v>22</v>
      </c>
      <c r="C24" s="3">
        <v>1.05</v>
      </c>
      <c r="D24" s="3">
        <f xml:space="preserve"> 26.34 * C24 + 1.5836</f>
        <v>29.240600000000001</v>
      </c>
      <c r="E24" s="3"/>
      <c r="F24" s="3">
        <v>22</v>
      </c>
      <c r="G24" s="11">
        <f t="shared" si="0"/>
        <v>0.36666666666666664</v>
      </c>
      <c r="H24" s="11">
        <f t="shared" si="1"/>
        <v>0.32999999999999996</v>
      </c>
      <c r="I24" s="12"/>
    </row>
    <row r="25" spans="2:9" x14ac:dyDescent="0.35">
      <c r="B25" s="6">
        <v>23</v>
      </c>
      <c r="C25" s="3">
        <v>1.1000000000000001</v>
      </c>
      <c r="D25" s="3">
        <v>31</v>
      </c>
      <c r="E25" s="3">
        <v>840.89</v>
      </c>
      <c r="F25" s="3">
        <v>17</v>
      </c>
      <c r="G25" s="11">
        <f t="shared" si="0"/>
        <v>0.28333333333333333</v>
      </c>
      <c r="H25" s="11">
        <f t="shared" si="1"/>
        <v>0.255</v>
      </c>
      <c r="I25" s="12"/>
    </row>
    <row r="26" spans="2:9" x14ac:dyDescent="0.35">
      <c r="B26" s="6">
        <v>24</v>
      </c>
      <c r="C26" s="3">
        <v>1.1499999999999999</v>
      </c>
      <c r="D26" s="3">
        <f xml:space="preserve"> 26.34 * C26 + 1.5836</f>
        <v>31.874599999999997</v>
      </c>
      <c r="E26" s="3"/>
      <c r="F26" s="3">
        <v>22</v>
      </c>
      <c r="G26" s="11">
        <f t="shared" si="0"/>
        <v>0.36666666666666664</v>
      </c>
      <c r="H26" s="11">
        <f t="shared" si="1"/>
        <v>0.32999999999999996</v>
      </c>
      <c r="I26" s="12"/>
    </row>
    <row r="27" spans="2:9" x14ac:dyDescent="0.35">
      <c r="B27" s="6">
        <v>25</v>
      </c>
      <c r="C27" s="3">
        <v>1.2</v>
      </c>
      <c r="D27" s="3">
        <v>32.700000000000003</v>
      </c>
      <c r="E27" s="3">
        <v>907.26</v>
      </c>
      <c r="F27" s="3">
        <v>24</v>
      </c>
      <c r="G27" s="11">
        <f t="shared" si="0"/>
        <v>0.4</v>
      </c>
      <c r="H27" s="11">
        <f t="shared" si="1"/>
        <v>0.36000000000000004</v>
      </c>
      <c r="I27" s="12"/>
    </row>
    <row r="28" spans="2:9" x14ac:dyDescent="0.35">
      <c r="B28" s="6">
        <v>26</v>
      </c>
      <c r="C28" s="3">
        <v>1.25</v>
      </c>
      <c r="D28" s="3">
        <f xml:space="preserve"> 26.34 * C28 + 1.5836</f>
        <v>34.508599999999994</v>
      </c>
      <c r="E28" s="3"/>
      <c r="F28" s="3">
        <v>16</v>
      </c>
      <c r="G28" s="11">
        <f t="shared" si="0"/>
        <v>0.26666666666666666</v>
      </c>
      <c r="H28" s="11">
        <f t="shared" si="1"/>
        <v>0.24</v>
      </c>
      <c r="I28" s="12"/>
    </row>
    <row r="29" spans="2:9" x14ac:dyDescent="0.35">
      <c r="B29" s="6">
        <v>27</v>
      </c>
      <c r="C29" s="3">
        <v>1.3</v>
      </c>
      <c r="D29" s="3">
        <v>36.1</v>
      </c>
      <c r="E29" s="3">
        <v>1041.32</v>
      </c>
      <c r="F29" s="3">
        <v>13</v>
      </c>
      <c r="G29" s="11">
        <f t="shared" si="0"/>
        <v>0.21666666666666667</v>
      </c>
      <c r="H29" s="11">
        <f t="shared" si="1"/>
        <v>0.19500000000000001</v>
      </c>
      <c r="I29" s="12"/>
    </row>
    <row r="30" spans="2:9" x14ac:dyDescent="0.35">
      <c r="B30" s="6">
        <v>28</v>
      </c>
      <c r="C30" s="3">
        <v>1.35</v>
      </c>
      <c r="D30" s="3">
        <f xml:space="preserve"> 26.34 * C30 + 1.5836</f>
        <v>37.142600000000002</v>
      </c>
      <c r="E30" s="3"/>
      <c r="F30" s="3">
        <v>22</v>
      </c>
      <c r="G30" s="11">
        <f t="shared" si="0"/>
        <v>0.36666666666666664</v>
      </c>
      <c r="H30" s="11">
        <f t="shared" si="1"/>
        <v>0.32999999999999996</v>
      </c>
      <c r="I30" s="12"/>
    </row>
    <row r="31" spans="2:9" x14ac:dyDescent="0.35">
      <c r="B31" s="6">
        <v>29</v>
      </c>
      <c r="C31" s="3">
        <v>1.4</v>
      </c>
      <c r="D31" s="3">
        <v>38.200000000000003</v>
      </c>
      <c r="E31" s="3">
        <v>1124.8599999999999</v>
      </c>
      <c r="F31" s="3">
        <v>11</v>
      </c>
      <c r="G31" s="11">
        <f t="shared" si="0"/>
        <v>0.18333333333333332</v>
      </c>
      <c r="H31" s="11">
        <f t="shared" si="1"/>
        <v>0.16499999999999998</v>
      </c>
      <c r="I31" s="12"/>
    </row>
    <row r="32" spans="2:9" x14ac:dyDescent="0.35">
      <c r="B32" s="6">
        <v>30</v>
      </c>
      <c r="C32" s="3">
        <v>1.45</v>
      </c>
      <c r="D32" s="3">
        <f xml:space="preserve"> 26.34 * C32 + 1.5836</f>
        <v>39.776599999999995</v>
      </c>
      <c r="E32" s="3"/>
      <c r="F32" s="3">
        <v>24</v>
      </c>
      <c r="G32" s="11">
        <f t="shared" si="0"/>
        <v>0.4</v>
      </c>
      <c r="H32" s="11">
        <f t="shared" si="1"/>
        <v>0.36000000000000004</v>
      </c>
      <c r="I32" s="12"/>
    </row>
    <row r="33" spans="2:9" x14ac:dyDescent="0.35">
      <c r="B33" s="6">
        <v>31</v>
      </c>
      <c r="C33" s="3">
        <v>1.5</v>
      </c>
      <c r="D33" s="3">
        <v>41.1</v>
      </c>
      <c r="E33" s="3">
        <v>1240.98</v>
      </c>
      <c r="F33" s="3">
        <v>17</v>
      </c>
      <c r="G33" s="11">
        <f t="shared" si="0"/>
        <v>0.28333333333333333</v>
      </c>
      <c r="H33" s="11">
        <f t="shared" si="1"/>
        <v>0.255</v>
      </c>
      <c r="I33" s="12"/>
    </row>
    <row r="34" spans="2:9" x14ac:dyDescent="0.35">
      <c r="B34" s="6">
        <v>32</v>
      </c>
      <c r="C34" s="3">
        <v>1.55</v>
      </c>
      <c r="D34" s="3">
        <f xml:space="preserve"> 26.34 * C34 + 1.5836</f>
        <v>42.410599999999995</v>
      </c>
      <c r="E34" s="3"/>
      <c r="F34" s="3">
        <v>22</v>
      </c>
      <c r="G34" s="11">
        <f t="shared" si="0"/>
        <v>0.36666666666666664</v>
      </c>
      <c r="H34" s="11">
        <f t="shared" si="1"/>
        <v>0.32999999999999996</v>
      </c>
      <c r="I34" s="12"/>
    </row>
    <row r="35" spans="2:9" x14ac:dyDescent="0.35">
      <c r="B35" s="6">
        <v>33</v>
      </c>
      <c r="C35" s="3">
        <v>1.6</v>
      </c>
      <c r="D35" s="3">
        <v>44.1</v>
      </c>
      <c r="E35" s="3">
        <v>1361.86</v>
      </c>
      <c r="F35" s="3">
        <v>32</v>
      </c>
      <c r="G35" s="11">
        <f t="shared" si="0"/>
        <v>0.53333333333333333</v>
      </c>
      <c r="H35" s="11">
        <f t="shared" si="1"/>
        <v>0.48</v>
      </c>
      <c r="I35" s="12"/>
    </row>
    <row r="36" spans="2:9" x14ac:dyDescent="0.35">
      <c r="B36" s="6">
        <v>34</v>
      </c>
      <c r="C36" s="3">
        <v>1.65</v>
      </c>
      <c r="D36" s="3">
        <f xml:space="preserve"> 26.34 * C36 + 1.5836</f>
        <v>45.044599999999996</v>
      </c>
      <c r="E36" s="3"/>
      <c r="F36" s="3">
        <v>24</v>
      </c>
      <c r="G36" s="11">
        <f t="shared" si="0"/>
        <v>0.4</v>
      </c>
      <c r="H36" s="11">
        <f t="shared" si="1"/>
        <v>0.36000000000000004</v>
      </c>
      <c r="I36" s="12"/>
    </row>
    <row r="37" spans="2:9" ht="16" thickBot="1" x14ac:dyDescent="0.4">
      <c r="B37" s="7">
        <v>35</v>
      </c>
      <c r="C37" s="8">
        <v>1.7</v>
      </c>
      <c r="D37" s="8">
        <v>46.7</v>
      </c>
      <c r="E37" s="8">
        <v>1467.14</v>
      </c>
      <c r="F37" s="8">
        <v>20</v>
      </c>
      <c r="G37" s="11">
        <f t="shared" si="0"/>
        <v>0.33333333333333331</v>
      </c>
      <c r="H37" s="11">
        <f t="shared" si="1"/>
        <v>0.3</v>
      </c>
      <c r="I37" s="13"/>
    </row>
    <row r="38" spans="2:9" x14ac:dyDescent="0.35">
      <c r="B38" s="2"/>
      <c r="C38" s="2"/>
      <c r="D38" s="2"/>
      <c r="E38" s="2"/>
      <c r="F38" s="2"/>
      <c r="G38" s="1"/>
    </row>
    <row r="39" spans="2:9" x14ac:dyDescent="0.35">
      <c r="G39" s="1"/>
    </row>
    <row r="40" spans="2:9" x14ac:dyDescent="0.35">
      <c r="G40" s="1"/>
    </row>
    <row r="41" spans="2:9" x14ac:dyDescent="0.35">
      <c r="G41" s="1"/>
    </row>
    <row r="42" spans="2:9" x14ac:dyDescent="0.35">
      <c r="G42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CFDF-0A37-4803-AFAD-5CA8DFCA5EF8}">
  <dimension ref="A1:B19"/>
  <sheetViews>
    <sheetView zoomScaleNormal="100" workbookViewId="0">
      <selection activeCell="N16" sqref="N16"/>
    </sheetView>
  </sheetViews>
  <sheetFormatPr defaultRowHeight="14.5" x14ac:dyDescent="0.35"/>
  <sheetData>
    <row r="1" spans="1:2" ht="15.5" x14ac:dyDescent="0.35">
      <c r="A1" s="5" t="s">
        <v>0</v>
      </c>
      <c r="B1" s="5" t="s">
        <v>3</v>
      </c>
    </row>
    <row r="2" spans="1:2" ht="15.5" x14ac:dyDescent="0.35">
      <c r="A2" s="3">
        <v>0</v>
      </c>
      <c r="B2" s="3">
        <v>2.1</v>
      </c>
    </row>
    <row r="3" spans="1:2" ht="15.5" x14ac:dyDescent="0.35">
      <c r="A3" s="3">
        <v>0.1</v>
      </c>
      <c r="B3" s="3">
        <v>4.5999999999999996</v>
      </c>
    </row>
    <row r="4" spans="1:2" ht="15.5" x14ac:dyDescent="0.35">
      <c r="A4" s="3">
        <v>0.2</v>
      </c>
      <c r="B4" s="3">
        <v>6.9</v>
      </c>
    </row>
    <row r="5" spans="1:2" ht="15.5" x14ac:dyDescent="0.35">
      <c r="A5" s="3">
        <v>0.3</v>
      </c>
      <c r="B5" s="3">
        <v>9.3000000000000007</v>
      </c>
    </row>
    <row r="6" spans="1:2" ht="15.5" x14ac:dyDescent="0.35">
      <c r="A6" s="3">
        <v>0.4</v>
      </c>
      <c r="B6" s="3">
        <v>12.5</v>
      </c>
    </row>
    <row r="7" spans="1:2" ht="15.5" x14ac:dyDescent="0.35">
      <c r="A7" s="3">
        <v>0.5</v>
      </c>
      <c r="B7" s="3">
        <v>14.5</v>
      </c>
    </row>
    <row r="8" spans="1:2" ht="15.5" x14ac:dyDescent="0.35">
      <c r="A8" s="3">
        <v>0.6</v>
      </c>
      <c r="B8" s="3">
        <v>16.8</v>
      </c>
    </row>
    <row r="9" spans="1:2" ht="15.5" x14ac:dyDescent="0.35">
      <c r="A9" s="3">
        <v>0.7</v>
      </c>
      <c r="B9" s="3">
        <v>19.600000000000001</v>
      </c>
    </row>
    <row r="10" spans="1:2" ht="15.5" x14ac:dyDescent="0.35">
      <c r="A10" s="3">
        <v>0.8</v>
      </c>
      <c r="B10" s="3">
        <v>22.3</v>
      </c>
    </row>
    <row r="11" spans="1:2" ht="15.5" x14ac:dyDescent="0.35">
      <c r="A11" s="3">
        <v>0.9</v>
      </c>
      <c r="B11" s="3">
        <v>24.8</v>
      </c>
    </row>
    <row r="12" spans="1:2" ht="15.5" x14ac:dyDescent="0.35">
      <c r="A12" s="3">
        <v>1</v>
      </c>
      <c r="B12" s="3">
        <v>28.2</v>
      </c>
    </row>
    <row r="13" spans="1:2" ht="15.5" x14ac:dyDescent="0.35">
      <c r="A13" s="3">
        <v>1.1000000000000001</v>
      </c>
      <c r="B13" s="3">
        <v>31</v>
      </c>
    </row>
    <row r="14" spans="1:2" ht="15.5" x14ac:dyDescent="0.35">
      <c r="A14" s="3">
        <v>1.2</v>
      </c>
      <c r="B14" s="3">
        <v>32.700000000000003</v>
      </c>
    </row>
    <row r="15" spans="1:2" ht="15.5" x14ac:dyDescent="0.35">
      <c r="A15" s="3">
        <v>1.3</v>
      </c>
      <c r="B15" s="3">
        <v>36.1</v>
      </c>
    </row>
    <row r="16" spans="1:2" ht="15.5" x14ac:dyDescent="0.35">
      <c r="A16" s="3">
        <v>1.4</v>
      </c>
      <c r="B16" s="3">
        <v>38.200000000000003</v>
      </c>
    </row>
    <row r="17" spans="1:2" ht="15.5" x14ac:dyDescent="0.35">
      <c r="A17" s="3">
        <v>1.5</v>
      </c>
      <c r="B17" s="3">
        <v>41.1</v>
      </c>
    </row>
    <row r="18" spans="1:2" ht="15.5" x14ac:dyDescent="0.35">
      <c r="A18" s="3">
        <v>1.6</v>
      </c>
      <c r="B18" s="3">
        <v>44.1</v>
      </c>
    </row>
    <row r="19" spans="1:2" ht="16" thickBot="1" x14ac:dyDescent="0.4">
      <c r="A19" s="8">
        <v>1.7</v>
      </c>
      <c r="B19" s="8">
        <v>46.7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2022-11-07T12:46:45Z</dcterms:created>
  <dcterms:modified xsi:type="dcterms:W3CDTF">2022-12-05T20:56:51Z</dcterms:modified>
</cp:coreProperties>
</file>