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Сайт\контент\_Excel Нестандартные диаграммы\Диаграммы неразмещенные\пост 2022\"/>
    </mc:Choice>
  </mc:AlternateContent>
  <xr:revisionPtr revIDLastSave="0" documentId="13_ncr:1_{CD7F0D75-D9CE-495D-915B-45B51D7B9FAE}" xr6:coauthVersionLast="47" xr6:coauthVersionMax="47" xr10:uidLastSave="{00000000-0000-0000-0000-000000000000}"/>
  <bookViews>
    <workbookView xWindow="-108" yWindow="-108" windowWidth="30936" windowHeight="16896" xr2:uid="{00000000-000D-0000-FFFF-FFFF00000000}"/>
  </bookViews>
  <sheets>
    <sheet name="Диаграмма" sheetId="1" r:id="rId1"/>
    <sheet name="=) Finalytics.pro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5" i="1" l="1"/>
  <c r="D52" i="1"/>
  <c r="F55" i="1"/>
  <c r="E54" i="1"/>
  <c r="D53" i="1"/>
  <c r="AF38" i="1"/>
  <c r="AA38" i="1"/>
  <c r="V38" i="1"/>
  <c r="I39" i="1"/>
  <c r="N39" i="1"/>
  <c r="S39" i="1"/>
  <c r="Q49" i="1" l="1"/>
  <c r="P49" i="1"/>
  <c r="Q48" i="1"/>
  <c r="P48" i="1"/>
  <c r="Q47" i="1"/>
  <c r="P47" i="1"/>
  <c r="Q46" i="1"/>
  <c r="P46" i="1"/>
  <c r="Q45" i="1"/>
  <c r="P45" i="1"/>
  <c r="Q44" i="1"/>
  <c r="P44" i="1"/>
  <c r="Q43" i="1"/>
  <c r="P43" i="1"/>
  <c r="Q42" i="1"/>
  <c r="P42" i="1"/>
  <c r="Q41" i="1"/>
  <c r="P41" i="1"/>
  <c r="Q40" i="1"/>
  <c r="P40" i="1"/>
  <c r="N40" i="1"/>
  <c r="S40" i="1"/>
  <c r="N41" i="1"/>
  <c r="O41" i="1" s="1"/>
  <c r="S41" i="1"/>
  <c r="R41" i="1" s="1"/>
  <c r="N42" i="1"/>
  <c r="O42" i="1" s="1"/>
  <c r="S42" i="1"/>
  <c r="R42" i="1" s="1"/>
  <c r="N43" i="1"/>
  <c r="O43" i="1" s="1"/>
  <c r="S43" i="1"/>
  <c r="R43" i="1" s="1"/>
  <c r="N44" i="1"/>
  <c r="M44" i="1" s="1"/>
  <c r="S44" i="1"/>
  <c r="R44" i="1" s="1"/>
  <c r="N45" i="1"/>
  <c r="O45" i="1" s="1"/>
  <c r="S45" i="1"/>
  <c r="R45" i="1" s="1"/>
  <c r="N46" i="1"/>
  <c r="O46" i="1" s="1"/>
  <c r="S46" i="1"/>
  <c r="R46" i="1" s="1"/>
  <c r="N47" i="1"/>
  <c r="O47" i="1" s="1"/>
  <c r="S47" i="1"/>
  <c r="R47" i="1" s="1"/>
  <c r="N48" i="1"/>
  <c r="M48" i="1" s="1"/>
  <c r="S48" i="1"/>
  <c r="R48" i="1" s="1"/>
  <c r="N49" i="1"/>
  <c r="O49" i="1" s="1"/>
  <c r="S49" i="1"/>
  <c r="R4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K40" i="1"/>
  <c r="L40" i="1"/>
  <c r="K41" i="1"/>
  <c r="L41" i="1"/>
  <c r="K42" i="1"/>
  <c r="L42" i="1"/>
  <c r="K43" i="1"/>
  <c r="L43" i="1"/>
  <c r="K44" i="1"/>
  <c r="L44" i="1"/>
  <c r="K45" i="1"/>
  <c r="L45" i="1"/>
  <c r="K46" i="1"/>
  <c r="L46" i="1"/>
  <c r="K47" i="1"/>
  <c r="L47" i="1"/>
  <c r="K48" i="1"/>
  <c r="L48" i="1"/>
  <c r="K49" i="1"/>
  <c r="L49" i="1"/>
  <c r="M41" i="1" l="1"/>
  <c r="M46" i="1"/>
  <c r="AB42" i="1"/>
  <c r="M42" i="1"/>
  <c r="AC47" i="1"/>
  <c r="AB41" i="1"/>
  <c r="AD44" i="1"/>
  <c r="AD48" i="1"/>
  <c r="AC43" i="1"/>
  <c r="AG40" i="1"/>
  <c r="AB46" i="1"/>
  <c r="AD40" i="1"/>
  <c r="AH46" i="1"/>
  <c r="AD49" i="1"/>
  <c r="AC48" i="1"/>
  <c r="AB47" i="1"/>
  <c r="AD45" i="1"/>
  <c r="AC44" i="1"/>
  <c r="AB43" i="1"/>
  <c r="AD41" i="1"/>
  <c r="AC40" i="1"/>
  <c r="AI48" i="1"/>
  <c r="AH47" i="1"/>
  <c r="AG46" i="1"/>
  <c r="AI44" i="1"/>
  <c r="AH43" i="1"/>
  <c r="AG42" i="1"/>
  <c r="AI40" i="1"/>
  <c r="AG49" i="1"/>
  <c r="AG45" i="1"/>
  <c r="AI43" i="1"/>
  <c r="AH42" i="1"/>
  <c r="AG41" i="1"/>
  <c r="AC49" i="1"/>
  <c r="AB48" i="1"/>
  <c r="AD46" i="1"/>
  <c r="AC45" i="1"/>
  <c r="AB44" i="1"/>
  <c r="AD42" i="1"/>
  <c r="AC41" i="1"/>
  <c r="AB40" i="1"/>
  <c r="AI49" i="1"/>
  <c r="AH48" i="1"/>
  <c r="AG47" i="1"/>
  <c r="AI45" i="1"/>
  <c r="AH44" i="1"/>
  <c r="AG43" i="1"/>
  <c r="AI41" i="1"/>
  <c r="AH40" i="1"/>
  <c r="AI47" i="1"/>
  <c r="AB49" i="1"/>
  <c r="AD47" i="1"/>
  <c r="AC46" i="1"/>
  <c r="AB45" i="1"/>
  <c r="AD43" i="1"/>
  <c r="AC42" i="1"/>
  <c r="AH49" i="1"/>
  <c r="AG48" i="1"/>
  <c r="AI46" i="1"/>
  <c r="AH45" i="1"/>
  <c r="AG44" i="1"/>
  <c r="AI42" i="1"/>
  <c r="AH41" i="1"/>
  <c r="Y40" i="1"/>
  <c r="W47" i="1"/>
  <c r="W43" i="1"/>
  <c r="M45" i="1"/>
  <c r="R40" i="1"/>
  <c r="AF48" i="1"/>
  <c r="X49" i="1"/>
  <c r="W48" i="1"/>
  <c r="Y46" i="1"/>
  <c r="X45" i="1"/>
  <c r="W44" i="1"/>
  <c r="Y42" i="1"/>
  <c r="X41" i="1"/>
  <c r="W40" i="1"/>
  <c r="X48" i="1"/>
  <c r="Y45" i="1"/>
  <c r="X40" i="1"/>
  <c r="M49" i="1"/>
  <c r="M43" i="1"/>
  <c r="AF44" i="1"/>
  <c r="W49" i="1"/>
  <c r="Y47" i="1"/>
  <c r="X46" i="1"/>
  <c r="W45" i="1"/>
  <c r="Y43" i="1"/>
  <c r="X42" i="1"/>
  <c r="W41" i="1"/>
  <c r="Y49" i="1"/>
  <c r="X44" i="1"/>
  <c r="Y41" i="1"/>
  <c r="M47" i="1"/>
  <c r="AF40" i="1"/>
  <c r="Y48" i="1"/>
  <c r="X47" i="1"/>
  <c r="W46" i="1"/>
  <c r="Y44" i="1"/>
  <c r="X43" i="1"/>
  <c r="W42" i="1"/>
  <c r="O40" i="1"/>
  <c r="O44" i="1"/>
  <c r="O48" i="1"/>
  <c r="V49" i="1"/>
  <c r="V45" i="1"/>
  <c r="V41" i="1"/>
  <c r="AA49" i="1"/>
  <c r="AA45" i="1"/>
  <c r="AA41" i="1"/>
  <c r="AF47" i="1"/>
  <c r="AF43" i="1"/>
  <c r="V46" i="1"/>
  <c r="V42" i="1"/>
  <c r="AA46" i="1"/>
  <c r="AA42" i="1"/>
  <c r="M40" i="1"/>
  <c r="V48" i="1"/>
  <c r="V44" i="1"/>
  <c r="V40" i="1"/>
  <c r="AA48" i="1"/>
  <c r="AA44" i="1"/>
  <c r="AA40" i="1"/>
  <c r="AF46" i="1"/>
  <c r="AF42" i="1"/>
  <c r="V47" i="1"/>
  <c r="V43" i="1"/>
  <c r="AA47" i="1"/>
  <c r="AA43" i="1"/>
  <c r="AF49" i="1"/>
  <c r="AF45" i="1"/>
  <c r="AF41" i="1"/>
  <c r="Z47" i="1" l="1"/>
  <c r="AE49" i="1"/>
  <c r="AE44" i="1"/>
  <c r="Z48" i="1"/>
  <c r="Z40" i="1"/>
  <c r="Z45" i="1"/>
  <c r="Z42" i="1"/>
  <c r="Z49" i="1"/>
  <c r="Z46" i="1"/>
  <c r="Z41" i="1"/>
  <c r="Z44" i="1"/>
  <c r="Z43" i="1"/>
  <c r="AE40" i="1"/>
  <c r="AJ44" i="1"/>
  <c r="AJ41" i="1"/>
  <c r="AJ48" i="1"/>
  <c r="AJ43" i="1"/>
  <c r="AJ49" i="1"/>
  <c r="AJ47" i="1"/>
  <c r="AJ46" i="1"/>
  <c r="AJ42" i="1"/>
  <c r="AJ45" i="1"/>
  <c r="AJ40" i="1"/>
  <c r="AE47" i="1"/>
  <c r="AE48" i="1"/>
  <c r="AE43" i="1"/>
  <c r="AE46" i="1"/>
  <c r="AE42" i="1"/>
  <c r="AE45" i="1"/>
  <c r="AE41" i="1"/>
</calcChain>
</file>

<file path=xl/sharedStrings.xml><?xml version="1.0" encoding="utf-8"?>
<sst xmlns="http://schemas.openxmlformats.org/spreadsheetml/2006/main" count="49" uniqueCount="27">
  <si>
    <t>товар</t>
  </si>
  <si>
    <t>группа</t>
  </si>
  <si>
    <t>еда</t>
  </si>
  <si>
    <t>тортики</t>
  </si>
  <si>
    <t>колбаса</t>
  </si>
  <si>
    <t>запчасти</t>
  </si>
  <si>
    <t>руль</t>
  </si>
  <si>
    <t>бензобак</t>
  </si>
  <si>
    <t>крутилка</t>
  </si>
  <si>
    <t>двигатель</t>
  </si>
  <si>
    <t>крендель</t>
  </si>
  <si>
    <t>компьютеры</t>
  </si>
  <si>
    <t>ноутбук</t>
  </si>
  <si>
    <t>неттоп</t>
  </si>
  <si>
    <t>планшет</t>
  </si>
  <si>
    <t>Итерационная диаграмма по мотивам The Economist</t>
  </si>
  <si>
    <t>исходные данные</t>
  </si>
  <si>
    <t>цифры менять здесь</t>
  </si>
  <si>
    <t>построена генератором случайных чисел</t>
  </si>
  <si>
    <t>Рейтинги продаж по товарам, связанные графиком</t>
  </si>
  <si>
    <t>Тоже построены генератором случайных чисел :)</t>
  </si>
  <si>
    <t>Мы на связи:</t>
  </si>
  <si>
    <t>Блог Finalytics.pro</t>
  </si>
  <si>
    <t>Наш YouTube-канал</t>
  </si>
  <si>
    <t>Финансовый анализ в Power BI и Excel | Вконтакте</t>
  </si>
  <si>
    <t>Telegram-канал</t>
  </si>
  <si>
    <t>Email-рассылка о Power BI и Excel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</si>
</sst>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charset val="204"/>
      <scheme val="minor"/>
    </font>
    <font>
      <sz val="9"/>
      <color theme="1" tint="0.249977111117893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4"/>
      <color theme="1" tint="0.249977111117893"/>
      <name val="Calibri"/>
      <family val="2"/>
      <charset val="204"/>
      <scheme val="minor"/>
    </font>
    <font>
      <sz val="11"/>
      <color theme="1" tint="0.249977111117893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24"/>
      <color rgb="FF5B7F8F"/>
      <name val="Calibri"/>
      <family val="2"/>
      <charset val="204"/>
      <scheme val="minor"/>
    </font>
    <font>
      <sz val="11"/>
      <color theme="1"/>
      <name val="Calibri Light"/>
      <family val="2"/>
      <charset val="204"/>
      <scheme val="major"/>
    </font>
    <font>
      <u/>
      <sz val="11"/>
      <color rgb="FF5B7F8F"/>
      <name val="Calibri Light"/>
      <family val="2"/>
      <charset val="204"/>
      <scheme val="major"/>
    </font>
    <font>
      <sz val="11"/>
      <color rgb="FF5B7F8F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theme="0" tint="-4.9989318521683403E-2"/>
      </left>
      <right/>
      <top style="medium">
        <color theme="0" tint="-4.9989318521683403E-2"/>
      </top>
      <bottom/>
      <diagonal/>
    </border>
    <border>
      <left/>
      <right/>
      <top style="medium">
        <color theme="0" tint="-4.9989318521683403E-2"/>
      </top>
      <bottom/>
      <diagonal/>
    </border>
    <border>
      <left/>
      <right style="medium">
        <color theme="0" tint="-4.9989318521683403E-2"/>
      </right>
      <top style="medium">
        <color theme="0" tint="-4.9989318521683403E-2"/>
      </top>
      <bottom/>
      <diagonal/>
    </border>
    <border>
      <left style="medium">
        <color theme="0" tint="-4.9989318521683403E-2"/>
      </left>
      <right/>
      <top/>
      <bottom/>
      <diagonal/>
    </border>
    <border>
      <left/>
      <right style="medium">
        <color theme="0" tint="-4.9989318521683403E-2"/>
      </right>
      <top/>
      <bottom/>
      <diagonal/>
    </border>
    <border>
      <left style="medium">
        <color theme="0" tint="-4.9989318521683403E-2"/>
      </left>
      <right/>
      <top/>
      <bottom style="medium">
        <color theme="0" tint="-4.9989318521683403E-2"/>
      </bottom>
      <diagonal/>
    </border>
    <border>
      <left/>
      <right/>
      <top/>
      <bottom style="medium">
        <color theme="0" tint="-4.9989318521683403E-2"/>
      </bottom>
      <diagonal/>
    </border>
    <border>
      <left/>
      <right style="medium">
        <color theme="0" tint="-4.9989318521683403E-2"/>
      </right>
      <top/>
      <bottom style="medium">
        <color theme="0" tint="-4.9989318521683403E-2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5">
    <xf numFmtId="0" fontId="0" fillId="0" borderId="0" xfId="0"/>
    <xf numFmtId="0" fontId="1" fillId="0" borderId="0" xfId="0" applyFont="1" applyAlignment="1">
      <alignment horizontal="center"/>
    </xf>
    <xf numFmtId="0" fontId="2" fillId="3" borderId="0" xfId="0" applyFont="1" applyFill="1"/>
    <xf numFmtId="0" fontId="0" fillId="3" borderId="0" xfId="0" applyFont="1" applyFill="1"/>
    <xf numFmtId="0" fontId="0" fillId="4" borderId="0" xfId="0" applyFont="1" applyFill="1"/>
    <xf numFmtId="0" fontId="0" fillId="0" borderId="0" xfId="0" applyFont="1"/>
    <xf numFmtId="0" fontId="0" fillId="2" borderId="0" xfId="0" applyFont="1" applyFill="1"/>
    <xf numFmtId="0" fontId="0" fillId="0" borderId="0" xfId="0" applyFont="1" applyFill="1"/>
    <xf numFmtId="0" fontId="4" fillId="0" borderId="0" xfId="0" applyFont="1" applyBorder="1"/>
    <xf numFmtId="0" fontId="3" fillId="0" borderId="0" xfId="0" applyFont="1" applyBorder="1"/>
    <xf numFmtId="0" fontId="0" fillId="0" borderId="1" xfId="0" applyFont="1" applyFill="1" applyBorder="1"/>
    <xf numFmtId="3" fontId="0" fillId="0" borderId="0" xfId="0" applyNumberFormat="1" applyFont="1" applyFill="1"/>
    <xf numFmtId="0" fontId="3" fillId="2" borderId="2" xfId="0" applyFont="1" applyFill="1" applyBorder="1" applyAlignment="1">
      <alignment vertical="center"/>
    </xf>
    <xf numFmtId="0" fontId="3" fillId="2" borderId="3" xfId="0" applyFont="1" applyFill="1" applyBorder="1" applyAlignment="1">
      <alignment vertical="center"/>
    </xf>
    <xf numFmtId="0" fontId="3" fillId="2" borderId="4" xfId="0" applyFont="1" applyFill="1" applyBorder="1" applyAlignment="1">
      <alignment vertical="center"/>
    </xf>
    <xf numFmtId="0" fontId="4" fillId="0" borderId="5" xfId="0" applyFont="1" applyBorder="1"/>
    <xf numFmtId="0" fontId="4" fillId="0" borderId="6" xfId="0" applyFont="1" applyBorder="1"/>
    <xf numFmtId="0" fontId="4" fillId="2" borderId="7" xfId="0" applyFont="1" applyFill="1" applyBorder="1"/>
    <xf numFmtId="0" fontId="4" fillId="2" borderId="8" xfId="0" applyFont="1" applyFill="1" applyBorder="1"/>
    <xf numFmtId="0" fontId="4" fillId="2" borderId="9" xfId="0" applyFont="1" applyFill="1" applyBorder="1" applyAlignment="1">
      <alignment horizontal="right"/>
    </xf>
    <xf numFmtId="0" fontId="6" fillId="0" borderId="0" xfId="0" applyFont="1" applyAlignment="1">
      <alignment horizontal="left" vertical="top" indent="1"/>
    </xf>
    <xf numFmtId="0" fontId="7" fillId="0" borderId="0" xfId="0" applyFont="1" applyAlignment="1">
      <alignment horizontal="left" vertical="center"/>
    </xf>
    <xf numFmtId="0" fontId="8" fillId="0" borderId="0" xfId="1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9" fillId="0" borderId="0" xfId="0" applyFont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colors>
    <mruColors>
      <color rgb="FF65C5F5"/>
      <color rgb="FFC1CED5"/>
      <color rgb="FFB79BA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043009663126284E-2"/>
          <c:y val="6.0225407707041545E-2"/>
          <c:w val="0.83913980673747435"/>
          <c:h val="0.89597429577874643"/>
        </c:manualLayout>
      </c:layout>
      <c:lineChart>
        <c:grouping val="standard"/>
        <c:varyColors val="0"/>
        <c:ser>
          <c:idx val="0"/>
          <c:order val="0"/>
          <c:spPr>
            <a:ln w="25400" cap="rnd">
              <a:solidFill>
                <a:srgbClr val="C1CED5"/>
              </a:solidFill>
              <a:round/>
            </a:ln>
            <a:effectLst/>
          </c:spPr>
          <c:marker>
            <c:symbol val="none"/>
          </c:marker>
          <c:val>
            <c:numRef>
              <c:f>Диаграмма!$N$40:$S$40</c:f>
              <c:numCache>
                <c:formatCode>General</c:formatCode>
                <c:ptCount val="6"/>
                <c:pt idx="0">
                  <c:v>6</c:v>
                </c:pt>
                <c:pt idx="1">
                  <c:v>6</c:v>
                </c:pt>
                <c:pt idx="2">
                  <c:v>#N/A</c:v>
                </c:pt>
                <c:pt idx="3">
                  <c:v>#N/A</c:v>
                </c:pt>
                <c:pt idx="4">
                  <c:v>4</c:v>
                </c:pt>
                <c:pt idx="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39-4436-978C-E573BDB8A679}"/>
            </c:ext>
          </c:extLst>
        </c:ser>
        <c:ser>
          <c:idx val="1"/>
          <c:order val="1"/>
          <c:spPr>
            <a:ln w="25400" cap="rnd">
              <a:solidFill>
                <a:srgbClr val="C1CED5"/>
              </a:solidFill>
              <a:round/>
            </a:ln>
            <a:effectLst/>
          </c:spPr>
          <c:marker>
            <c:symbol val="none"/>
          </c:marker>
          <c:val>
            <c:numRef>
              <c:f>Диаграмма!$N$41:$S$41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#N/A</c:v>
                </c:pt>
                <c:pt idx="3">
                  <c:v>#N/A</c:v>
                </c:pt>
                <c:pt idx="4">
                  <c:v>2</c:v>
                </c:pt>
                <c:pt idx="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39-4436-978C-E573BDB8A679}"/>
            </c:ext>
          </c:extLst>
        </c:ser>
        <c:ser>
          <c:idx val="2"/>
          <c:order val="2"/>
          <c:spPr>
            <a:ln w="25400" cap="rnd">
              <a:solidFill>
                <a:srgbClr val="C1CED5"/>
              </a:solidFill>
              <a:round/>
            </a:ln>
            <a:effectLst/>
          </c:spPr>
          <c:marker>
            <c:symbol val="none"/>
          </c:marker>
          <c:val>
            <c:numRef>
              <c:f>Диаграмма!$N$42:$S$42</c:f>
              <c:numCache>
                <c:formatCode>General</c:formatCode>
                <c:ptCount val="6"/>
                <c:pt idx="0">
                  <c:v>3</c:v>
                </c:pt>
                <c:pt idx="1">
                  <c:v>3</c:v>
                </c:pt>
                <c:pt idx="2">
                  <c:v>#N/A</c:v>
                </c:pt>
                <c:pt idx="3">
                  <c:v>#N/A</c:v>
                </c:pt>
                <c:pt idx="4">
                  <c:v>8</c:v>
                </c:pt>
                <c:pt idx="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39-4436-978C-E573BDB8A679}"/>
            </c:ext>
          </c:extLst>
        </c:ser>
        <c:ser>
          <c:idx val="3"/>
          <c:order val="3"/>
          <c:spPr>
            <a:ln w="25400" cap="rnd">
              <a:solidFill>
                <a:srgbClr val="B79BA4"/>
              </a:solidFill>
              <a:round/>
            </a:ln>
            <a:effectLst/>
          </c:spPr>
          <c:marker>
            <c:symbol val="none"/>
          </c:marker>
          <c:val>
            <c:numRef>
              <c:f>Диаграмма!$N$43:$S$43</c:f>
              <c:numCache>
                <c:formatCode>General</c:formatCode>
                <c:ptCount val="6"/>
                <c:pt idx="0">
                  <c:v>8</c:v>
                </c:pt>
                <c:pt idx="1">
                  <c:v>8</c:v>
                </c:pt>
                <c:pt idx="2">
                  <c:v>#N/A</c:v>
                </c:pt>
                <c:pt idx="3">
                  <c:v>#N/A</c:v>
                </c:pt>
                <c:pt idx="4">
                  <c:v>9</c:v>
                </c:pt>
                <c:pt idx="5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139-4436-978C-E573BDB8A679}"/>
            </c:ext>
          </c:extLst>
        </c:ser>
        <c:ser>
          <c:idx val="4"/>
          <c:order val="4"/>
          <c:spPr>
            <a:ln w="25400" cap="rnd">
              <a:solidFill>
                <a:srgbClr val="B79BA4"/>
              </a:solidFill>
              <a:round/>
            </a:ln>
            <a:effectLst/>
          </c:spPr>
          <c:marker>
            <c:symbol val="none"/>
          </c:marker>
          <c:val>
            <c:numRef>
              <c:f>Диаграмма!$N$44:$S$44</c:f>
              <c:numCache>
                <c:formatCode>General</c:formatCode>
                <c:ptCount val="6"/>
                <c:pt idx="0">
                  <c:v>10</c:v>
                </c:pt>
                <c:pt idx="1">
                  <c:v>10</c:v>
                </c:pt>
                <c:pt idx="2">
                  <c:v>#N/A</c:v>
                </c:pt>
                <c:pt idx="3">
                  <c:v>#N/A</c:v>
                </c:pt>
                <c:pt idx="4">
                  <c:v>5</c:v>
                </c:pt>
                <c:pt idx="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139-4436-978C-E573BDB8A679}"/>
            </c:ext>
          </c:extLst>
        </c:ser>
        <c:ser>
          <c:idx val="5"/>
          <c:order val="5"/>
          <c:spPr>
            <a:ln w="25400" cap="rnd">
              <a:solidFill>
                <a:srgbClr val="B79BA4"/>
              </a:solidFill>
              <a:round/>
            </a:ln>
            <a:effectLst/>
          </c:spPr>
          <c:marker>
            <c:symbol val="none"/>
          </c:marker>
          <c:val>
            <c:numRef>
              <c:f>Диаграмма!$N$45:$S$45</c:f>
              <c:numCache>
                <c:formatCode>General</c:formatCode>
                <c:ptCount val="6"/>
                <c:pt idx="0">
                  <c:v>5</c:v>
                </c:pt>
                <c:pt idx="1">
                  <c:v>5</c:v>
                </c:pt>
                <c:pt idx="2">
                  <c:v>#N/A</c:v>
                </c:pt>
                <c:pt idx="3">
                  <c:v>#N/A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139-4436-978C-E573BDB8A679}"/>
            </c:ext>
          </c:extLst>
        </c:ser>
        <c:ser>
          <c:idx val="6"/>
          <c:order val="6"/>
          <c:spPr>
            <a:ln w="25400" cap="rnd">
              <a:solidFill>
                <a:srgbClr val="B79BA4"/>
              </a:solidFill>
              <a:round/>
            </a:ln>
            <a:effectLst/>
          </c:spPr>
          <c:marker>
            <c:symbol val="none"/>
          </c:marker>
          <c:val>
            <c:numRef>
              <c:f>Диаграмма!$N$46:$S$46</c:f>
              <c:numCache>
                <c:formatCode>General</c:formatCode>
                <c:ptCount val="6"/>
                <c:pt idx="0">
                  <c:v>4</c:v>
                </c:pt>
                <c:pt idx="1">
                  <c:v>4</c:v>
                </c:pt>
                <c:pt idx="2">
                  <c:v>#N/A</c:v>
                </c:pt>
                <c:pt idx="3">
                  <c:v>#N/A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139-4436-978C-E573BDB8A679}"/>
            </c:ext>
          </c:extLst>
        </c:ser>
        <c:ser>
          <c:idx val="7"/>
          <c:order val="7"/>
          <c:spPr>
            <a:ln w="25400" cap="rnd">
              <a:solidFill>
                <a:srgbClr val="65C5F5"/>
              </a:solidFill>
              <a:round/>
            </a:ln>
            <a:effectLst/>
          </c:spPr>
          <c:marker>
            <c:symbol val="none"/>
          </c:marker>
          <c:val>
            <c:numRef>
              <c:f>Диаграмма!$N$47:$S$47</c:f>
              <c:numCache>
                <c:formatCode>General</c:formatCode>
                <c:ptCount val="6"/>
                <c:pt idx="0">
                  <c:v>7</c:v>
                </c:pt>
                <c:pt idx="1">
                  <c:v>7</c:v>
                </c:pt>
                <c:pt idx="2">
                  <c:v>#N/A</c:v>
                </c:pt>
                <c:pt idx="3">
                  <c:v>#N/A</c:v>
                </c:pt>
                <c:pt idx="4">
                  <c:v>6</c:v>
                </c:pt>
                <c:pt idx="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139-4436-978C-E573BDB8A679}"/>
            </c:ext>
          </c:extLst>
        </c:ser>
        <c:ser>
          <c:idx val="8"/>
          <c:order val="8"/>
          <c:spPr>
            <a:ln w="25400" cap="rnd">
              <a:solidFill>
                <a:srgbClr val="65C5F5"/>
              </a:solidFill>
              <a:round/>
            </a:ln>
            <a:effectLst/>
          </c:spPr>
          <c:marker>
            <c:symbol val="none"/>
          </c:marker>
          <c:val>
            <c:numRef>
              <c:f>Диаграмма!$N$48:$S$48</c:f>
              <c:numCache>
                <c:formatCode>General</c:formatCode>
                <c:ptCount val="6"/>
                <c:pt idx="0">
                  <c:v>9</c:v>
                </c:pt>
                <c:pt idx="1">
                  <c:v>9</c:v>
                </c:pt>
                <c:pt idx="2">
                  <c:v>#N/A</c:v>
                </c:pt>
                <c:pt idx="3">
                  <c:v>#N/A</c:v>
                </c:pt>
                <c:pt idx="4">
                  <c:v>10</c:v>
                </c:pt>
                <c:pt idx="5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139-4436-978C-E573BDB8A679}"/>
            </c:ext>
          </c:extLst>
        </c:ser>
        <c:ser>
          <c:idx val="9"/>
          <c:order val="9"/>
          <c:spPr>
            <a:ln w="25400" cap="rnd">
              <a:solidFill>
                <a:srgbClr val="65C5F5"/>
              </a:solidFill>
              <a:round/>
            </a:ln>
            <a:effectLst/>
          </c:spPr>
          <c:marker>
            <c:symbol val="none"/>
          </c:marker>
          <c:val>
            <c:numRef>
              <c:f>Диаграмма!$N$49:$S$49</c:f>
              <c:numCache>
                <c:formatCode>General</c:formatCode>
                <c:ptCount val="6"/>
                <c:pt idx="0">
                  <c:v>2</c:v>
                </c:pt>
                <c:pt idx="1">
                  <c:v>2</c:v>
                </c:pt>
                <c:pt idx="2">
                  <c:v>#N/A</c:v>
                </c:pt>
                <c:pt idx="3">
                  <c:v>#N/A</c:v>
                </c:pt>
                <c:pt idx="4">
                  <c:v>7</c:v>
                </c:pt>
                <c:pt idx="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139-4436-978C-E573BDB8A6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249904"/>
        <c:axId val="202248336"/>
      </c:lineChart>
      <c:catAx>
        <c:axId val="20224990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02248336"/>
        <c:crosses val="autoZero"/>
        <c:auto val="1"/>
        <c:lblAlgn val="ctr"/>
        <c:lblOffset val="100"/>
        <c:noMultiLvlLbl val="0"/>
      </c:catAx>
      <c:valAx>
        <c:axId val="20224833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02249904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043009663126284E-2"/>
          <c:y val="6.051776696804255E-2"/>
          <c:w val="0.83913980673747435"/>
          <c:h val="0.90647254195847982"/>
        </c:manualLayout>
      </c:layout>
      <c:lineChart>
        <c:grouping val="standard"/>
        <c:varyColors val="0"/>
        <c:ser>
          <c:idx val="0"/>
          <c:order val="0"/>
          <c:spPr>
            <a:ln w="25400" cap="rnd">
              <a:solidFill>
                <a:srgbClr val="C1CED5"/>
              </a:solidFill>
              <a:round/>
            </a:ln>
            <a:effectLst/>
          </c:spPr>
          <c:marker>
            <c:symbol val="none"/>
          </c:marker>
          <c:val>
            <c:numRef>
              <c:f>Диаграмма!$I$40:$N$40</c:f>
              <c:numCache>
                <c:formatCode>General</c:formatCode>
                <c:ptCount val="6"/>
                <c:pt idx="0">
                  <c:v>2</c:v>
                </c:pt>
                <c:pt idx="1">
                  <c:v>2</c:v>
                </c:pt>
                <c:pt idx="2">
                  <c:v>#N/A</c:v>
                </c:pt>
                <c:pt idx="3">
                  <c:v>#N/A</c:v>
                </c:pt>
                <c:pt idx="4">
                  <c:v>6</c:v>
                </c:pt>
                <c:pt idx="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2E-458E-BECE-9ECF478A45AC}"/>
            </c:ext>
          </c:extLst>
        </c:ser>
        <c:ser>
          <c:idx val="1"/>
          <c:order val="1"/>
          <c:spPr>
            <a:ln w="25400" cap="rnd">
              <a:solidFill>
                <a:srgbClr val="C1CED5"/>
              </a:solidFill>
              <a:round/>
            </a:ln>
            <a:effectLst/>
          </c:spPr>
          <c:marker>
            <c:symbol val="none"/>
          </c:marker>
          <c:val>
            <c:numRef>
              <c:f>Диаграмма!$I$41:$N$41</c:f>
              <c:numCache>
                <c:formatCode>General</c:formatCode>
                <c:ptCount val="6"/>
                <c:pt idx="0">
                  <c:v>9</c:v>
                </c:pt>
                <c:pt idx="1">
                  <c:v>9</c:v>
                </c:pt>
                <c:pt idx="2">
                  <c:v>#N/A</c:v>
                </c:pt>
                <c:pt idx="3">
                  <c:v>#N/A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2E-458E-BECE-9ECF478A45AC}"/>
            </c:ext>
          </c:extLst>
        </c:ser>
        <c:ser>
          <c:idx val="2"/>
          <c:order val="2"/>
          <c:spPr>
            <a:ln w="25400" cap="rnd">
              <a:solidFill>
                <a:srgbClr val="C1CED5"/>
              </a:solidFill>
              <a:round/>
            </a:ln>
            <a:effectLst/>
          </c:spPr>
          <c:marker>
            <c:symbol val="none"/>
          </c:marker>
          <c:val>
            <c:numRef>
              <c:f>Диаграмма!$I$42:$N$42</c:f>
              <c:numCache>
                <c:formatCode>General</c:formatCode>
                <c:ptCount val="6"/>
                <c:pt idx="0">
                  <c:v>6</c:v>
                </c:pt>
                <c:pt idx="1">
                  <c:v>6</c:v>
                </c:pt>
                <c:pt idx="2">
                  <c:v>#N/A</c:v>
                </c:pt>
                <c:pt idx="3">
                  <c:v>#N/A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2E-458E-BECE-9ECF478A45AC}"/>
            </c:ext>
          </c:extLst>
        </c:ser>
        <c:ser>
          <c:idx val="3"/>
          <c:order val="3"/>
          <c:spPr>
            <a:ln w="25400" cap="rnd">
              <a:solidFill>
                <a:srgbClr val="B79BA4"/>
              </a:solidFill>
              <a:round/>
            </a:ln>
            <a:effectLst/>
          </c:spPr>
          <c:marker>
            <c:symbol val="none"/>
          </c:marker>
          <c:val>
            <c:numRef>
              <c:f>Диаграмма!$I$43:$N$43</c:f>
              <c:numCache>
                <c:formatCode>General</c:formatCode>
                <c:ptCount val="6"/>
                <c:pt idx="0">
                  <c:v>8</c:v>
                </c:pt>
                <c:pt idx="1">
                  <c:v>8</c:v>
                </c:pt>
                <c:pt idx="2">
                  <c:v>#N/A</c:v>
                </c:pt>
                <c:pt idx="3">
                  <c:v>#N/A</c:v>
                </c:pt>
                <c:pt idx="4">
                  <c:v>8</c:v>
                </c:pt>
                <c:pt idx="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92E-458E-BECE-9ECF478A45AC}"/>
            </c:ext>
          </c:extLst>
        </c:ser>
        <c:ser>
          <c:idx val="4"/>
          <c:order val="4"/>
          <c:spPr>
            <a:ln w="25400" cap="rnd">
              <a:solidFill>
                <a:srgbClr val="B79BA4"/>
              </a:solidFill>
              <a:round/>
            </a:ln>
            <a:effectLst/>
          </c:spPr>
          <c:marker>
            <c:symbol val="none"/>
          </c:marker>
          <c:val>
            <c:numRef>
              <c:f>Диаграмма!$I$44:$N$44</c:f>
              <c:numCache>
                <c:formatCode>General</c:formatCode>
                <c:ptCount val="6"/>
                <c:pt idx="0">
                  <c:v>5</c:v>
                </c:pt>
                <c:pt idx="1">
                  <c:v>5</c:v>
                </c:pt>
                <c:pt idx="2">
                  <c:v>#N/A</c:v>
                </c:pt>
                <c:pt idx="3">
                  <c:v>#N/A</c:v>
                </c:pt>
                <c:pt idx="4">
                  <c:v>10</c:v>
                </c:pt>
                <c:pt idx="5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92E-458E-BECE-9ECF478A45AC}"/>
            </c:ext>
          </c:extLst>
        </c:ser>
        <c:ser>
          <c:idx val="5"/>
          <c:order val="5"/>
          <c:spPr>
            <a:ln w="25400" cap="rnd">
              <a:solidFill>
                <a:srgbClr val="B79BA4"/>
              </a:solidFill>
              <a:round/>
            </a:ln>
            <a:effectLst/>
          </c:spPr>
          <c:marker>
            <c:symbol val="none"/>
          </c:marker>
          <c:val>
            <c:numRef>
              <c:f>Диаграмма!$I$45:$N$45</c:f>
              <c:numCache>
                <c:formatCode>General</c:formatCode>
                <c:ptCount val="6"/>
                <c:pt idx="0">
                  <c:v>7</c:v>
                </c:pt>
                <c:pt idx="1">
                  <c:v>7</c:v>
                </c:pt>
                <c:pt idx="2">
                  <c:v>#N/A</c:v>
                </c:pt>
                <c:pt idx="3">
                  <c:v>#N/A</c:v>
                </c:pt>
                <c:pt idx="4">
                  <c:v>5</c:v>
                </c:pt>
                <c:pt idx="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92E-458E-BECE-9ECF478A45AC}"/>
            </c:ext>
          </c:extLst>
        </c:ser>
        <c:ser>
          <c:idx val="6"/>
          <c:order val="6"/>
          <c:spPr>
            <a:ln w="25400" cap="rnd">
              <a:solidFill>
                <a:srgbClr val="B79BA4"/>
              </a:solidFill>
              <a:round/>
            </a:ln>
            <a:effectLst/>
          </c:spPr>
          <c:marker>
            <c:symbol val="none"/>
          </c:marker>
          <c:val>
            <c:numRef>
              <c:f>Диаграмма!$I$46:$N$46</c:f>
              <c:numCache>
                <c:formatCode>General</c:formatCode>
                <c:ptCount val="6"/>
                <c:pt idx="0">
                  <c:v>10</c:v>
                </c:pt>
                <c:pt idx="1">
                  <c:v>10</c:v>
                </c:pt>
                <c:pt idx="2">
                  <c:v>#N/A</c:v>
                </c:pt>
                <c:pt idx="3">
                  <c:v>#N/A</c:v>
                </c:pt>
                <c:pt idx="4">
                  <c:v>4</c:v>
                </c:pt>
                <c:pt idx="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92E-458E-BECE-9ECF478A45AC}"/>
            </c:ext>
          </c:extLst>
        </c:ser>
        <c:ser>
          <c:idx val="7"/>
          <c:order val="7"/>
          <c:spPr>
            <a:ln w="25400" cap="rnd">
              <a:solidFill>
                <a:srgbClr val="65C5F5"/>
              </a:solidFill>
              <a:round/>
            </a:ln>
            <a:effectLst/>
          </c:spPr>
          <c:marker>
            <c:symbol val="none"/>
          </c:marker>
          <c:val>
            <c:numRef>
              <c:f>Диаграмма!$I$47:$N$47</c:f>
              <c:numCache>
                <c:formatCode>General</c:formatCode>
                <c:ptCount val="6"/>
                <c:pt idx="0">
                  <c:v>3</c:v>
                </c:pt>
                <c:pt idx="1">
                  <c:v>3</c:v>
                </c:pt>
                <c:pt idx="2">
                  <c:v>#N/A</c:v>
                </c:pt>
                <c:pt idx="3">
                  <c:v>#N/A</c:v>
                </c:pt>
                <c:pt idx="4">
                  <c:v>7</c:v>
                </c:pt>
                <c:pt idx="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92E-458E-BECE-9ECF478A45AC}"/>
            </c:ext>
          </c:extLst>
        </c:ser>
        <c:ser>
          <c:idx val="8"/>
          <c:order val="8"/>
          <c:spPr>
            <a:ln w="25400" cap="rnd">
              <a:solidFill>
                <a:srgbClr val="65C5F5"/>
              </a:solidFill>
              <a:round/>
            </a:ln>
            <a:effectLst/>
          </c:spPr>
          <c:marker>
            <c:symbol val="none"/>
          </c:marker>
          <c:val>
            <c:numRef>
              <c:f>Диаграмма!$I$48:$N$48</c:f>
              <c:numCache>
                <c:formatCode>General</c:formatCode>
                <c:ptCount val="6"/>
                <c:pt idx="0">
                  <c:v>4</c:v>
                </c:pt>
                <c:pt idx="1">
                  <c:v>4</c:v>
                </c:pt>
                <c:pt idx="2">
                  <c:v>#N/A</c:v>
                </c:pt>
                <c:pt idx="3">
                  <c:v>#N/A</c:v>
                </c:pt>
                <c:pt idx="4">
                  <c:v>9</c:v>
                </c:pt>
                <c:pt idx="5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92E-458E-BECE-9ECF478A45AC}"/>
            </c:ext>
          </c:extLst>
        </c:ser>
        <c:ser>
          <c:idx val="9"/>
          <c:order val="9"/>
          <c:spPr>
            <a:ln w="25400" cap="rnd">
              <a:solidFill>
                <a:srgbClr val="65C5F5"/>
              </a:solidFill>
              <a:round/>
            </a:ln>
            <a:effectLst/>
          </c:spPr>
          <c:marker>
            <c:symbol val="none"/>
          </c:marker>
          <c:val>
            <c:numRef>
              <c:f>Диаграмма!$I$49:$N$49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#N/A</c:v>
                </c:pt>
                <c:pt idx="3">
                  <c:v>#N/A</c:v>
                </c:pt>
                <c:pt idx="4">
                  <c:v>2</c:v>
                </c:pt>
                <c:pt idx="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92E-458E-BECE-9ECF478A45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251080"/>
        <c:axId val="243637480"/>
      </c:lineChart>
      <c:catAx>
        <c:axId val="20225108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43637480"/>
        <c:crosses val="autoZero"/>
        <c:auto val="1"/>
        <c:lblAlgn val="ctr"/>
        <c:lblOffset val="100"/>
        <c:noMultiLvlLbl val="0"/>
      </c:catAx>
      <c:valAx>
        <c:axId val="24363748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02251080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76674907271111"/>
          <c:y val="0.16594203944614247"/>
          <c:w val="0.80355722861227397"/>
          <c:h val="0.76811603825338426"/>
        </c:manualLayout>
      </c:layout>
      <c:barChart>
        <c:barDir val="bar"/>
        <c:grouping val="stacked"/>
        <c:varyColors val="0"/>
        <c:ser>
          <c:idx val="0"/>
          <c:order val="0"/>
          <c:spPr>
            <a:solidFill>
              <a:srgbClr val="65C5F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Диаграмма!$C$53:$C$55</c:f>
              <c:strCache>
                <c:ptCount val="3"/>
                <c:pt idx="0">
                  <c:v>компьютеры</c:v>
                </c:pt>
                <c:pt idx="1">
                  <c:v>запчасти</c:v>
                </c:pt>
                <c:pt idx="2">
                  <c:v>еда</c:v>
                </c:pt>
              </c:strCache>
            </c:strRef>
          </c:cat>
          <c:val>
            <c:numRef>
              <c:f>Диаграмма!$D$53:$D$55</c:f>
              <c:numCache>
                <c:formatCode>General</c:formatCode>
                <c:ptCount val="3"/>
                <c:pt idx="0">
                  <c:v>1990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FD-464E-A020-922FE0382614}"/>
            </c:ext>
          </c:extLst>
        </c:ser>
        <c:ser>
          <c:idx val="1"/>
          <c:order val="1"/>
          <c:spPr>
            <a:solidFill>
              <a:srgbClr val="B79BA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Диаграмма!$C$53:$C$55</c:f>
              <c:strCache>
                <c:ptCount val="3"/>
                <c:pt idx="0">
                  <c:v>компьютеры</c:v>
                </c:pt>
                <c:pt idx="1">
                  <c:v>запчасти</c:v>
                </c:pt>
                <c:pt idx="2">
                  <c:v>еда</c:v>
                </c:pt>
              </c:strCache>
            </c:strRef>
          </c:cat>
          <c:val>
            <c:numRef>
              <c:f>Диаграмма!$E$53:$E$55</c:f>
              <c:numCache>
                <c:formatCode>General</c:formatCode>
                <c:ptCount val="3"/>
                <c:pt idx="1">
                  <c:v>1426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FD-464E-A020-922FE0382614}"/>
            </c:ext>
          </c:extLst>
        </c:ser>
        <c:ser>
          <c:idx val="2"/>
          <c:order val="2"/>
          <c:spPr>
            <a:solidFill>
              <a:srgbClr val="C1CED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Диаграмма!$C$53:$C$55</c:f>
              <c:strCache>
                <c:ptCount val="3"/>
                <c:pt idx="0">
                  <c:v>компьютеры</c:v>
                </c:pt>
                <c:pt idx="1">
                  <c:v>запчасти</c:v>
                </c:pt>
                <c:pt idx="2">
                  <c:v>еда</c:v>
                </c:pt>
              </c:strCache>
            </c:strRef>
          </c:cat>
          <c:val>
            <c:numRef>
              <c:f>Диаграмма!$F$53:$F$55</c:f>
              <c:numCache>
                <c:formatCode>General</c:formatCode>
                <c:ptCount val="3"/>
                <c:pt idx="2">
                  <c:v>1018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9FD-464E-A020-922FE03826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7"/>
        <c:overlap val="100"/>
        <c:axId val="243635912"/>
        <c:axId val="243639048"/>
      </c:barChart>
      <c:catAx>
        <c:axId val="24363591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65000"/>
                <a:lumOff val="3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3639048"/>
        <c:crosses val="autoZero"/>
        <c:auto val="1"/>
        <c:lblAlgn val="ctr"/>
        <c:lblOffset val="100"/>
        <c:noMultiLvlLbl val="0"/>
      </c:catAx>
      <c:valAx>
        <c:axId val="243639048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crossAx val="243635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245992267634144"/>
          <c:y val="0.1234337110135023"/>
          <c:w val="0.74230712218450268"/>
          <c:h val="0.79675405094241281"/>
        </c:manualLayout>
      </c:layout>
      <c:barChart>
        <c:barDir val="bar"/>
        <c:grouping val="stacked"/>
        <c:varyColors val="0"/>
        <c:ser>
          <c:idx val="0"/>
          <c:order val="0"/>
          <c:spPr>
            <a:solidFill>
              <a:srgbClr val="65C5F5"/>
            </a:solidFill>
            <a:ln>
              <a:noFill/>
            </a:ln>
            <a:effectLst/>
          </c:spPr>
          <c:invertIfNegative val="0"/>
          <c:cat>
            <c:strRef>
              <c:f>Диаграмма!$V$40:$V$49</c:f>
              <c:strCache>
                <c:ptCount val="10"/>
                <c:pt idx="0">
                  <c:v>крутилка</c:v>
                </c:pt>
                <c:pt idx="1">
                  <c:v>крендель</c:v>
                </c:pt>
                <c:pt idx="2">
                  <c:v>двигатель</c:v>
                </c:pt>
                <c:pt idx="3">
                  <c:v>бензобак</c:v>
                </c:pt>
                <c:pt idx="4">
                  <c:v>колбаса</c:v>
                </c:pt>
                <c:pt idx="5">
                  <c:v>руль</c:v>
                </c:pt>
                <c:pt idx="6">
                  <c:v>неттоп</c:v>
                </c:pt>
                <c:pt idx="7">
                  <c:v>ноутбук</c:v>
                </c:pt>
                <c:pt idx="8">
                  <c:v>тортики</c:v>
                </c:pt>
                <c:pt idx="9">
                  <c:v>планшет</c:v>
                </c:pt>
              </c:strCache>
            </c:strRef>
          </c:cat>
          <c:val>
            <c:numRef>
              <c:f>Диаграмма!$W$40:$W$49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595</c:v>
                </c:pt>
                <c:pt idx="7">
                  <c:v>271</c:v>
                </c:pt>
                <c:pt idx="8">
                  <c:v>0</c:v>
                </c:pt>
                <c:pt idx="9">
                  <c:v>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99-4B11-96C0-211B9698CC47}"/>
            </c:ext>
          </c:extLst>
        </c:ser>
        <c:ser>
          <c:idx val="1"/>
          <c:order val="1"/>
          <c:spPr>
            <a:solidFill>
              <a:srgbClr val="B79BA4"/>
            </a:solidFill>
            <a:ln>
              <a:noFill/>
            </a:ln>
            <a:effectLst/>
          </c:spPr>
          <c:invertIfNegative val="0"/>
          <c:cat>
            <c:strRef>
              <c:f>Диаграмма!$V$40:$V$49</c:f>
              <c:strCache>
                <c:ptCount val="10"/>
                <c:pt idx="0">
                  <c:v>крутилка</c:v>
                </c:pt>
                <c:pt idx="1">
                  <c:v>крендель</c:v>
                </c:pt>
                <c:pt idx="2">
                  <c:v>двигатель</c:v>
                </c:pt>
                <c:pt idx="3">
                  <c:v>бензобак</c:v>
                </c:pt>
                <c:pt idx="4">
                  <c:v>колбаса</c:v>
                </c:pt>
                <c:pt idx="5">
                  <c:v>руль</c:v>
                </c:pt>
                <c:pt idx="6">
                  <c:v>неттоп</c:v>
                </c:pt>
                <c:pt idx="7">
                  <c:v>ноутбук</c:v>
                </c:pt>
                <c:pt idx="8">
                  <c:v>тортики</c:v>
                </c:pt>
                <c:pt idx="9">
                  <c:v>планшет</c:v>
                </c:pt>
              </c:strCache>
            </c:strRef>
          </c:cat>
          <c:val>
            <c:numRef>
              <c:f>Диаграмма!$X$40:$X$49</c:f>
              <c:numCache>
                <c:formatCode>General</c:formatCode>
                <c:ptCount val="10"/>
                <c:pt idx="0">
                  <c:v>926</c:v>
                </c:pt>
                <c:pt idx="1">
                  <c:v>0</c:v>
                </c:pt>
                <c:pt idx="2">
                  <c:v>891</c:v>
                </c:pt>
                <c:pt idx="3">
                  <c:v>784</c:v>
                </c:pt>
                <c:pt idx="4">
                  <c:v>0</c:v>
                </c:pt>
                <c:pt idx="5">
                  <c:v>641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99-4B11-96C0-211B9698CC47}"/>
            </c:ext>
          </c:extLst>
        </c:ser>
        <c:ser>
          <c:idx val="2"/>
          <c:order val="2"/>
          <c:spPr>
            <a:solidFill>
              <a:srgbClr val="C1CED5"/>
            </a:solidFill>
            <a:ln>
              <a:noFill/>
            </a:ln>
            <a:effectLst/>
          </c:spPr>
          <c:invertIfNegative val="0"/>
          <c:cat>
            <c:strRef>
              <c:f>Диаграмма!$V$40:$V$49</c:f>
              <c:strCache>
                <c:ptCount val="10"/>
                <c:pt idx="0">
                  <c:v>крутилка</c:v>
                </c:pt>
                <c:pt idx="1">
                  <c:v>крендель</c:v>
                </c:pt>
                <c:pt idx="2">
                  <c:v>двигатель</c:v>
                </c:pt>
                <c:pt idx="3">
                  <c:v>бензобак</c:v>
                </c:pt>
                <c:pt idx="4">
                  <c:v>колбаса</c:v>
                </c:pt>
                <c:pt idx="5">
                  <c:v>руль</c:v>
                </c:pt>
                <c:pt idx="6">
                  <c:v>неттоп</c:v>
                </c:pt>
                <c:pt idx="7">
                  <c:v>ноутбук</c:v>
                </c:pt>
                <c:pt idx="8">
                  <c:v>тортики</c:v>
                </c:pt>
                <c:pt idx="9">
                  <c:v>планшет</c:v>
                </c:pt>
              </c:strCache>
            </c:strRef>
          </c:cat>
          <c:val>
            <c:numRef>
              <c:f>Диаграмма!$Y$40:$Y$49</c:f>
              <c:numCache>
                <c:formatCode>General</c:formatCode>
                <c:ptCount val="10"/>
                <c:pt idx="0">
                  <c:v>0</c:v>
                </c:pt>
                <c:pt idx="1">
                  <c:v>897</c:v>
                </c:pt>
                <c:pt idx="2">
                  <c:v>0</c:v>
                </c:pt>
                <c:pt idx="3">
                  <c:v>0</c:v>
                </c:pt>
                <c:pt idx="4">
                  <c:v>660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213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099-4B11-96C0-211B9698CC47}"/>
            </c:ext>
          </c:extLst>
        </c:ser>
        <c:ser>
          <c:idx val="3"/>
          <c:order val="3"/>
          <c:spPr>
            <a:solidFill>
              <a:schemeClr val="bg1">
                <a:lumMod val="95000"/>
              </a:schemeClr>
            </a:solidFill>
            <a:ln>
              <a:noFill/>
            </a:ln>
            <a:effectLst/>
          </c:spPr>
          <c:invertIfNegative val="0"/>
          <c:cat>
            <c:strRef>
              <c:f>Диаграмма!$V$40:$V$49</c:f>
              <c:strCache>
                <c:ptCount val="10"/>
                <c:pt idx="0">
                  <c:v>крутилка</c:v>
                </c:pt>
                <c:pt idx="1">
                  <c:v>крендель</c:v>
                </c:pt>
                <c:pt idx="2">
                  <c:v>двигатель</c:v>
                </c:pt>
                <c:pt idx="3">
                  <c:v>бензобак</c:v>
                </c:pt>
                <c:pt idx="4">
                  <c:v>колбаса</c:v>
                </c:pt>
                <c:pt idx="5">
                  <c:v>руль</c:v>
                </c:pt>
                <c:pt idx="6">
                  <c:v>неттоп</c:v>
                </c:pt>
                <c:pt idx="7">
                  <c:v>ноутбук</c:v>
                </c:pt>
                <c:pt idx="8">
                  <c:v>тортики</c:v>
                </c:pt>
                <c:pt idx="9">
                  <c:v>планшет</c:v>
                </c:pt>
              </c:strCache>
            </c:strRef>
          </c:cat>
          <c:val>
            <c:numRef>
              <c:f>Диаграмма!$Z$40:$Z$49</c:f>
              <c:numCache>
                <c:formatCode>General</c:formatCode>
                <c:ptCount val="10"/>
                <c:pt idx="0">
                  <c:v>124</c:v>
                </c:pt>
                <c:pt idx="1">
                  <c:v>153</c:v>
                </c:pt>
                <c:pt idx="2">
                  <c:v>159</c:v>
                </c:pt>
                <c:pt idx="3">
                  <c:v>266</c:v>
                </c:pt>
                <c:pt idx="4">
                  <c:v>390</c:v>
                </c:pt>
                <c:pt idx="5">
                  <c:v>409</c:v>
                </c:pt>
                <c:pt idx="6">
                  <c:v>455</c:v>
                </c:pt>
                <c:pt idx="7">
                  <c:v>779</c:v>
                </c:pt>
                <c:pt idx="8">
                  <c:v>837</c:v>
                </c:pt>
                <c:pt idx="9">
                  <c:v>847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099-4B11-96C0-211B9698CC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8"/>
        <c:overlap val="100"/>
        <c:axId val="243636304"/>
        <c:axId val="243640224"/>
      </c:barChart>
      <c:catAx>
        <c:axId val="24363630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3640224"/>
        <c:crosses val="autoZero"/>
        <c:auto val="1"/>
        <c:lblAlgn val="ctr"/>
        <c:lblOffset val="100"/>
        <c:noMultiLvlLbl val="0"/>
      </c:catAx>
      <c:valAx>
        <c:axId val="243640224"/>
        <c:scaling>
          <c:orientation val="minMax"/>
          <c:max val="1000"/>
        </c:scaling>
        <c:delete val="0"/>
        <c:axPos val="t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12700" cap="flat" cmpd="sng" algn="ctr">
              <a:solidFill>
                <a:schemeClr val="bg1">
                  <a:lumMod val="65000"/>
                </a:schemeClr>
              </a:solidFill>
              <a:prstDash val="sysDot"/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3636304"/>
        <c:crosses val="autoZero"/>
        <c:crossBetween val="between"/>
        <c:majorUnit val="500"/>
        <c:minorUnit val="2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245992267634144"/>
          <c:y val="0.1234337110135023"/>
          <c:w val="0.74230712218450268"/>
          <c:h val="0.79675405094241281"/>
        </c:manualLayout>
      </c:layout>
      <c:barChart>
        <c:barDir val="bar"/>
        <c:grouping val="stacked"/>
        <c:varyColors val="0"/>
        <c:ser>
          <c:idx val="0"/>
          <c:order val="0"/>
          <c:spPr>
            <a:solidFill>
              <a:srgbClr val="65C5F5"/>
            </a:solidFill>
            <a:ln>
              <a:noFill/>
            </a:ln>
            <a:effectLst/>
          </c:spPr>
          <c:invertIfNegative val="0"/>
          <c:cat>
            <c:strRef>
              <c:f>Диаграмма!$V$40:$V$49</c:f>
              <c:strCache>
                <c:ptCount val="10"/>
                <c:pt idx="0">
                  <c:v>крутилка</c:v>
                </c:pt>
                <c:pt idx="1">
                  <c:v>крендель</c:v>
                </c:pt>
                <c:pt idx="2">
                  <c:v>двигатель</c:v>
                </c:pt>
                <c:pt idx="3">
                  <c:v>бензобак</c:v>
                </c:pt>
                <c:pt idx="4">
                  <c:v>колбаса</c:v>
                </c:pt>
                <c:pt idx="5">
                  <c:v>руль</c:v>
                </c:pt>
                <c:pt idx="6">
                  <c:v>неттоп</c:v>
                </c:pt>
                <c:pt idx="7">
                  <c:v>ноутбук</c:v>
                </c:pt>
                <c:pt idx="8">
                  <c:v>тортики</c:v>
                </c:pt>
                <c:pt idx="9">
                  <c:v>планшет</c:v>
                </c:pt>
              </c:strCache>
            </c:strRef>
          </c:cat>
          <c:val>
            <c:numRef>
              <c:f>Диаграмма!$AB$40:$AB$49</c:f>
              <c:numCache>
                <c:formatCode>General</c:formatCode>
                <c:ptCount val="10"/>
                <c:pt idx="0">
                  <c:v>0</c:v>
                </c:pt>
                <c:pt idx="1">
                  <c:v>952</c:v>
                </c:pt>
                <c:pt idx="2">
                  <c:v>0</c:v>
                </c:pt>
                <c:pt idx="3">
                  <c:v>820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416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E1-4041-8AE7-ABDB41F2C2C2}"/>
            </c:ext>
          </c:extLst>
        </c:ser>
        <c:ser>
          <c:idx val="1"/>
          <c:order val="1"/>
          <c:spPr>
            <a:solidFill>
              <a:srgbClr val="B79BA4"/>
            </a:solidFill>
            <a:ln>
              <a:noFill/>
            </a:ln>
            <a:effectLst/>
          </c:spPr>
          <c:invertIfNegative val="0"/>
          <c:cat>
            <c:strRef>
              <c:f>Диаграмма!$V$40:$V$49</c:f>
              <c:strCache>
                <c:ptCount val="10"/>
                <c:pt idx="0">
                  <c:v>крутилка</c:v>
                </c:pt>
                <c:pt idx="1">
                  <c:v>крендель</c:v>
                </c:pt>
                <c:pt idx="2">
                  <c:v>двигатель</c:v>
                </c:pt>
                <c:pt idx="3">
                  <c:v>бензобак</c:v>
                </c:pt>
                <c:pt idx="4">
                  <c:v>колбаса</c:v>
                </c:pt>
                <c:pt idx="5">
                  <c:v>руль</c:v>
                </c:pt>
                <c:pt idx="6">
                  <c:v>неттоп</c:v>
                </c:pt>
                <c:pt idx="7">
                  <c:v>ноутбук</c:v>
                </c:pt>
                <c:pt idx="8">
                  <c:v>тортики</c:v>
                </c:pt>
                <c:pt idx="9">
                  <c:v>планшет</c:v>
                </c:pt>
              </c:strCache>
            </c:strRef>
          </c:cat>
          <c:val>
            <c:numRef>
              <c:f>Диаграмма!$AC$40:$AC$49</c:f>
              <c:numCache>
                <c:formatCode>General</c:formatCode>
                <c:ptCount val="10"/>
                <c:pt idx="0">
                  <c:v>975</c:v>
                </c:pt>
                <c:pt idx="1">
                  <c:v>0</c:v>
                </c:pt>
                <c:pt idx="2">
                  <c:v>835</c:v>
                </c:pt>
                <c:pt idx="3">
                  <c:v>0</c:v>
                </c:pt>
                <c:pt idx="4">
                  <c:v>0</c:v>
                </c:pt>
                <c:pt idx="5">
                  <c:v>521</c:v>
                </c:pt>
                <c:pt idx="6">
                  <c:v>473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E1-4041-8AE7-ABDB41F2C2C2}"/>
            </c:ext>
          </c:extLst>
        </c:ser>
        <c:ser>
          <c:idx val="2"/>
          <c:order val="2"/>
          <c:spPr>
            <a:solidFill>
              <a:srgbClr val="C1CED5"/>
            </a:solidFill>
            <a:ln>
              <a:noFill/>
            </a:ln>
            <a:effectLst/>
          </c:spPr>
          <c:invertIfNegative val="0"/>
          <c:cat>
            <c:strRef>
              <c:f>Диаграмма!$V$40:$V$49</c:f>
              <c:strCache>
                <c:ptCount val="10"/>
                <c:pt idx="0">
                  <c:v>крутилка</c:v>
                </c:pt>
                <c:pt idx="1">
                  <c:v>крендель</c:v>
                </c:pt>
                <c:pt idx="2">
                  <c:v>двигатель</c:v>
                </c:pt>
                <c:pt idx="3">
                  <c:v>бензобак</c:v>
                </c:pt>
                <c:pt idx="4">
                  <c:v>колбаса</c:v>
                </c:pt>
                <c:pt idx="5">
                  <c:v>руль</c:v>
                </c:pt>
                <c:pt idx="6">
                  <c:v>неттоп</c:v>
                </c:pt>
                <c:pt idx="7">
                  <c:v>ноутбук</c:v>
                </c:pt>
                <c:pt idx="8">
                  <c:v>тортики</c:v>
                </c:pt>
                <c:pt idx="9">
                  <c:v>планшет</c:v>
                </c:pt>
              </c:strCache>
            </c:strRef>
          </c:cat>
          <c:val>
            <c:numRef>
              <c:f>Диаграмма!$AD$40:$AD$49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800</c:v>
                </c:pt>
                <c:pt idx="5">
                  <c:v>0</c:v>
                </c:pt>
                <c:pt idx="6">
                  <c:v>0</c:v>
                </c:pt>
                <c:pt idx="7">
                  <c:v>470</c:v>
                </c:pt>
                <c:pt idx="8">
                  <c:v>0</c:v>
                </c:pt>
                <c:pt idx="9">
                  <c:v>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E1-4041-8AE7-ABDB41F2C2C2}"/>
            </c:ext>
          </c:extLst>
        </c:ser>
        <c:ser>
          <c:idx val="3"/>
          <c:order val="3"/>
          <c:spPr>
            <a:solidFill>
              <a:schemeClr val="bg1">
                <a:lumMod val="95000"/>
              </a:schemeClr>
            </a:solidFill>
            <a:ln>
              <a:noFill/>
            </a:ln>
            <a:effectLst/>
          </c:spPr>
          <c:invertIfNegative val="0"/>
          <c:cat>
            <c:strRef>
              <c:f>Диаграмма!$V$40:$V$49</c:f>
              <c:strCache>
                <c:ptCount val="10"/>
                <c:pt idx="0">
                  <c:v>крутилка</c:v>
                </c:pt>
                <c:pt idx="1">
                  <c:v>крендель</c:v>
                </c:pt>
                <c:pt idx="2">
                  <c:v>двигатель</c:v>
                </c:pt>
                <c:pt idx="3">
                  <c:v>бензобак</c:v>
                </c:pt>
                <c:pt idx="4">
                  <c:v>колбаса</c:v>
                </c:pt>
                <c:pt idx="5">
                  <c:v>руль</c:v>
                </c:pt>
                <c:pt idx="6">
                  <c:v>неттоп</c:v>
                </c:pt>
                <c:pt idx="7">
                  <c:v>ноутбук</c:v>
                </c:pt>
                <c:pt idx="8">
                  <c:v>тортики</c:v>
                </c:pt>
                <c:pt idx="9">
                  <c:v>планшет</c:v>
                </c:pt>
              </c:strCache>
            </c:strRef>
          </c:cat>
          <c:val>
            <c:numRef>
              <c:f>Диаграмма!$AE$40:$AE$49</c:f>
              <c:numCache>
                <c:formatCode>General</c:formatCode>
                <c:ptCount val="10"/>
                <c:pt idx="0">
                  <c:v>75</c:v>
                </c:pt>
                <c:pt idx="1">
                  <c:v>98</c:v>
                </c:pt>
                <c:pt idx="2">
                  <c:v>215</c:v>
                </c:pt>
                <c:pt idx="3">
                  <c:v>230</c:v>
                </c:pt>
                <c:pt idx="4">
                  <c:v>250</c:v>
                </c:pt>
                <c:pt idx="5">
                  <c:v>529</c:v>
                </c:pt>
                <c:pt idx="6">
                  <c:v>577</c:v>
                </c:pt>
                <c:pt idx="7">
                  <c:v>580</c:v>
                </c:pt>
                <c:pt idx="8">
                  <c:v>634</c:v>
                </c:pt>
                <c:pt idx="9">
                  <c:v>910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E1-4041-8AE7-ABDB41F2C2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8"/>
        <c:overlap val="100"/>
        <c:axId val="243639440"/>
        <c:axId val="243641008"/>
      </c:barChart>
      <c:catAx>
        <c:axId val="24363944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3641008"/>
        <c:crosses val="autoZero"/>
        <c:auto val="1"/>
        <c:lblAlgn val="ctr"/>
        <c:lblOffset val="100"/>
        <c:noMultiLvlLbl val="0"/>
      </c:catAx>
      <c:valAx>
        <c:axId val="243641008"/>
        <c:scaling>
          <c:orientation val="minMax"/>
          <c:max val="1000"/>
        </c:scaling>
        <c:delete val="0"/>
        <c:axPos val="t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min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prstDash val="sysDot"/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3639440"/>
        <c:crosses val="autoZero"/>
        <c:crossBetween val="between"/>
        <c:majorUnit val="500"/>
        <c:minorUnit val="2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245992267634144"/>
          <c:y val="0.1234337110135023"/>
          <c:w val="0.74230712218450268"/>
          <c:h val="0.79675405094241281"/>
        </c:manualLayout>
      </c:layout>
      <c:barChart>
        <c:barDir val="bar"/>
        <c:grouping val="stacked"/>
        <c:varyColors val="0"/>
        <c:ser>
          <c:idx val="0"/>
          <c:order val="0"/>
          <c:spPr>
            <a:solidFill>
              <a:srgbClr val="65C5F5"/>
            </a:solidFill>
            <a:ln>
              <a:noFill/>
            </a:ln>
            <a:effectLst/>
          </c:spPr>
          <c:invertIfNegative val="0"/>
          <c:cat>
            <c:strRef>
              <c:f>Диаграмма!$V$40:$V$49</c:f>
              <c:strCache>
                <c:ptCount val="10"/>
                <c:pt idx="0">
                  <c:v>крутилка</c:v>
                </c:pt>
                <c:pt idx="1">
                  <c:v>крендель</c:v>
                </c:pt>
                <c:pt idx="2">
                  <c:v>двигатель</c:v>
                </c:pt>
                <c:pt idx="3">
                  <c:v>бензобак</c:v>
                </c:pt>
                <c:pt idx="4">
                  <c:v>колбаса</c:v>
                </c:pt>
                <c:pt idx="5">
                  <c:v>руль</c:v>
                </c:pt>
                <c:pt idx="6">
                  <c:v>неттоп</c:v>
                </c:pt>
                <c:pt idx="7">
                  <c:v>ноутбук</c:v>
                </c:pt>
                <c:pt idx="8">
                  <c:v>тортики</c:v>
                </c:pt>
                <c:pt idx="9">
                  <c:v>планшет</c:v>
                </c:pt>
              </c:strCache>
            </c:strRef>
          </c:cat>
          <c:val>
            <c:numRef>
              <c:f>Диаграмма!$AG$40:$AG$49</c:f>
              <c:numCache>
                <c:formatCode>General</c:formatCode>
                <c:ptCount val="10"/>
                <c:pt idx="0">
                  <c:v>933</c:v>
                </c:pt>
                <c:pt idx="1">
                  <c:v>0</c:v>
                </c:pt>
                <c:pt idx="2">
                  <c:v>0</c:v>
                </c:pt>
                <c:pt idx="3">
                  <c:v>533</c:v>
                </c:pt>
                <c:pt idx="4">
                  <c:v>524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F9-4B3D-A0E6-FA5316408091}"/>
            </c:ext>
          </c:extLst>
        </c:ser>
        <c:ser>
          <c:idx val="1"/>
          <c:order val="1"/>
          <c:spPr>
            <a:solidFill>
              <a:srgbClr val="B79BA4"/>
            </a:solidFill>
            <a:ln>
              <a:noFill/>
            </a:ln>
            <a:effectLst/>
          </c:spPr>
          <c:invertIfNegative val="0"/>
          <c:cat>
            <c:strRef>
              <c:f>Диаграмма!$V$40:$V$49</c:f>
              <c:strCache>
                <c:ptCount val="10"/>
                <c:pt idx="0">
                  <c:v>крутилка</c:v>
                </c:pt>
                <c:pt idx="1">
                  <c:v>крендель</c:v>
                </c:pt>
                <c:pt idx="2">
                  <c:v>двигатель</c:v>
                </c:pt>
                <c:pt idx="3">
                  <c:v>бензобак</c:v>
                </c:pt>
                <c:pt idx="4">
                  <c:v>колбаса</c:v>
                </c:pt>
                <c:pt idx="5">
                  <c:v>руль</c:v>
                </c:pt>
                <c:pt idx="6">
                  <c:v>неттоп</c:v>
                </c:pt>
                <c:pt idx="7">
                  <c:v>ноутбук</c:v>
                </c:pt>
                <c:pt idx="8">
                  <c:v>тортики</c:v>
                </c:pt>
                <c:pt idx="9">
                  <c:v>планшет</c:v>
                </c:pt>
              </c:strCache>
            </c:strRef>
          </c:cat>
          <c:val>
            <c:numRef>
              <c:f>Диаграмма!$AH$40:$AH$49</c:f>
              <c:numCache>
                <c:formatCode>General</c:formatCode>
                <c:ptCount val="10"/>
                <c:pt idx="0">
                  <c:v>0</c:v>
                </c:pt>
                <c:pt idx="1">
                  <c:v>737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425</c:v>
                </c:pt>
                <c:pt idx="6">
                  <c:v>0</c:v>
                </c:pt>
                <c:pt idx="7">
                  <c:v>227</c:v>
                </c:pt>
                <c:pt idx="8">
                  <c:v>0</c:v>
                </c:pt>
                <c:pt idx="9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F9-4B3D-A0E6-FA5316408091}"/>
            </c:ext>
          </c:extLst>
        </c:ser>
        <c:ser>
          <c:idx val="2"/>
          <c:order val="2"/>
          <c:spPr>
            <a:solidFill>
              <a:srgbClr val="C1CED5"/>
            </a:solidFill>
            <a:ln>
              <a:noFill/>
            </a:ln>
            <a:effectLst/>
          </c:spPr>
          <c:invertIfNegative val="0"/>
          <c:cat>
            <c:strRef>
              <c:f>Диаграмма!$V$40:$V$49</c:f>
              <c:strCache>
                <c:ptCount val="10"/>
                <c:pt idx="0">
                  <c:v>крутилка</c:v>
                </c:pt>
                <c:pt idx="1">
                  <c:v>крендель</c:v>
                </c:pt>
                <c:pt idx="2">
                  <c:v>двигатель</c:v>
                </c:pt>
                <c:pt idx="3">
                  <c:v>бензобак</c:v>
                </c:pt>
                <c:pt idx="4">
                  <c:v>колбаса</c:v>
                </c:pt>
                <c:pt idx="5">
                  <c:v>руль</c:v>
                </c:pt>
                <c:pt idx="6">
                  <c:v>неттоп</c:v>
                </c:pt>
                <c:pt idx="7">
                  <c:v>ноутбук</c:v>
                </c:pt>
                <c:pt idx="8">
                  <c:v>тортики</c:v>
                </c:pt>
                <c:pt idx="9">
                  <c:v>планшет</c:v>
                </c:pt>
              </c:strCache>
            </c:strRef>
          </c:cat>
          <c:val>
            <c:numRef>
              <c:f>Диаграмма!$AI$40:$AI$49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629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228</c:v>
                </c:pt>
                <c:pt idx="7">
                  <c:v>0</c:v>
                </c:pt>
                <c:pt idx="8">
                  <c:v>161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8F9-4B3D-A0E6-FA5316408091}"/>
            </c:ext>
          </c:extLst>
        </c:ser>
        <c:ser>
          <c:idx val="3"/>
          <c:order val="3"/>
          <c:spPr>
            <a:solidFill>
              <a:schemeClr val="bg1">
                <a:lumMod val="95000"/>
              </a:schemeClr>
            </a:solidFill>
            <a:ln>
              <a:noFill/>
            </a:ln>
            <a:effectLst/>
          </c:spPr>
          <c:invertIfNegative val="0"/>
          <c:cat>
            <c:strRef>
              <c:f>Диаграмма!$V$40:$V$49</c:f>
              <c:strCache>
                <c:ptCount val="10"/>
                <c:pt idx="0">
                  <c:v>крутилка</c:v>
                </c:pt>
                <c:pt idx="1">
                  <c:v>крендель</c:v>
                </c:pt>
                <c:pt idx="2">
                  <c:v>двигатель</c:v>
                </c:pt>
                <c:pt idx="3">
                  <c:v>бензобак</c:v>
                </c:pt>
                <c:pt idx="4">
                  <c:v>колбаса</c:v>
                </c:pt>
                <c:pt idx="5">
                  <c:v>руль</c:v>
                </c:pt>
                <c:pt idx="6">
                  <c:v>неттоп</c:v>
                </c:pt>
                <c:pt idx="7">
                  <c:v>ноутбук</c:v>
                </c:pt>
                <c:pt idx="8">
                  <c:v>тортики</c:v>
                </c:pt>
                <c:pt idx="9">
                  <c:v>планшет</c:v>
                </c:pt>
              </c:strCache>
            </c:strRef>
          </c:cat>
          <c:val>
            <c:numRef>
              <c:f>Диаграмма!$AJ$40:$AJ$49</c:f>
              <c:numCache>
                <c:formatCode>General</c:formatCode>
                <c:ptCount val="10"/>
                <c:pt idx="0">
                  <c:v>117</c:v>
                </c:pt>
                <c:pt idx="1">
                  <c:v>313</c:v>
                </c:pt>
                <c:pt idx="2">
                  <c:v>421</c:v>
                </c:pt>
                <c:pt idx="3">
                  <c:v>517</c:v>
                </c:pt>
                <c:pt idx="4">
                  <c:v>526</c:v>
                </c:pt>
                <c:pt idx="5">
                  <c:v>625</c:v>
                </c:pt>
                <c:pt idx="6">
                  <c:v>822</c:v>
                </c:pt>
                <c:pt idx="7">
                  <c:v>823</c:v>
                </c:pt>
                <c:pt idx="8">
                  <c:v>889</c:v>
                </c:pt>
                <c:pt idx="9">
                  <c:v>1013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8F9-4B3D-A0E6-FA53164080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8"/>
        <c:overlap val="100"/>
        <c:axId val="243639832"/>
        <c:axId val="243636696"/>
      </c:barChart>
      <c:catAx>
        <c:axId val="24363983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3636696"/>
        <c:crosses val="autoZero"/>
        <c:auto val="1"/>
        <c:lblAlgn val="ctr"/>
        <c:lblOffset val="100"/>
        <c:noMultiLvlLbl val="0"/>
      </c:catAx>
      <c:valAx>
        <c:axId val="243636696"/>
        <c:scaling>
          <c:orientation val="minMax"/>
          <c:max val="1000"/>
        </c:scaling>
        <c:delete val="0"/>
        <c:axPos val="t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min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prstDash val="sysDot"/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3639832"/>
        <c:crosses val="autoZero"/>
        <c:crossBetween val="between"/>
        <c:majorUnit val="500"/>
        <c:minorUnit val="2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png"/><Relationship Id="rId3" Type="http://schemas.openxmlformats.org/officeDocument/2006/relationships/hyperlink" Target="https://t.me/finalyticspro" TargetMode="External"/><Relationship Id="rId7" Type="http://schemas.openxmlformats.org/officeDocument/2006/relationships/hyperlink" Target="https://finalytics.pro/pbimail/" TargetMode="External"/><Relationship Id="rId2" Type="http://schemas.openxmlformats.org/officeDocument/2006/relationships/image" Target="../media/image7.png"/><Relationship Id="rId1" Type="http://schemas.openxmlformats.org/officeDocument/2006/relationships/hyperlink" Target="https://vk.com/finalytics" TargetMode="External"/><Relationship Id="rId6" Type="http://schemas.openxmlformats.org/officeDocument/2006/relationships/image" Target="../media/image9.png"/><Relationship Id="rId5" Type="http://schemas.openxmlformats.org/officeDocument/2006/relationships/hyperlink" Target="https://www.youtube.com/salosteysv" TargetMode="External"/><Relationship Id="rId10" Type="http://schemas.openxmlformats.org/officeDocument/2006/relationships/image" Target="../media/image11.png"/><Relationship Id="rId4" Type="http://schemas.openxmlformats.org/officeDocument/2006/relationships/image" Target="../media/image8.png"/><Relationship Id="rId9" Type="http://schemas.openxmlformats.org/officeDocument/2006/relationships/hyperlink" Target="https://finalytics.pro/inform/" TargetMode="Externa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425819</xdr:colOff>
      <xdr:row>14</xdr:row>
      <xdr:rowOff>156881</xdr:rowOff>
    </xdr:from>
    <xdr:to>
      <xdr:col>10</xdr:col>
      <xdr:colOff>347378</xdr:colOff>
      <xdr:row>28</xdr:row>
      <xdr:rowOff>0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3FB95302-B344-4D7E-83BC-C7929AD90F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437026</xdr:colOff>
      <xdr:row>14</xdr:row>
      <xdr:rowOff>149037</xdr:rowOff>
    </xdr:from>
    <xdr:to>
      <xdr:col>6</xdr:col>
      <xdr:colOff>358585</xdr:colOff>
      <xdr:row>27</xdr:row>
      <xdr:rowOff>171450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361F2320-19C0-4C58-844E-830C0CE56D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228600</xdr:colOff>
      <xdr:row>6</xdr:row>
      <xdr:rowOff>59473</xdr:rowOff>
    </xdr:from>
    <xdr:to>
      <xdr:col>9</xdr:col>
      <xdr:colOff>167640</xdr:colOff>
      <xdr:row>10</xdr:row>
      <xdr:rowOff>161473</xdr:rowOff>
    </xdr:to>
    <xdr:graphicFrame macro="">
      <xdr:nvGraphicFramePr>
        <xdr:cNvPr id="14" name="Диаграмма 13">
          <a:extLst>
            <a:ext uri="{FF2B5EF4-FFF2-40B4-BE49-F238E27FC236}">
              <a16:creationId xmlns:a16="http://schemas.microsoft.com/office/drawing/2014/main" id="{1641260B-CE1F-4959-AE09-9D26B3063C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144780</xdr:colOff>
      <xdr:row>14</xdr:row>
      <xdr:rowOff>97268</xdr:rowOff>
    </xdr:from>
    <xdr:to>
      <xdr:col>4</xdr:col>
      <xdr:colOff>305696</xdr:colOff>
      <xdr:row>28</xdr:row>
      <xdr:rowOff>7620</xdr:rowOff>
    </xdr:to>
    <xdr:graphicFrame macro="">
      <xdr:nvGraphicFramePr>
        <xdr:cNvPr id="15" name="Диаграмма 14">
          <a:extLst>
            <a:ext uri="{FF2B5EF4-FFF2-40B4-BE49-F238E27FC236}">
              <a16:creationId xmlns:a16="http://schemas.microsoft.com/office/drawing/2014/main" id="{F7C977B9-CB80-44F1-A852-19433B461E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504264</xdr:colOff>
      <xdr:row>14</xdr:row>
      <xdr:rowOff>89648</xdr:rowOff>
    </xdr:from>
    <xdr:to>
      <xdr:col>8</xdr:col>
      <xdr:colOff>334979</xdr:colOff>
      <xdr:row>28</xdr:row>
      <xdr:rowOff>0</xdr:rowOff>
    </xdr:to>
    <xdr:graphicFrame macro="">
      <xdr:nvGraphicFramePr>
        <xdr:cNvPr id="16" name="Диаграмма 15">
          <a:extLst>
            <a:ext uri="{FF2B5EF4-FFF2-40B4-BE49-F238E27FC236}">
              <a16:creationId xmlns:a16="http://schemas.microsoft.com/office/drawing/2014/main" id="{7F3FA22B-73E0-47A8-AAA7-BBDDF2574C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493057</xdr:colOff>
      <xdr:row>14</xdr:row>
      <xdr:rowOff>89649</xdr:rowOff>
    </xdr:from>
    <xdr:to>
      <xdr:col>12</xdr:col>
      <xdr:colOff>323857</xdr:colOff>
      <xdr:row>28</xdr:row>
      <xdr:rowOff>1</xdr:rowOff>
    </xdr:to>
    <xdr:graphicFrame macro="">
      <xdr:nvGraphicFramePr>
        <xdr:cNvPr id="17" name="Диаграмма 16">
          <a:extLst>
            <a:ext uri="{FF2B5EF4-FFF2-40B4-BE49-F238E27FC236}">
              <a16:creationId xmlns:a16="http://schemas.microsoft.com/office/drawing/2014/main" id="{7D73ACC9-D2FF-47DD-81F7-65DF9E29D0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0.28698</cdr:x>
      <cdr:y>0.11093</cdr:y>
    </cdr:from>
    <cdr:to>
      <cdr:x>0.65931</cdr:x>
      <cdr:y>0.92025</cdr:y>
    </cdr:to>
    <mc:AlternateContent xmlns:mc="http://schemas.openxmlformats.org/markup-compatibility/2006" xmlns:a14="http://schemas.microsoft.com/office/drawing/2010/main">
      <mc:Choice Requires="a14">
        <cdr:pic>
          <cdr:nvPicPr>
            <cdr:cNvPr id="2" name="Рисунок 1">
              <a:extLst xmlns:a="http://schemas.openxmlformats.org/drawingml/2006/main">
                <a:ext uri="{FF2B5EF4-FFF2-40B4-BE49-F238E27FC236}">
                  <a16:creationId xmlns:a16="http://schemas.microsoft.com/office/drawing/2014/main" id="{841E3922-A25A-E00B-7634-9E72A9D7A6CD}"/>
                </a:ext>
              </a:extLst>
            </cdr:cNvPr>
            <cdr:cNvPicPr>
              <a:picLocks xmlns:a="http://schemas.openxmlformats.org/drawingml/2006/main" noChangeAspect="1" noChangeArrowheads="1"/>
              <a:extLst xmlns:a="http://schemas.openxmlformats.org/drawingml/2006/main">
                <a:ext uri="{84589F7E-364E-4C9E-8A38-B11213B215E9}">
                  <a14:cameraTool cellRange="Диаграмма!$V$40:$V$49" spid="_x0000_s1098"/>
                </a:ext>
              </a:extLst>
            </cdr:cNvPicPr>
          </cdr:nvPicPr>
          <cdr:blipFill>
            <a:blip xmlns:a="http://schemas.openxmlformats.org/drawingml/2006/main" xmlns:r="http://schemas.openxmlformats.org/officeDocument/2006/relationships" r:embed="rId1"/>
            <a:srcRect xmlns:a="http://schemas.openxmlformats.org/drawingml/2006/main"/>
            <a:stretch xmlns:a="http://schemas.openxmlformats.org/drawingml/2006/main">
              <a:fillRect/>
            </a:stretch>
          </cdr:blipFill>
          <cdr:spPr bwMode="auto">
            <a:xfrm xmlns:a="http://schemas.openxmlformats.org/drawingml/2006/main">
              <a:off x="475726" y="253785"/>
              <a:ext cx="617220" cy="1851556"/>
            </a:xfrm>
            <a:prstGeom xmlns:a="http://schemas.openxmlformats.org/drawingml/2006/main" prst="rect">
              <a:avLst/>
            </a:prstGeom>
            <a:noFill xmlns:a="http://schemas.openxmlformats.org/drawingml/2006/main"/>
            <a:ln xmlns:a="http://schemas.openxmlformats.org/drawingml/2006/main" w="9525">
              <a:noFill/>
              <a:miter lim="800000"/>
              <a:headEnd/>
              <a:tailEnd/>
            </a:ln>
          </cdr:spPr>
        </cdr:pic>
      </mc:Choice>
      <mc:Fallback xmlns=""/>
    </mc:AlternateContent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0.29577</cdr:x>
      <cdr:y>0.1082</cdr:y>
    </cdr:from>
    <cdr:to>
      <cdr:x>0.6558</cdr:x>
      <cdr:y>0.91752</cdr:y>
    </cdr:to>
    <mc:AlternateContent xmlns:mc="http://schemas.openxmlformats.org/markup-compatibility/2006" xmlns:a14="http://schemas.microsoft.com/office/drawing/2010/main">
      <mc:Choice Requires="a14">
        <cdr:pic>
          <cdr:nvPicPr>
            <cdr:cNvPr id="2" name="Рисунок 1">
              <a:extLst xmlns:a="http://schemas.openxmlformats.org/drawingml/2006/main">
                <a:ext uri="{FF2B5EF4-FFF2-40B4-BE49-F238E27FC236}">
                  <a16:creationId xmlns:a16="http://schemas.microsoft.com/office/drawing/2014/main" id="{C46EFECC-ED3F-4FC3-410C-5F85EF72D9F7}"/>
                </a:ext>
              </a:extLst>
            </cdr:cNvPr>
            <cdr:cNvPicPr>
              <a:picLocks xmlns:a="http://schemas.openxmlformats.org/drawingml/2006/main" noChangeAspect="1" noChangeArrowheads="1"/>
              <a:extLst xmlns:a="http://schemas.openxmlformats.org/drawingml/2006/main">
                <a:ext uri="{84589F7E-364E-4C9E-8A38-B11213B215E9}">
                  <a14:cameraTool cellRange="Диаграмма!$AA$40:$AA$49" spid="_x0000_s1099"/>
                </a:ext>
              </a:extLst>
            </cdr:cNvPicPr>
          </cdr:nvPicPr>
          <cdr:blipFill>
            <a:blip xmlns:a="http://schemas.openxmlformats.org/drawingml/2006/main" xmlns:r="http://schemas.openxmlformats.org/officeDocument/2006/relationships" r:embed="rId1"/>
            <a:srcRect xmlns:a="http://schemas.openxmlformats.org/drawingml/2006/main"/>
            <a:stretch xmlns:a="http://schemas.openxmlformats.org/drawingml/2006/main">
              <a:fillRect/>
            </a:stretch>
          </cdr:blipFill>
          <cdr:spPr bwMode="auto">
            <a:xfrm xmlns:a="http://schemas.openxmlformats.org/drawingml/2006/main">
              <a:off x="490841" y="247539"/>
              <a:ext cx="597475" cy="1851556"/>
            </a:xfrm>
            <a:prstGeom xmlns:a="http://schemas.openxmlformats.org/drawingml/2006/main" prst="rect">
              <a:avLst/>
            </a:prstGeom>
            <a:noFill xmlns:a="http://schemas.openxmlformats.org/drawingml/2006/main"/>
            <a:ln xmlns:a="http://schemas.openxmlformats.org/drawingml/2006/main" w="9525">
              <a:noFill/>
              <a:miter lim="800000"/>
              <a:headEnd/>
              <a:tailEnd/>
            </a:ln>
          </cdr:spPr>
        </cdr:pic>
      </mc:Choice>
      <mc:Fallback xmlns=""/>
    </mc:AlternateContent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0.2905</cdr:x>
      <cdr:y>0.11048</cdr:y>
    </cdr:from>
    <cdr:to>
      <cdr:x>0.66205</cdr:x>
      <cdr:y>0.9198</cdr:y>
    </cdr:to>
    <mc:AlternateContent xmlns:mc="http://schemas.openxmlformats.org/markup-compatibility/2006" xmlns:a14="http://schemas.microsoft.com/office/drawing/2010/main">
      <mc:Choice Requires="a14">
        <cdr:pic>
          <cdr:nvPicPr>
            <cdr:cNvPr id="2" name="Рисунок 1">
              <a:extLst xmlns:a="http://schemas.openxmlformats.org/drawingml/2006/main">
                <a:ext uri="{FF2B5EF4-FFF2-40B4-BE49-F238E27FC236}">
                  <a16:creationId xmlns:a16="http://schemas.microsoft.com/office/drawing/2014/main" id="{C81D65F2-D96D-B670-B30A-676105EC4CDB}"/>
                </a:ext>
              </a:extLst>
            </cdr:cNvPr>
            <cdr:cNvPicPr>
              <a:picLocks xmlns:a="http://schemas.openxmlformats.org/drawingml/2006/main" noChangeAspect="1" noChangeArrowheads="1"/>
              <a:extLst xmlns:a="http://schemas.openxmlformats.org/drawingml/2006/main">
                <a:ext uri="{84589F7E-364E-4C9E-8A38-B11213B215E9}">
                  <a14:cameraTool cellRange="Диаграмма!$AF$40:$AF$49" spid="_x0000_s1100"/>
                </a:ext>
              </a:extLst>
            </cdr:cNvPicPr>
          </cdr:nvPicPr>
          <cdr:blipFill>
            <a:blip xmlns:a="http://schemas.openxmlformats.org/drawingml/2006/main" xmlns:r="http://schemas.openxmlformats.org/officeDocument/2006/relationships" r:embed="rId1"/>
            <a:srcRect xmlns:a="http://schemas.openxmlformats.org/drawingml/2006/main"/>
            <a:stretch xmlns:a="http://schemas.openxmlformats.org/drawingml/2006/main">
              <a:fillRect/>
            </a:stretch>
          </cdr:blipFill>
          <cdr:spPr bwMode="auto">
            <a:xfrm xmlns:a="http://schemas.openxmlformats.org/drawingml/2006/main">
              <a:off x="428962" y="252755"/>
              <a:ext cx="548640" cy="1851556"/>
            </a:xfrm>
            <a:prstGeom xmlns:a="http://schemas.openxmlformats.org/drawingml/2006/main" prst="rect">
              <a:avLst/>
            </a:prstGeom>
            <a:noFill xmlns:a="http://schemas.openxmlformats.org/drawingml/2006/main"/>
            <a:ln xmlns:a="http://schemas.openxmlformats.org/drawingml/2006/main" w="9525">
              <a:noFill/>
              <a:miter lim="800000"/>
              <a:headEnd/>
              <a:tailEnd/>
            </a:ln>
          </cdr:spPr>
        </cdr:pic>
      </mc:Choice>
      <mc:Fallback xmlns=""/>
    </mc:AlternateContent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62207</xdr:colOff>
      <xdr:row>5</xdr:row>
      <xdr:rowOff>64562</xdr:rowOff>
    </xdr:from>
    <xdr:to>
      <xdr:col>1</xdr:col>
      <xdr:colOff>242207</xdr:colOff>
      <xdr:row>5</xdr:row>
      <xdr:rowOff>244562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79CFB40-EAD9-401B-8A9C-882A4504D7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duotone>
            <a:schemeClr val="bg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1807" y="2274362"/>
          <a:ext cx="180000" cy="180000"/>
        </a:xfrm>
        <a:prstGeom prst="rect">
          <a:avLst/>
        </a:prstGeom>
      </xdr:spPr>
    </xdr:pic>
    <xdr:clientData/>
  </xdr:twoCellAnchor>
  <xdr:twoCellAnchor editAs="oneCell">
    <xdr:from>
      <xdr:col>1</xdr:col>
      <xdr:colOff>62207</xdr:colOff>
      <xdr:row>6</xdr:row>
      <xdr:rowOff>48489</xdr:rowOff>
    </xdr:from>
    <xdr:to>
      <xdr:col>1</xdr:col>
      <xdr:colOff>242207</xdr:colOff>
      <xdr:row>6</xdr:row>
      <xdr:rowOff>228489</xdr:rowOff>
    </xdr:to>
    <xdr:pic>
      <xdr:nvPicPr>
        <xdr:cNvPr id="4" name="Рисунок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FFFF7D63-39E0-446B-9BC8-DA1FFF71DF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duotone>
            <a:schemeClr val="bg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1807" y="2547849"/>
          <a:ext cx="180000" cy="180000"/>
        </a:xfrm>
        <a:prstGeom prst="rect">
          <a:avLst/>
        </a:prstGeom>
      </xdr:spPr>
    </xdr:pic>
    <xdr:clientData/>
  </xdr:twoCellAnchor>
  <xdr:twoCellAnchor editAs="oneCell">
    <xdr:from>
      <xdr:col>1</xdr:col>
      <xdr:colOff>62207</xdr:colOff>
      <xdr:row>4</xdr:row>
      <xdr:rowOff>55143</xdr:rowOff>
    </xdr:from>
    <xdr:to>
      <xdr:col>1</xdr:col>
      <xdr:colOff>242207</xdr:colOff>
      <xdr:row>4</xdr:row>
      <xdr:rowOff>235143</xdr:rowOff>
    </xdr:to>
    <xdr:pic>
      <xdr:nvPicPr>
        <xdr:cNvPr id="5" name="Рисунок 4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4F8C8AE1-2641-4527-A99C-3EFAFAD1FE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duotone>
            <a:schemeClr val="bg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1807" y="1685823"/>
          <a:ext cx="180000" cy="180000"/>
        </a:xfrm>
        <a:prstGeom prst="rect">
          <a:avLst/>
        </a:prstGeom>
      </xdr:spPr>
    </xdr:pic>
    <xdr:clientData/>
  </xdr:twoCellAnchor>
  <xdr:twoCellAnchor editAs="oneCell">
    <xdr:from>
      <xdr:col>1</xdr:col>
      <xdr:colOff>76201</xdr:colOff>
      <xdr:row>7</xdr:row>
      <xdr:rowOff>69273</xdr:rowOff>
    </xdr:from>
    <xdr:to>
      <xdr:col>1</xdr:col>
      <xdr:colOff>248771</xdr:colOff>
      <xdr:row>7</xdr:row>
      <xdr:rowOff>241843</xdr:rowOff>
    </xdr:to>
    <xdr:pic>
      <xdr:nvPicPr>
        <xdr:cNvPr id="6" name="Рисунок 5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55AC6033-4D70-42B4-9337-5CDCF9BA43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lum bright="70000" contrast="-70000"/>
          <a:alphaModFix amt="53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801" y="2858193"/>
          <a:ext cx="172570" cy="172570"/>
        </a:xfrm>
        <a:prstGeom prst="rect">
          <a:avLst/>
        </a:prstGeom>
      </xdr:spPr>
    </xdr:pic>
    <xdr:clientData/>
  </xdr:twoCellAnchor>
  <xdr:twoCellAnchor editAs="oneCell">
    <xdr:from>
      <xdr:col>1</xdr:col>
      <xdr:colOff>19879</xdr:colOff>
      <xdr:row>3</xdr:row>
      <xdr:rowOff>26504</xdr:rowOff>
    </xdr:from>
    <xdr:to>
      <xdr:col>1</xdr:col>
      <xdr:colOff>265045</xdr:colOff>
      <xdr:row>3</xdr:row>
      <xdr:rowOff>271670</xdr:rowOff>
    </xdr:to>
    <xdr:pic>
      <xdr:nvPicPr>
        <xdr:cNvPr id="7" name="Рисунок 6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8E1301CE-77F2-47CD-9F35-1AA8D4E1BE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9479" y="1367624"/>
          <a:ext cx="245166" cy="24516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vk.com/finalytics" TargetMode="External"/><Relationship Id="rId2" Type="http://schemas.openxmlformats.org/officeDocument/2006/relationships/hyperlink" Target="https://www.youtube.com/salosteysv" TargetMode="External"/><Relationship Id="rId1" Type="http://schemas.openxmlformats.org/officeDocument/2006/relationships/hyperlink" Target="https://finalytics.pro/inform/" TargetMode="External"/><Relationship Id="rId6" Type="http://schemas.openxmlformats.org/officeDocument/2006/relationships/drawing" Target="../drawings/drawing5.xml"/><Relationship Id="rId5" Type="http://schemas.openxmlformats.org/officeDocument/2006/relationships/hyperlink" Target="https://t.me/finalyticspro" TargetMode="External"/><Relationship Id="rId4" Type="http://schemas.openxmlformats.org/officeDocument/2006/relationships/hyperlink" Target="https://finalytics.pro/pbimai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J55"/>
  <sheetViews>
    <sheetView showGridLines="0" tabSelected="1" zoomScaleNormal="100" workbookViewId="0">
      <selection activeCell="Q12" sqref="Q12"/>
    </sheetView>
  </sheetViews>
  <sheetFormatPr defaultRowHeight="14.4" x14ac:dyDescent="0.3"/>
  <cols>
    <col min="1" max="1" width="2.5546875" style="5" customWidth="1"/>
    <col min="2" max="2" width="4" style="5" customWidth="1"/>
    <col min="3" max="4" width="8.88671875" style="5" customWidth="1"/>
    <col min="5" max="7" width="8.88671875" style="5"/>
    <col min="8" max="8" width="8.88671875" style="5" customWidth="1"/>
    <col min="9" max="12" width="8.88671875" style="5"/>
    <col min="13" max="13" width="6.6640625" style="5" customWidth="1"/>
    <col min="14" max="19" width="8.88671875" style="5"/>
    <col min="20" max="20" width="4.33203125" style="5" customWidth="1"/>
    <col min="21" max="21" width="4.88671875" style="5" customWidth="1"/>
    <col min="22" max="22" width="10.33203125" style="5" customWidth="1"/>
    <col min="23" max="16384" width="8.88671875" style="5"/>
  </cols>
  <sheetData>
    <row r="1" spans="2:14" customFormat="1" x14ac:dyDescent="0.3"/>
    <row r="2" spans="2:14" customFormat="1" ht="15" thickBot="1" x14ac:dyDescent="0.35"/>
    <row r="3" spans="2:14" customFormat="1" ht="28.8" customHeight="1" x14ac:dyDescent="0.3">
      <c r="B3" s="12"/>
      <c r="C3" s="13" t="s">
        <v>15</v>
      </c>
      <c r="D3" s="13"/>
      <c r="E3" s="13"/>
      <c r="F3" s="13"/>
      <c r="G3" s="13"/>
      <c r="H3" s="13"/>
      <c r="I3" s="13"/>
      <c r="J3" s="13"/>
      <c r="K3" s="13"/>
      <c r="L3" s="13"/>
      <c r="M3" s="14"/>
      <c r="N3" s="5"/>
    </row>
    <row r="4" spans="2:14" customFormat="1" x14ac:dyDescent="0.3">
      <c r="B4" s="15"/>
      <c r="C4" s="8"/>
      <c r="D4" s="8"/>
      <c r="E4" s="8"/>
      <c r="F4" s="8"/>
      <c r="G4" s="8"/>
      <c r="H4" s="8"/>
      <c r="I4" s="8"/>
      <c r="J4" s="8"/>
      <c r="K4" s="8"/>
      <c r="L4" s="8"/>
      <c r="M4" s="16"/>
      <c r="N4" s="5"/>
    </row>
    <row r="5" spans="2:14" customFormat="1" ht="18" x14ac:dyDescent="0.35">
      <c r="B5" s="15"/>
      <c r="C5" s="9" t="str">
        <f>CONCATENATE("Общая сумма по товарам за ", G39, " год")</f>
        <v>Общая сумма по товарам за 2021 год</v>
      </c>
      <c r="D5" s="8"/>
      <c r="E5" s="8"/>
      <c r="F5" s="8"/>
      <c r="G5" s="8"/>
      <c r="H5" s="8"/>
      <c r="I5" s="8"/>
      <c r="J5" s="8"/>
      <c r="K5" s="8"/>
      <c r="L5" s="8"/>
      <c r="M5" s="16"/>
      <c r="N5" s="5"/>
    </row>
    <row r="6" spans="2:14" customFormat="1" x14ac:dyDescent="0.3">
      <c r="B6" s="15"/>
      <c r="C6" s="8" t="s">
        <v>18</v>
      </c>
      <c r="D6" s="8"/>
      <c r="E6" s="8"/>
      <c r="F6" s="8"/>
      <c r="G6" s="8"/>
      <c r="H6" s="8"/>
      <c r="I6" s="8"/>
      <c r="J6" s="8"/>
      <c r="K6" s="8"/>
      <c r="L6" s="8"/>
      <c r="M6" s="16"/>
      <c r="N6" s="5"/>
    </row>
    <row r="7" spans="2:14" customFormat="1" x14ac:dyDescent="0.3">
      <c r="B7" s="15"/>
      <c r="C7" s="8"/>
      <c r="D7" s="8"/>
      <c r="E7" s="8"/>
      <c r="F7" s="8"/>
      <c r="G7" s="8"/>
      <c r="H7" s="8"/>
      <c r="I7" s="8"/>
      <c r="J7" s="8"/>
      <c r="K7" s="8"/>
      <c r="L7" s="8"/>
      <c r="M7" s="16"/>
      <c r="N7" s="5"/>
    </row>
    <row r="8" spans="2:14" customFormat="1" x14ac:dyDescent="0.3">
      <c r="B8" s="15"/>
      <c r="C8" s="8"/>
      <c r="D8" s="8"/>
      <c r="E8" s="8"/>
      <c r="F8" s="8"/>
      <c r="G8" s="8"/>
      <c r="H8" s="8"/>
      <c r="I8" s="8"/>
      <c r="J8" s="8"/>
      <c r="K8" s="8"/>
      <c r="L8" s="8"/>
      <c r="M8" s="16"/>
      <c r="N8" s="5"/>
    </row>
    <row r="9" spans="2:14" customFormat="1" x14ac:dyDescent="0.3">
      <c r="B9" s="15"/>
      <c r="C9" s="8"/>
      <c r="D9" s="8"/>
      <c r="E9" s="8"/>
      <c r="F9" s="8"/>
      <c r="G9" s="8"/>
      <c r="H9" s="8"/>
      <c r="I9" s="8"/>
      <c r="J9" s="8"/>
      <c r="K9" s="8"/>
      <c r="L9" s="8"/>
      <c r="M9" s="16"/>
      <c r="N9" s="5"/>
    </row>
    <row r="10" spans="2:14" customFormat="1" x14ac:dyDescent="0.3">
      <c r="B10" s="15"/>
      <c r="C10" s="8"/>
      <c r="D10" s="8"/>
      <c r="E10" s="8"/>
      <c r="F10" s="8"/>
      <c r="G10" s="8"/>
      <c r="H10" s="8"/>
      <c r="I10" s="8"/>
      <c r="J10" s="8"/>
      <c r="K10" s="8"/>
      <c r="L10" s="8"/>
      <c r="M10" s="16"/>
      <c r="N10" s="5"/>
    </row>
    <row r="11" spans="2:14" customFormat="1" x14ac:dyDescent="0.3">
      <c r="B11" s="15"/>
      <c r="C11" s="8"/>
      <c r="D11" s="8"/>
      <c r="E11" s="8"/>
      <c r="F11" s="8"/>
      <c r="G11" s="8"/>
      <c r="H11" s="8"/>
      <c r="I11" s="8"/>
      <c r="J11" s="8"/>
      <c r="K11" s="8"/>
      <c r="L11" s="8"/>
      <c r="M11" s="16"/>
      <c r="N11" s="5"/>
    </row>
    <row r="12" spans="2:14" customFormat="1" x14ac:dyDescent="0.3">
      <c r="B12" s="15"/>
      <c r="C12" s="8"/>
      <c r="D12" s="8"/>
      <c r="E12" s="8"/>
      <c r="F12" s="8"/>
      <c r="G12" s="8"/>
      <c r="H12" s="8"/>
      <c r="I12" s="8"/>
      <c r="J12" s="8"/>
      <c r="K12" s="8"/>
      <c r="L12" s="8"/>
      <c r="M12" s="16"/>
      <c r="N12" s="5"/>
    </row>
    <row r="13" spans="2:14" customFormat="1" ht="18" x14ac:dyDescent="0.35">
      <c r="B13" s="15"/>
      <c r="C13" s="9" t="s">
        <v>19</v>
      </c>
      <c r="D13" s="8"/>
      <c r="E13" s="8"/>
      <c r="F13" s="8"/>
      <c r="G13" s="8"/>
      <c r="H13" s="8"/>
      <c r="I13" s="8"/>
      <c r="J13" s="8"/>
      <c r="K13" s="8"/>
      <c r="L13" s="8"/>
      <c r="M13" s="16"/>
      <c r="N13" s="5"/>
    </row>
    <row r="14" spans="2:14" customFormat="1" x14ac:dyDescent="0.3">
      <c r="B14" s="15"/>
      <c r="C14" s="8" t="s">
        <v>20</v>
      </c>
      <c r="D14" s="8"/>
      <c r="E14" s="8"/>
      <c r="F14" s="8"/>
      <c r="G14" s="8"/>
      <c r="H14" s="8"/>
      <c r="I14" s="8"/>
      <c r="J14" s="8"/>
      <c r="K14" s="8"/>
      <c r="L14" s="8"/>
      <c r="M14" s="16"/>
      <c r="N14" s="5"/>
    </row>
    <row r="15" spans="2:14" customFormat="1" x14ac:dyDescent="0.3">
      <c r="B15" s="15"/>
      <c r="C15" s="8"/>
      <c r="D15" s="8"/>
      <c r="E15" s="8"/>
      <c r="F15" s="8"/>
      <c r="G15" s="8"/>
      <c r="H15" s="8"/>
      <c r="I15" s="8"/>
      <c r="J15" s="8"/>
      <c r="K15" s="8"/>
      <c r="L15" s="8"/>
      <c r="M15" s="16"/>
      <c r="N15" s="5"/>
    </row>
    <row r="16" spans="2:14" customFormat="1" x14ac:dyDescent="0.3">
      <c r="B16" s="15"/>
      <c r="C16" s="8"/>
      <c r="D16" s="8"/>
      <c r="E16" s="8"/>
      <c r="F16" s="8"/>
      <c r="G16" s="8"/>
      <c r="H16" s="8"/>
      <c r="I16" s="8"/>
      <c r="J16" s="8"/>
      <c r="K16" s="8"/>
      <c r="L16" s="8"/>
      <c r="M16" s="16"/>
      <c r="N16" s="5"/>
    </row>
    <row r="17" spans="2:14" customFormat="1" x14ac:dyDescent="0.3">
      <c r="B17" s="15"/>
      <c r="C17" s="8"/>
      <c r="D17" s="8"/>
      <c r="E17" s="8"/>
      <c r="F17" s="8"/>
      <c r="G17" s="8"/>
      <c r="H17" s="8"/>
      <c r="I17" s="8"/>
      <c r="J17" s="8"/>
      <c r="K17" s="8"/>
      <c r="L17" s="8"/>
      <c r="M17" s="16"/>
      <c r="N17" s="5"/>
    </row>
    <row r="18" spans="2:14" customFormat="1" x14ac:dyDescent="0.3">
      <c r="B18" s="15"/>
      <c r="C18" s="8"/>
      <c r="D18" s="8"/>
      <c r="E18" s="8"/>
      <c r="F18" s="8"/>
      <c r="G18" s="8"/>
      <c r="H18" s="8"/>
      <c r="I18" s="8"/>
      <c r="J18" s="8"/>
      <c r="K18" s="8"/>
      <c r="L18" s="8"/>
      <c r="M18" s="16"/>
      <c r="N18" s="5"/>
    </row>
    <row r="19" spans="2:14" customFormat="1" x14ac:dyDescent="0.3">
      <c r="B19" s="15"/>
      <c r="C19" s="8"/>
      <c r="D19" s="8"/>
      <c r="E19" s="8"/>
      <c r="F19" s="8"/>
      <c r="G19" s="8"/>
      <c r="H19" s="8"/>
      <c r="I19" s="8"/>
      <c r="J19" s="8"/>
      <c r="K19" s="8"/>
      <c r="L19" s="8"/>
      <c r="M19" s="16"/>
      <c r="N19" s="5"/>
    </row>
    <row r="20" spans="2:14" customFormat="1" x14ac:dyDescent="0.3">
      <c r="B20" s="15"/>
      <c r="C20" s="8"/>
      <c r="D20" s="8"/>
      <c r="E20" s="8"/>
      <c r="F20" s="8"/>
      <c r="G20" s="8"/>
      <c r="H20" s="8"/>
      <c r="I20" s="8"/>
      <c r="J20" s="8"/>
      <c r="K20" s="8"/>
      <c r="L20" s="8"/>
      <c r="M20" s="16"/>
      <c r="N20" s="5"/>
    </row>
    <row r="21" spans="2:14" customFormat="1" x14ac:dyDescent="0.3">
      <c r="B21" s="15"/>
      <c r="C21" s="8"/>
      <c r="D21" s="8"/>
      <c r="E21" s="8"/>
      <c r="F21" s="8"/>
      <c r="G21" s="8"/>
      <c r="H21" s="8"/>
      <c r="I21" s="8"/>
      <c r="J21" s="8"/>
      <c r="K21" s="8"/>
      <c r="L21" s="8"/>
      <c r="M21" s="16"/>
      <c r="N21" s="5"/>
    </row>
    <row r="22" spans="2:14" customFormat="1" x14ac:dyDescent="0.3">
      <c r="B22" s="15"/>
      <c r="C22" s="8"/>
      <c r="D22" s="8"/>
      <c r="E22" s="8"/>
      <c r="F22" s="8"/>
      <c r="G22" s="8"/>
      <c r="H22" s="8"/>
      <c r="I22" s="8"/>
      <c r="J22" s="8"/>
      <c r="K22" s="8"/>
      <c r="L22" s="8"/>
      <c r="M22" s="16"/>
      <c r="N22" s="5"/>
    </row>
    <row r="23" spans="2:14" customFormat="1" x14ac:dyDescent="0.3">
      <c r="B23" s="15"/>
      <c r="C23" s="8"/>
      <c r="D23" s="8"/>
      <c r="E23" s="8"/>
      <c r="F23" s="8"/>
      <c r="G23" s="8"/>
      <c r="H23" s="8"/>
      <c r="I23" s="8"/>
      <c r="J23" s="8"/>
      <c r="K23" s="8"/>
      <c r="L23" s="8"/>
      <c r="M23" s="16"/>
      <c r="N23" s="5"/>
    </row>
    <row r="24" spans="2:14" customFormat="1" x14ac:dyDescent="0.3">
      <c r="B24" s="15"/>
      <c r="C24" s="8"/>
      <c r="D24" s="8"/>
      <c r="E24" s="8"/>
      <c r="F24" s="8"/>
      <c r="G24" s="8"/>
      <c r="H24" s="8"/>
      <c r="I24" s="8"/>
      <c r="J24" s="8"/>
      <c r="K24" s="8"/>
      <c r="L24" s="8"/>
      <c r="M24" s="16"/>
      <c r="N24" s="5"/>
    </row>
    <row r="25" spans="2:14" customFormat="1" x14ac:dyDescent="0.3">
      <c r="B25" s="15"/>
      <c r="C25" s="8"/>
      <c r="D25" s="8"/>
      <c r="E25" s="8"/>
      <c r="F25" s="8"/>
      <c r="G25" s="8"/>
      <c r="H25" s="8"/>
      <c r="I25" s="8"/>
      <c r="J25" s="8"/>
      <c r="K25" s="8"/>
      <c r="L25" s="8"/>
      <c r="M25" s="16"/>
      <c r="N25" s="5"/>
    </row>
    <row r="26" spans="2:14" customFormat="1" x14ac:dyDescent="0.3">
      <c r="B26" s="15"/>
      <c r="C26" s="8"/>
      <c r="D26" s="8"/>
      <c r="E26" s="8"/>
      <c r="F26" s="8"/>
      <c r="G26" s="8"/>
      <c r="H26" s="8"/>
      <c r="I26" s="8"/>
      <c r="J26" s="8"/>
      <c r="K26" s="8"/>
      <c r="L26" s="8"/>
      <c r="M26" s="16"/>
      <c r="N26" s="5"/>
    </row>
    <row r="27" spans="2:14" customFormat="1" x14ac:dyDescent="0.3">
      <c r="B27" s="15"/>
      <c r="C27" s="8"/>
      <c r="D27" s="8"/>
      <c r="E27" s="8"/>
      <c r="F27" s="8"/>
      <c r="G27" s="8"/>
      <c r="H27" s="8"/>
      <c r="I27" s="8"/>
      <c r="J27" s="8"/>
      <c r="K27" s="8"/>
      <c r="L27" s="8"/>
      <c r="M27" s="16"/>
      <c r="N27" s="5"/>
    </row>
    <row r="28" spans="2:14" customFormat="1" x14ac:dyDescent="0.3">
      <c r="B28" s="15"/>
      <c r="C28" s="8"/>
      <c r="D28" s="8"/>
      <c r="E28" s="8"/>
      <c r="F28" s="8"/>
      <c r="G28" s="8"/>
      <c r="H28" s="8"/>
      <c r="I28" s="8"/>
      <c r="J28" s="8"/>
      <c r="K28" s="8"/>
      <c r="L28" s="8"/>
      <c r="M28" s="16"/>
      <c r="N28" s="5"/>
    </row>
    <row r="29" spans="2:14" customFormat="1" ht="15" thickBot="1" x14ac:dyDescent="0.35">
      <c r="B29" s="17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9"/>
      <c r="N29" s="5"/>
    </row>
    <row r="30" spans="2:14" customFormat="1" x14ac:dyDescent="0.3"/>
    <row r="38" spans="3:36" x14ac:dyDescent="0.3">
      <c r="C38" s="2" t="s">
        <v>16</v>
      </c>
      <c r="D38" s="3"/>
      <c r="E38" s="4" t="s">
        <v>17</v>
      </c>
      <c r="F38" s="4"/>
      <c r="G38" s="4"/>
      <c r="T38" s="7"/>
      <c r="V38" s="6">
        <f>E39</f>
        <v>2019</v>
      </c>
      <c r="W38" s="6"/>
      <c r="X38" s="6"/>
      <c r="Y38" s="6"/>
      <c r="Z38" s="6"/>
      <c r="AA38" s="5">
        <f>F39</f>
        <v>2020</v>
      </c>
      <c r="AF38" s="6">
        <f>G39</f>
        <v>2021</v>
      </c>
      <c r="AG38" s="6"/>
      <c r="AH38" s="6"/>
    </row>
    <row r="39" spans="3:36" x14ac:dyDescent="0.3">
      <c r="C39" s="10" t="s">
        <v>1</v>
      </c>
      <c r="D39" s="10" t="s">
        <v>0</v>
      </c>
      <c r="E39" s="10">
        <v>2019</v>
      </c>
      <c r="F39" s="10">
        <v>2020</v>
      </c>
      <c r="G39" s="10">
        <v>2021</v>
      </c>
      <c r="I39" s="5">
        <f>E39</f>
        <v>2019</v>
      </c>
      <c r="N39" s="5">
        <f>F39</f>
        <v>2020</v>
      </c>
      <c r="S39" s="5">
        <f>G39</f>
        <v>2021</v>
      </c>
      <c r="T39" s="7"/>
      <c r="V39" s="5" t="s">
        <v>0</v>
      </c>
      <c r="W39" s="5" t="s">
        <v>11</v>
      </c>
      <c r="X39" s="5" t="s">
        <v>5</v>
      </c>
      <c r="Y39" s="5" t="s">
        <v>2</v>
      </c>
      <c r="AA39" s="5" t="s">
        <v>0</v>
      </c>
      <c r="AB39" s="5" t="s">
        <v>11</v>
      </c>
      <c r="AC39" s="5" t="s">
        <v>5</v>
      </c>
      <c r="AD39" s="5" t="s">
        <v>2</v>
      </c>
      <c r="AF39" s="5" t="s">
        <v>0</v>
      </c>
      <c r="AG39" s="5" t="s">
        <v>11</v>
      </c>
      <c r="AH39" s="5" t="s">
        <v>5</v>
      </c>
      <c r="AI39" s="5" t="s">
        <v>2</v>
      </c>
    </row>
    <row r="40" spans="3:36" x14ac:dyDescent="0.3">
      <c r="C40" s="7" t="s">
        <v>2</v>
      </c>
      <c r="D40" s="7" t="s">
        <v>3</v>
      </c>
      <c r="E40" s="11">
        <v>213</v>
      </c>
      <c r="F40" s="11">
        <v>800</v>
      </c>
      <c r="G40" s="11">
        <v>228</v>
      </c>
      <c r="I40" s="6">
        <f t="shared" ref="I40:I49" si="0">RANK(E40,E$40:E$49,1)</f>
        <v>2</v>
      </c>
      <c r="J40" s="6">
        <f t="shared" ref="J40:J49" si="1">I40</f>
        <v>2</v>
      </c>
      <c r="K40" s="6" t="e">
        <f>NA()</f>
        <v>#N/A</v>
      </c>
      <c r="L40" s="6" t="e">
        <f>NA()</f>
        <v>#N/A</v>
      </c>
      <c r="M40" s="6">
        <f t="shared" ref="M40:M49" si="2">N40</f>
        <v>6</v>
      </c>
      <c r="N40" s="6">
        <f t="shared" ref="N40:N49" si="3">RANK(F40,F$40:F$49,1)</f>
        <v>6</v>
      </c>
      <c r="O40" s="6">
        <f t="shared" ref="O40:O49" si="4">N40</f>
        <v>6</v>
      </c>
      <c r="P40" s="6" t="e">
        <f>NA()</f>
        <v>#N/A</v>
      </c>
      <c r="Q40" s="6" t="e">
        <f>NA()</f>
        <v>#N/A</v>
      </c>
      <c r="R40" s="6">
        <f t="shared" ref="R40:R49" si="5">S40</f>
        <v>4</v>
      </c>
      <c r="S40" s="6">
        <f t="shared" ref="S40:S49" si="6">RANK(G40,G$40:G$49,1)</f>
        <v>4</v>
      </c>
      <c r="T40" s="7"/>
      <c r="U40" s="5">
        <v>10</v>
      </c>
      <c r="V40" s="1" t="str">
        <f t="shared" ref="V40:V49" si="7">INDEX($D$40:$D$49,MATCH($U40,$I$40:$I$49,0))</f>
        <v>крутилка</v>
      </c>
      <c r="W40" s="5">
        <f t="shared" ref="W40:Y49" si="8">SUMIFS($E$40:$E$49,$I$40:$I$49,$U40,$C$40:$C$49,W$39)</f>
        <v>0</v>
      </c>
      <c r="X40" s="5">
        <f t="shared" si="8"/>
        <v>926</v>
      </c>
      <c r="Y40" s="5">
        <f t="shared" si="8"/>
        <v>0</v>
      </c>
      <c r="Z40" s="5">
        <f t="shared" ref="Z40:Z49" si="9">1050-SUM(W40:Y40)</f>
        <v>124</v>
      </c>
      <c r="AA40" s="1" t="str">
        <f t="shared" ref="AA40:AA49" si="10">INDEX($D$40:$D$49,MATCH($U40,$N$40:$N$49,0))</f>
        <v>руль</v>
      </c>
      <c r="AB40" s="5">
        <f t="shared" ref="AB40:AD49" si="11">SUMIFS($F$40:$F$49,$N$40:$N$49,$U40,$C$40:$C$49,AB$39)</f>
        <v>0</v>
      </c>
      <c r="AC40" s="5">
        <f t="shared" si="11"/>
        <v>975</v>
      </c>
      <c r="AD40" s="5">
        <f t="shared" si="11"/>
        <v>0</v>
      </c>
      <c r="AE40" s="5">
        <f t="shared" ref="AE40:AE49" si="12">1050-SUM(AB40:AD40)</f>
        <v>75</v>
      </c>
      <c r="AF40" s="1" t="str">
        <f t="shared" ref="AF40:AF49" si="13">INDEX($D$40:$D$49,MATCH($U40,$S$40:$S$49,0))</f>
        <v>неттоп</v>
      </c>
      <c r="AG40" s="5">
        <f t="shared" ref="AG40:AI49" si="14">SUMIFS($G$40:$G$49,$S$40:$S$49,$U40,$C$40:$C$49,AG$39)</f>
        <v>933</v>
      </c>
      <c r="AH40" s="5">
        <f t="shared" si="14"/>
        <v>0</v>
      </c>
      <c r="AI40" s="5">
        <f t="shared" si="14"/>
        <v>0</v>
      </c>
      <c r="AJ40" s="5">
        <f t="shared" ref="AJ40:AJ49" si="15">1050-SUM(AG40:AI40)</f>
        <v>117</v>
      </c>
    </row>
    <row r="41" spans="3:36" x14ac:dyDescent="0.3">
      <c r="C41" s="7" t="s">
        <v>2</v>
      </c>
      <c r="D41" s="7" t="s">
        <v>10</v>
      </c>
      <c r="E41" s="11">
        <v>897</v>
      </c>
      <c r="F41" s="11">
        <v>140</v>
      </c>
      <c r="G41" s="11">
        <v>161</v>
      </c>
      <c r="I41" s="6">
        <f t="shared" si="0"/>
        <v>9</v>
      </c>
      <c r="J41" s="6">
        <f t="shared" si="1"/>
        <v>9</v>
      </c>
      <c r="K41" s="6" t="e">
        <f>NA()</f>
        <v>#N/A</v>
      </c>
      <c r="L41" s="6" t="e">
        <f>NA()</f>
        <v>#N/A</v>
      </c>
      <c r="M41" s="6">
        <f t="shared" si="2"/>
        <v>1</v>
      </c>
      <c r="N41" s="6">
        <f t="shared" si="3"/>
        <v>1</v>
      </c>
      <c r="O41" s="6">
        <f t="shared" si="4"/>
        <v>1</v>
      </c>
      <c r="P41" s="6" t="e">
        <f>NA()</f>
        <v>#N/A</v>
      </c>
      <c r="Q41" s="6" t="e">
        <f>NA()</f>
        <v>#N/A</v>
      </c>
      <c r="R41" s="6">
        <f t="shared" si="5"/>
        <v>2</v>
      </c>
      <c r="S41" s="6">
        <f t="shared" si="6"/>
        <v>2</v>
      </c>
      <c r="T41" s="7"/>
      <c r="U41" s="5">
        <v>9</v>
      </c>
      <c r="V41" s="1" t="str">
        <f t="shared" si="7"/>
        <v>крендель</v>
      </c>
      <c r="W41" s="5">
        <f t="shared" si="8"/>
        <v>0</v>
      </c>
      <c r="X41" s="5">
        <f t="shared" si="8"/>
        <v>0</v>
      </c>
      <c r="Y41" s="5">
        <f t="shared" si="8"/>
        <v>897</v>
      </c>
      <c r="Z41" s="5">
        <f t="shared" si="9"/>
        <v>153</v>
      </c>
      <c r="AA41" s="1" t="str">
        <f t="shared" si="10"/>
        <v>неттоп</v>
      </c>
      <c r="AB41" s="5">
        <f t="shared" si="11"/>
        <v>952</v>
      </c>
      <c r="AC41" s="5">
        <f t="shared" si="11"/>
        <v>0</v>
      </c>
      <c r="AD41" s="5">
        <f t="shared" si="11"/>
        <v>0</v>
      </c>
      <c r="AE41" s="5">
        <f t="shared" si="12"/>
        <v>98</v>
      </c>
      <c r="AF41" s="1" t="str">
        <f t="shared" si="13"/>
        <v>двигатель</v>
      </c>
      <c r="AG41" s="5">
        <f t="shared" si="14"/>
        <v>0</v>
      </c>
      <c r="AH41" s="5">
        <f t="shared" si="14"/>
        <v>737</v>
      </c>
      <c r="AI41" s="5">
        <f t="shared" si="14"/>
        <v>0</v>
      </c>
      <c r="AJ41" s="5">
        <f t="shared" si="15"/>
        <v>313</v>
      </c>
    </row>
    <row r="42" spans="3:36" x14ac:dyDescent="0.3">
      <c r="C42" s="7" t="s">
        <v>2</v>
      </c>
      <c r="D42" s="7" t="s">
        <v>4</v>
      </c>
      <c r="E42" s="11">
        <v>660</v>
      </c>
      <c r="F42" s="11">
        <v>470</v>
      </c>
      <c r="G42" s="11">
        <v>629</v>
      </c>
      <c r="I42" s="6">
        <f t="shared" si="0"/>
        <v>6</v>
      </c>
      <c r="J42" s="6">
        <f t="shared" si="1"/>
        <v>6</v>
      </c>
      <c r="K42" s="6" t="e">
        <f>NA()</f>
        <v>#N/A</v>
      </c>
      <c r="L42" s="6" t="e">
        <f>NA()</f>
        <v>#N/A</v>
      </c>
      <c r="M42" s="6">
        <f t="shared" si="2"/>
        <v>3</v>
      </c>
      <c r="N42" s="6">
        <f t="shared" si="3"/>
        <v>3</v>
      </c>
      <c r="O42" s="6">
        <f t="shared" si="4"/>
        <v>3</v>
      </c>
      <c r="P42" s="6" t="e">
        <f>NA()</f>
        <v>#N/A</v>
      </c>
      <c r="Q42" s="6" t="e">
        <f>NA()</f>
        <v>#N/A</v>
      </c>
      <c r="R42" s="6">
        <f t="shared" si="5"/>
        <v>8</v>
      </c>
      <c r="S42" s="6">
        <f t="shared" si="6"/>
        <v>8</v>
      </c>
      <c r="T42" s="7"/>
      <c r="U42" s="5">
        <v>8</v>
      </c>
      <c r="V42" s="1" t="str">
        <f t="shared" si="7"/>
        <v>двигатель</v>
      </c>
      <c r="W42" s="5">
        <f t="shared" si="8"/>
        <v>0</v>
      </c>
      <c r="X42" s="5">
        <f t="shared" si="8"/>
        <v>891</v>
      </c>
      <c r="Y42" s="5">
        <f t="shared" si="8"/>
        <v>0</v>
      </c>
      <c r="Z42" s="5">
        <f t="shared" si="9"/>
        <v>159</v>
      </c>
      <c r="AA42" s="1" t="str">
        <f t="shared" si="10"/>
        <v>двигатель</v>
      </c>
      <c r="AB42" s="5">
        <f t="shared" si="11"/>
        <v>0</v>
      </c>
      <c r="AC42" s="5">
        <f t="shared" si="11"/>
        <v>835</v>
      </c>
      <c r="AD42" s="5">
        <f t="shared" si="11"/>
        <v>0</v>
      </c>
      <c r="AE42" s="5">
        <f t="shared" si="12"/>
        <v>215</v>
      </c>
      <c r="AF42" s="1" t="str">
        <f t="shared" si="13"/>
        <v>колбаса</v>
      </c>
      <c r="AG42" s="5">
        <f t="shared" si="14"/>
        <v>0</v>
      </c>
      <c r="AH42" s="5">
        <f t="shared" si="14"/>
        <v>0</v>
      </c>
      <c r="AI42" s="5">
        <f t="shared" si="14"/>
        <v>629</v>
      </c>
      <c r="AJ42" s="5">
        <f t="shared" si="15"/>
        <v>421</v>
      </c>
    </row>
    <row r="43" spans="3:36" x14ac:dyDescent="0.3">
      <c r="C43" s="7" t="s">
        <v>5</v>
      </c>
      <c r="D43" s="7" t="s">
        <v>9</v>
      </c>
      <c r="E43" s="11">
        <v>891</v>
      </c>
      <c r="F43" s="11">
        <v>835</v>
      </c>
      <c r="G43" s="11">
        <v>737</v>
      </c>
      <c r="I43" s="6">
        <f t="shared" si="0"/>
        <v>8</v>
      </c>
      <c r="J43" s="6">
        <f t="shared" si="1"/>
        <v>8</v>
      </c>
      <c r="K43" s="6" t="e">
        <f>NA()</f>
        <v>#N/A</v>
      </c>
      <c r="L43" s="6" t="e">
        <f>NA()</f>
        <v>#N/A</v>
      </c>
      <c r="M43" s="6">
        <f t="shared" si="2"/>
        <v>8</v>
      </c>
      <c r="N43" s="6">
        <f t="shared" si="3"/>
        <v>8</v>
      </c>
      <c r="O43" s="6">
        <f t="shared" si="4"/>
        <v>8</v>
      </c>
      <c r="P43" s="6" t="e">
        <f>NA()</f>
        <v>#N/A</v>
      </c>
      <c r="Q43" s="6" t="e">
        <f>NA()</f>
        <v>#N/A</v>
      </c>
      <c r="R43" s="6">
        <f t="shared" si="5"/>
        <v>9</v>
      </c>
      <c r="S43" s="6">
        <f t="shared" si="6"/>
        <v>9</v>
      </c>
      <c r="T43" s="7"/>
      <c r="U43" s="5">
        <v>7</v>
      </c>
      <c r="V43" s="1" t="str">
        <f t="shared" si="7"/>
        <v>бензобак</v>
      </c>
      <c r="W43" s="5">
        <f t="shared" si="8"/>
        <v>0</v>
      </c>
      <c r="X43" s="5">
        <f t="shared" si="8"/>
        <v>784</v>
      </c>
      <c r="Y43" s="5">
        <f t="shared" si="8"/>
        <v>0</v>
      </c>
      <c r="Z43" s="5">
        <f t="shared" si="9"/>
        <v>266</v>
      </c>
      <c r="AA43" s="1" t="str">
        <f t="shared" si="10"/>
        <v>ноутбук</v>
      </c>
      <c r="AB43" s="5">
        <f t="shared" si="11"/>
        <v>820</v>
      </c>
      <c r="AC43" s="5">
        <f t="shared" si="11"/>
        <v>0</v>
      </c>
      <c r="AD43" s="5">
        <f t="shared" si="11"/>
        <v>0</v>
      </c>
      <c r="AE43" s="5">
        <f t="shared" si="12"/>
        <v>230</v>
      </c>
      <c r="AF43" s="1" t="str">
        <f t="shared" si="13"/>
        <v>планшет</v>
      </c>
      <c r="AG43" s="5">
        <f t="shared" si="14"/>
        <v>533</v>
      </c>
      <c r="AH43" s="5">
        <f t="shared" si="14"/>
        <v>0</v>
      </c>
      <c r="AI43" s="5">
        <f t="shared" si="14"/>
        <v>0</v>
      </c>
      <c r="AJ43" s="5">
        <f t="shared" si="15"/>
        <v>517</v>
      </c>
    </row>
    <row r="44" spans="3:36" x14ac:dyDescent="0.3">
      <c r="C44" s="7" t="s">
        <v>5</v>
      </c>
      <c r="D44" s="7" t="s">
        <v>6</v>
      </c>
      <c r="E44" s="11">
        <v>641</v>
      </c>
      <c r="F44" s="11">
        <v>975</v>
      </c>
      <c r="G44" s="11">
        <v>425</v>
      </c>
      <c r="I44" s="6">
        <f t="shared" si="0"/>
        <v>5</v>
      </c>
      <c r="J44" s="6">
        <f t="shared" si="1"/>
        <v>5</v>
      </c>
      <c r="K44" s="6" t="e">
        <f>NA()</f>
        <v>#N/A</v>
      </c>
      <c r="L44" s="6" t="e">
        <f>NA()</f>
        <v>#N/A</v>
      </c>
      <c r="M44" s="6">
        <f t="shared" si="2"/>
        <v>10</v>
      </c>
      <c r="N44" s="6">
        <f t="shared" si="3"/>
        <v>10</v>
      </c>
      <c r="O44" s="6">
        <f t="shared" si="4"/>
        <v>10</v>
      </c>
      <c r="P44" s="6" t="e">
        <f>NA()</f>
        <v>#N/A</v>
      </c>
      <c r="Q44" s="6" t="e">
        <f>NA()</f>
        <v>#N/A</v>
      </c>
      <c r="R44" s="6">
        <f t="shared" si="5"/>
        <v>5</v>
      </c>
      <c r="S44" s="6">
        <f t="shared" si="6"/>
        <v>5</v>
      </c>
      <c r="T44" s="7"/>
      <c r="U44" s="5">
        <v>6</v>
      </c>
      <c r="V44" s="1" t="str">
        <f t="shared" si="7"/>
        <v>колбаса</v>
      </c>
      <c r="W44" s="5">
        <f t="shared" si="8"/>
        <v>0</v>
      </c>
      <c r="X44" s="5">
        <f t="shared" si="8"/>
        <v>0</v>
      </c>
      <c r="Y44" s="5">
        <f t="shared" si="8"/>
        <v>660</v>
      </c>
      <c r="Z44" s="5">
        <f t="shared" si="9"/>
        <v>390</v>
      </c>
      <c r="AA44" s="1" t="str">
        <f t="shared" si="10"/>
        <v>тортики</v>
      </c>
      <c r="AB44" s="5">
        <f t="shared" si="11"/>
        <v>0</v>
      </c>
      <c r="AC44" s="5">
        <f t="shared" si="11"/>
        <v>0</v>
      </c>
      <c r="AD44" s="5">
        <f t="shared" si="11"/>
        <v>800</v>
      </c>
      <c r="AE44" s="5">
        <f t="shared" si="12"/>
        <v>250</v>
      </c>
      <c r="AF44" s="1" t="str">
        <f t="shared" si="13"/>
        <v>ноутбук</v>
      </c>
      <c r="AG44" s="5">
        <f t="shared" si="14"/>
        <v>524</v>
      </c>
      <c r="AH44" s="5">
        <f t="shared" si="14"/>
        <v>0</v>
      </c>
      <c r="AI44" s="5">
        <f t="shared" si="14"/>
        <v>0</v>
      </c>
      <c r="AJ44" s="5">
        <f t="shared" si="15"/>
        <v>526</v>
      </c>
    </row>
    <row r="45" spans="3:36" x14ac:dyDescent="0.3">
      <c r="C45" s="7" t="s">
        <v>5</v>
      </c>
      <c r="D45" s="7" t="s">
        <v>7</v>
      </c>
      <c r="E45" s="11">
        <v>784</v>
      </c>
      <c r="F45" s="11">
        <v>521</v>
      </c>
      <c r="G45" s="11">
        <v>37</v>
      </c>
      <c r="I45" s="6">
        <f t="shared" si="0"/>
        <v>7</v>
      </c>
      <c r="J45" s="6">
        <f t="shared" si="1"/>
        <v>7</v>
      </c>
      <c r="K45" s="6" t="e">
        <f>NA()</f>
        <v>#N/A</v>
      </c>
      <c r="L45" s="6" t="e">
        <f>NA()</f>
        <v>#N/A</v>
      </c>
      <c r="M45" s="6">
        <f t="shared" si="2"/>
        <v>5</v>
      </c>
      <c r="N45" s="6">
        <f t="shared" si="3"/>
        <v>5</v>
      </c>
      <c r="O45" s="6">
        <f t="shared" si="4"/>
        <v>5</v>
      </c>
      <c r="P45" s="6" t="e">
        <f>NA()</f>
        <v>#N/A</v>
      </c>
      <c r="Q45" s="6" t="e">
        <f>NA()</f>
        <v>#N/A</v>
      </c>
      <c r="R45" s="6">
        <f t="shared" si="5"/>
        <v>1</v>
      </c>
      <c r="S45" s="6">
        <f t="shared" si="6"/>
        <v>1</v>
      </c>
      <c r="T45" s="7"/>
      <c r="U45" s="5">
        <v>5</v>
      </c>
      <c r="V45" s="1" t="str">
        <f t="shared" si="7"/>
        <v>руль</v>
      </c>
      <c r="W45" s="5">
        <f t="shared" si="8"/>
        <v>0</v>
      </c>
      <c r="X45" s="5">
        <f t="shared" si="8"/>
        <v>641</v>
      </c>
      <c r="Y45" s="5">
        <f t="shared" si="8"/>
        <v>0</v>
      </c>
      <c r="Z45" s="5">
        <f t="shared" si="9"/>
        <v>409</v>
      </c>
      <c r="AA45" s="1" t="str">
        <f t="shared" si="10"/>
        <v>бензобак</v>
      </c>
      <c r="AB45" s="5">
        <f t="shared" si="11"/>
        <v>0</v>
      </c>
      <c r="AC45" s="5">
        <f t="shared" si="11"/>
        <v>521</v>
      </c>
      <c r="AD45" s="5">
        <f t="shared" si="11"/>
        <v>0</v>
      </c>
      <c r="AE45" s="5">
        <f t="shared" si="12"/>
        <v>529</v>
      </c>
      <c r="AF45" s="1" t="str">
        <f t="shared" si="13"/>
        <v>руль</v>
      </c>
      <c r="AG45" s="5">
        <f t="shared" si="14"/>
        <v>0</v>
      </c>
      <c r="AH45" s="5">
        <f t="shared" si="14"/>
        <v>425</v>
      </c>
      <c r="AI45" s="5">
        <f t="shared" si="14"/>
        <v>0</v>
      </c>
      <c r="AJ45" s="5">
        <f t="shared" si="15"/>
        <v>625</v>
      </c>
    </row>
    <row r="46" spans="3:36" x14ac:dyDescent="0.3">
      <c r="C46" s="7" t="s">
        <v>5</v>
      </c>
      <c r="D46" s="7" t="s">
        <v>8</v>
      </c>
      <c r="E46" s="11">
        <v>926</v>
      </c>
      <c r="F46" s="11">
        <v>473</v>
      </c>
      <c r="G46" s="11">
        <v>227</v>
      </c>
      <c r="I46" s="6">
        <f t="shared" si="0"/>
        <v>10</v>
      </c>
      <c r="J46" s="6">
        <f t="shared" si="1"/>
        <v>10</v>
      </c>
      <c r="K46" s="6" t="e">
        <f>NA()</f>
        <v>#N/A</v>
      </c>
      <c r="L46" s="6" t="e">
        <f>NA()</f>
        <v>#N/A</v>
      </c>
      <c r="M46" s="6">
        <f t="shared" si="2"/>
        <v>4</v>
      </c>
      <c r="N46" s="6">
        <f t="shared" si="3"/>
        <v>4</v>
      </c>
      <c r="O46" s="6">
        <f t="shared" si="4"/>
        <v>4</v>
      </c>
      <c r="P46" s="6" t="e">
        <f>NA()</f>
        <v>#N/A</v>
      </c>
      <c r="Q46" s="6" t="e">
        <f>NA()</f>
        <v>#N/A</v>
      </c>
      <c r="R46" s="6">
        <f t="shared" si="5"/>
        <v>3</v>
      </c>
      <c r="S46" s="6">
        <f t="shared" si="6"/>
        <v>3</v>
      </c>
      <c r="T46" s="7"/>
      <c r="U46" s="5">
        <v>4</v>
      </c>
      <c r="V46" s="1" t="str">
        <f t="shared" si="7"/>
        <v>неттоп</v>
      </c>
      <c r="W46" s="5">
        <f t="shared" si="8"/>
        <v>595</v>
      </c>
      <c r="X46" s="5">
        <f t="shared" si="8"/>
        <v>0</v>
      </c>
      <c r="Y46" s="5">
        <f t="shared" si="8"/>
        <v>0</v>
      </c>
      <c r="Z46" s="5">
        <f t="shared" si="9"/>
        <v>455</v>
      </c>
      <c r="AA46" s="1" t="str">
        <f t="shared" si="10"/>
        <v>крутилка</v>
      </c>
      <c r="AB46" s="5">
        <f t="shared" si="11"/>
        <v>0</v>
      </c>
      <c r="AC46" s="5">
        <f t="shared" si="11"/>
        <v>473</v>
      </c>
      <c r="AD46" s="5">
        <f t="shared" si="11"/>
        <v>0</v>
      </c>
      <c r="AE46" s="5">
        <f t="shared" si="12"/>
        <v>577</v>
      </c>
      <c r="AF46" s="1" t="str">
        <f t="shared" si="13"/>
        <v>тортики</v>
      </c>
      <c r="AG46" s="5">
        <f t="shared" si="14"/>
        <v>0</v>
      </c>
      <c r="AH46" s="5">
        <f t="shared" si="14"/>
        <v>0</v>
      </c>
      <c r="AI46" s="5">
        <f t="shared" si="14"/>
        <v>228</v>
      </c>
      <c r="AJ46" s="5">
        <f t="shared" si="15"/>
        <v>822</v>
      </c>
    </row>
    <row r="47" spans="3:36" x14ac:dyDescent="0.3">
      <c r="C47" s="7" t="s">
        <v>11</v>
      </c>
      <c r="D47" s="7" t="s">
        <v>12</v>
      </c>
      <c r="E47" s="11">
        <v>271</v>
      </c>
      <c r="F47" s="11">
        <v>820</v>
      </c>
      <c r="G47" s="11">
        <v>524</v>
      </c>
      <c r="I47" s="6">
        <f t="shared" si="0"/>
        <v>3</v>
      </c>
      <c r="J47" s="6">
        <f t="shared" si="1"/>
        <v>3</v>
      </c>
      <c r="K47" s="6" t="e">
        <f>NA()</f>
        <v>#N/A</v>
      </c>
      <c r="L47" s="6" t="e">
        <f>NA()</f>
        <v>#N/A</v>
      </c>
      <c r="M47" s="6">
        <f t="shared" si="2"/>
        <v>7</v>
      </c>
      <c r="N47" s="6">
        <f t="shared" si="3"/>
        <v>7</v>
      </c>
      <c r="O47" s="6">
        <f t="shared" si="4"/>
        <v>7</v>
      </c>
      <c r="P47" s="6" t="e">
        <f>NA()</f>
        <v>#N/A</v>
      </c>
      <c r="Q47" s="6" t="e">
        <f>NA()</f>
        <v>#N/A</v>
      </c>
      <c r="R47" s="6">
        <f t="shared" si="5"/>
        <v>6</v>
      </c>
      <c r="S47" s="6">
        <f t="shared" si="6"/>
        <v>6</v>
      </c>
      <c r="T47" s="7"/>
      <c r="U47" s="5">
        <v>3</v>
      </c>
      <c r="V47" s="1" t="str">
        <f t="shared" si="7"/>
        <v>ноутбук</v>
      </c>
      <c r="W47" s="5">
        <f t="shared" si="8"/>
        <v>271</v>
      </c>
      <c r="X47" s="5">
        <f t="shared" si="8"/>
        <v>0</v>
      </c>
      <c r="Y47" s="5">
        <f t="shared" si="8"/>
        <v>0</v>
      </c>
      <c r="Z47" s="5">
        <f t="shared" si="9"/>
        <v>779</v>
      </c>
      <c r="AA47" s="1" t="str">
        <f t="shared" si="10"/>
        <v>колбаса</v>
      </c>
      <c r="AB47" s="5">
        <f t="shared" si="11"/>
        <v>0</v>
      </c>
      <c r="AC47" s="5">
        <f t="shared" si="11"/>
        <v>0</v>
      </c>
      <c r="AD47" s="5">
        <f t="shared" si="11"/>
        <v>470</v>
      </c>
      <c r="AE47" s="5">
        <f t="shared" si="12"/>
        <v>580</v>
      </c>
      <c r="AF47" s="1" t="str">
        <f t="shared" si="13"/>
        <v>крутилка</v>
      </c>
      <c r="AG47" s="5">
        <f t="shared" si="14"/>
        <v>0</v>
      </c>
      <c r="AH47" s="5">
        <f t="shared" si="14"/>
        <v>227</v>
      </c>
      <c r="AI47" s="5">
        <f t="shared" si="14"/>
        <v>0</v>
      </c>
      <c r="AJ47" s="5">
        <f t="shared" si="15"/>
        <v>823</v>
      </c>
    </row>
    <row r="48" spans="3:36" x14ac:dyDescent="0.3">
      <c r="C48" s="7" t="s">
        <v>11</v>
      </c>
      <c r="D48" s="7" t="s">
        <v>13</v>
      </c>
      <c r="E48" s="11">
        <v>595</v>
      </c>
      <c r="F48" s="11">
        <v>952</v>
      </c>
      <c r="G48" s="11">
        <v>933</v>
      </c>
      <c r="I48" s="6">
        <f t="shared" si="0"/>
        <v>4</v>
      </c>
      <c r="J48" s="6">
        <f t="shared" si="1"/>
        <v>4</v>
      </c>
      <c r="K48" s="6" t="e">
        <f>NA()</f>
        <v>#N/A</v>
      </c>
      <c r="L48" s="6" t="e">
        <f>NA()</f>
        <v>#N/A</v>
      </c>
      <c r="M48" s="6">
        <f t="shared" si="2"/>
        <v>9</v>
      </c>
      <c r="N48" s="6">
        <f t="shared" si="3"/>
        <v>9</v>
      </c>
      <c r="O48" s="6">
        <f t="shared" si="4"/>
        <v>9</v>
      </c>
      <c r="P48" s="6" t="e">
        <f>NA()</f>
        <v>#N/A</v>
      </c>
      <c r="Q48" s="6" t="e">
        <f>NA()</f>
        <v>#N/A</v>
      </c>
      <c r="R48" s="6">
        <f t="shared" si="5"/>
        <v>10</v>
      </c>
      <c r="S48" s="6">
        <f t="shared" si="6"/>
        <v>10</v>
      </c>
      <c r="T48" s="7"/>
      <c r="U48" s="5">
        <v>2</v>
      </c>
      <c r="V48" s="1" t="str">
        <f t="shared" si="7"/>
        <v>тортики</v>
      </c>
      <c r="W48" s="5">
        <f t="shared" si="8"/>
        <v>0</v>
      </c>
      <c r="X48" s="5">
        <f t="shared" si="8"/>
        <v>0</v>
      </c>
      <c r="Y48" s="5">
        <f t="shared" si="8"/>
        <v>213</v>
      </c>
      <c r="Z48" s="5">
        <f t="shared" si="9"/>
        <v>837</v>
      </c>
      <c r="AA48" s="1" t="str">
        <f t="shared" si="10"/>
        <v>планшет</v>
      </c>
      <c r="AB48" s="5">
        <f t="shared" si="11"/>
        <v>416</v>
      </c>
      <c r="AC48" s="5">
        <f t="shared" si="11"/>
        <v>0</v>
      </c>
      <c r="AD48" s="5">
        <f t="shared" si="11"/>
        <v>0</v>
      </c>
      <c r="AE48" s="5">
        <f t="shared" si="12"/>
        <v>634</v>
      </c>
      <c r="AF48" s="1" t="str">
        <f t="shared" si="13"/>
        <v>крендель</v>
      </c>
      <c r="AG48" s="5">
        <f t="shared" si="14"/>
        <v>0</v>
      </c>
      <c r="AH48" s="5">
        <f t="shared" si="14"/>
        <v>0</v>
      </c>
      <c r="AI48" s="5">
        <f t="shared" si="14"/>
        <v>161</v>
      </c>
      <c r="AJ48" s="5">
        <f t="shared" si="15"/>
        <v>889</v>
      </c>
    </row>
    <row r="49" spans="3:36" x14ac:dyDescent="0.3">
      <c r="C49" s="7" t="s">
        <v>11</v>
      </c>
      <c r="D49" s="7" t="s">
        <v>14</v>
      </c>
      <c r="E49" s="11">
        <v>203</v>
      </c>
      <c r="F49" s="11">
        <v>416</v>
      </c>
      <c r="G49" s="11">
        <v>533</v>
      </c>
      <c r="I49" s="6">
        <f t="shared" si="0"/>
        <v>1</v>
      </c>
      <c r="J49" s="6">
        <f t="shared" si="1"/>
        <v>1</v>
      </c>
      <c r="K49" s="6" t="e">
        <f>NA()</f>
        <v>#N/A</v>
      </c>
      <c r="L49" s="6" t="e">
        <f>NA()</f>
        <v>#N/A</v>
      </c>
      <c r="M49" s="6">
        <f t="shared" si="2"/>
        <v>2</v>
      </c>
      <c r="N49" s="6">
        <f t="shared" si="3"/>
        <v>2</v>
      </c>
      <c r="O49" s="6">
        <f t="shared" si="4"/>
        <v>2</v>
      </c>
      <c r="P49" s="6" t="e">
        <f>NA()</f>
        <v>#N/A</v>
      </c>
      <c r="Q49" s="6" t="e">
        <f>NA()</f>
        <v>#N/A</v>
      </c>
      <c r="R49" s="6">
        <f t="shared" si="5"/>
        <v>7</v>
      </c>
      <c r="S49" s="6">
        <f t="shared" si="6"/>
        <v>7</v>
      </c>
      <c r="T49" s="7"/>
      <c r="U49" s="5">
        <v>1</v>
      </c>
      <c r="V49" s="1" t="str">
        <f t="shared" si="7"/>
        <v>планшет</v>
      </c>
      <c r="W49" s="5">
        <f t="shared" si="8"/>
        <v>203</v>
      </c>
      <c r="X49" s="5">
        <f t="shared" si="8"/>
        <v>0</v>
      </c>
      <c r="Y49" s="5">
        <f t="shared" si="8"/>
        <v>0</v>
      </c>
      <c r="Z49" s="5">
        <f t="shared" si="9"/>
        <v>847</v>
      </c>
      <c r="AA49" s="1" t="str">
        <f t="shared" si="10"/>
        <v>крендель</v>
      </c>
      <c r="AB49" s="5">
        <f t="shared" si="11"/>
        <v>0</v>
      </c>
      <c r="AC49" s="5">
        <f t="shared" si="11"/>
        <v>0</v>
      </c>
      <c r="AD49" s="5">
        <f t="shared" si="11"/>
        <v>140</v>
      </c>
      <c r="AE49" s="5">
        <f t="shared" si="12"/>
        <v>910</v>
      </c>
      <c r="AF49" s="1" t="str">
        <f t="shared" si="13"/>
        <v>бензобак</v>
      </c>
      <c r="AG49" s="5">
        <f t="shared" si="14"/>
        <v>0</v>
      </c>
      <c r="AH49" s="5">
        <f t="shared" si="14"/>
        <v>37</v>
      </c>
      <c r="AI49" s="5">
        <f t="shared" si="14"/>
        <v>0</v>
      </c>
      <c r="AJ49" s="5">
        <f t="shared" si="15"/>
        <v>1013</v>
      </c>
    </row>
    <row r="50" spans="3:36" x14ac:dyDescent="0.3">
      <c r="T50" s="7"/>
    </row>
    <row r="52" spans="3:36" ht="15" customHeight="1" x14ac:dyDescent="0.3">
      <c r="D52" s="5">
        <f>G39</f>
        <v>2021</v>
      </c>
    </row>
    <row r="53" spans="3:36" ht="15" customHeight="1" x14ac:dyDescent="0.3">
      <c r="C53" s="5" t="s">
        <v>11</v>
      </c>
      <c r="D53" s="5">
        <f>SUMIFS($G$40:$G$49,$C$40:$C$49,C53)</f>
        <v>1990</v>
      </c>
    </row>
    <row r="54" spans="3:36" x14ac:dyDescent="0.3">
      <c r="C54" s="5" t="s">
        <v>5</v>
      </c>
      <c r="E54" s="5">
        <f>SUMIFS($G$40:$G$49,$C$40:$C$49,C54)</f>
        <v>1426</v>
      </c>
    </row>
    <row r="55" spans="3:36" x14ac:dyDescent="0.3">
      <c r="C55" s="5" t="s">
        <v>2</v>
      </c>
      <c r="F55" s="5">
        <f>SUMIFS($G$40:$G$49,$C$40:$C$49,C55)</f>
        <v>1018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88CE9-9F49-45F4-9E07-A1F7ECFFE9F0}">
  <sheetPr>
    <tabColor theme="7" tint="0.79998168889431442"/>
  </sheetPr>
  <dimension ref="B2:G9"/>
  <sheetViews>
    <sheetView showGridLines="0" zoomScale="115" zoomScaleNormal="115" workbookViewId="0">
      <selection activeCell="C16" sqref="C16"/>
    </sheetView>
  </sheetViews>
  <sheetFormatPr defaultRowHeight="14.4" x14ac:dyDescent="0.3"/>
  <cols>
    <col min="2" max="2" width="5.109375" customWidth="1"/>
    <col min="3" max="3" width="50" customWidth="1"/>
  </cols>
  <sheetData>
    <row r="2" spans="2:7" ht="55.95" customHeight="1" x14ac:dyDescent="0.3"/>
    <row r="3" spans="2:7" ht="35.4" customHeight="1" x14ac:dyDescent="0.3">
      <c r="B3" s="20" t="s">
        <v>21</v>
      </c>
    </row>
    <row r="4" spans="2:7" s="23" customFormat="1" ht="22.95" customHeight="1" x14ac:dyDescent="0.3">
      <c r="B4" s="21"/>
      <c r="C4" s="22" t="s">
        <v>22</v>
      </c>
      <c r="D4" s="21"/>
      <c r="E4" s="21"/>
      <c r="F4" s="21"/>
      <c r="G4" s="21"/>
    </row>
    <row r="5" spans="2:7" s="23" customFormat="1" ht="22.95" customHeight="1" x14ac:dyDescent="0.3">
      <c r="B5" s="21"/>
      <c r="C5" s="22" t="s">
        <v>23</v>
      </c>
      <c r="D5" s="21"/>
      <c r="E5" s="21"/>
      <c r="F5" s="21"/>
      <c r="G5" s="21"/>
    </row>
    <row r="6" spans="2:7" s="23" customFormat="1" ht="22.95" customHeight="1" x14ac:dyDescent="0.3">
      <c r="B6" s="21"/>
      <c r="C6" s="22" t="s">
        <v>24</v>
      </c>
      <c r="D6" s="21"/>
      <c r="E6" s="21"/>
      <c r="F6" s="21"/>
      <c r="G6" s="21"/>
    </row>
    <row r="7" spans="2:7" s="23" customFormat="1" ht="22.95" customHeight="1" x14ac:dyDescent="0.3">
      <c r="B7" s="21"/>
      <c r="C7" s="22" t="s">
        <v>25</v>
      </c>
      <c r="D7" s="21"/>
      <c r="E7" s="21"/>
      <c r="F7" s="21"/>
      <c r="G7" s="21"/>
    </row>
    <row r="8" spans="2:7" s="23" customFormat="1" ht="22.95" customHeight="1" x14ac:dyDescent="0.3">
      <c r="B8" s="21"/>
      <c r="C8" s="22" t="s">
        <v>26</v>
      </c>
      <c r="D8" s="21"/>
      <c r="E8" s="21"/>
      <c r="F8" s="21"/>
      <c r="G8" s="21"/>
    </row>
    <row r="9" spans="2:7" x14ac:dyDescent="0.3">
      <c r="C9" s="24"/>
    </row>
  </sheetData>
  <hyperlinks>
    <hyperlink ref="C4" r:id="rId1" display="https://finalytics.pro/inform/" xr:uid="{B0B7B8A1-13F7-4590-B640-C0C0CE0DA93D}"/>
    <hyperlink ref="C5" r:id="rId2" display="https://www.youtube.com/salosteysv" xr:uid="{448BEDCA-991E-417B-9554-8714AB5DB642}"/>
    <hyperlink ref="C6" r:id="rId3" display="https://vk.com/finalytics" xr:uid="{34808AF5-8FDD-4032-BE27-336666C484A2}"/>
    <hyperlink ref="C8" r:id="rId4" display="https://finalytics.pro/pbimail/" xr:uid="{5C9194FF-49CF-497D-A3EF-A7935E006D5E}"/>
    <hyperlink ref="C7" r:id="rId5" display="https://t.me/finalyticspro" xr:uid="{386A5062-EBD0-498F-9C89-503E6C61C933}"/>
  </hyperlinks>
  <pageMargins left="0.7" right="0.7" top="0.75" bottom="0.75" header="0.3" footer="0.3"/>
  <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Диаграмма</vt:lpstr>
      <vt:lpstr>=) Finalytics.pro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Салостей С.В.</dc:creator>
  <cp:lastModifiedBy>excel</cp:lastModifiedBy>
  <dcterms:created xsi:type="dcterms:W3CDTF">2014-02-16T15:25:50Z</dcterms:created>
  <dcterms:modified xsi:type="dcterms:W3CDTF">2022-06-19T09:59:36Z</dcterms:modified>
</cp:coreProperties>
</file>