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Сайт\контент\_Excel Нестандартные диаграммы\сгруппированные диаграммы\"/>
    </mc:Choice>
  </mc:AlternateContent>
  <xr:revisionPtr revIDLastSave="0" documentId="13_ncr:1_{7C856B1D-1D4D-42B3-9569-D0908BD07395}" xr6:coauthVersionLast="47" xr6:coauthVersionMax="47" xr10:uidLastSave="{00000000-0000-0000-0000-000000000000}"/>
  <bookViews>
    <workbookView xWindow="-108" yWindow="-108" windowWidth="30936" windowHeight="16896" xr2:uid="{A6C10FA5-80E6-423B-975C-C4BFB912C211}"/>
  </bookViews>
  <sheets>
    <sheet name="Charts" sheetId="32" r:id="rId1"/>
    <sheet name="1" sheetId="24" r:id="rId2"/>
    <sheet name="2" sheetId="33" r:id="rId3"/>
    <sheet name="3" sheetId="34" r:id="rId4"/>
    <sheet name="4" sheetId="35" r:id="rId5"/>
    <sheet name="5+1" sheetId="31" r:id="rId6"/>
    <sheet name="6" sheetId="30" r:id="rId7"/>
    <sheet name="=) Finalytics.pro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5" i="35" l="1"/>
  <c r="G112" i="35"/>
  <c r="G99" i="35"/>
  <c r="G86" i="35"/>
  <c r="G73" i="35"/>
  <c r="G60" i="35"/>
  <c r="G47" i="35"/>
  <c r="J85" i="34"/>
  <c r="I85" i="34"/>
  <c r="H85" i="34"/>
  <c r="C85" i="34"/>
  <c r="C83" i="34"/>
  <c r="C81" i="34"/>
  <c r="C79" i="34"/>
  <c r="J76" i="34"/>
  <c r="I76" i="34"/>
  <c r="H76" i="34"/>
  <c r="C76" i="34"/>
  <c r="C74" i="34"/>
  <c r="C72" i="34"/>
  <c r="C70" i="34"/>
  <c r="J67" i="34"/>
  <c r="I67" i="34"/>
  <c r="H67" i="34"/>
  <c r="C67" i="34"/>
  <c r="C65" i="34"/>
  <c r="C63" i="34"/>
  <c r="C61" i="34"/>
  <c r="J58" i="34"/>
  <c r="I58" i="34"/>
  <c r="H58" i="34"/>
  <c r="C58" i="34"/>
  <c r="C56" i="34"/>
  <c r="C54" i="34"/>
  <c r="C52" i="34"/>
  <c r="J49" i="34"/>
  <c r="I49" i="34"/>
  <c r="H49" i="34"/>
  <c r="C49" i="34"/>
  <c r="C47" i="34"/>
  <c r="C45" i="34"/>
  <c r="C43" i="34"/>
  <c r="H137" i="33"/>
  <c r="I137" i="33" s="1"/>
  <c r="E137" i="33"/>
  <c r="G132" i="33"/>
  <c r="F132" i="33"/>
  <c r="H126" i="33"/>
  <c r="E126" i="33"/>
  <c r="H123" i="33"/>
  <c r="I123" i="33" s="1"/>
  <c r="E123" i="33"/>
  <c r="G118" i="33"/>
  <c r="F118" i="33"/>
  <c r="H112" i="33"/>
  <c r="E112" i="33"/>
  <c r="H109" i="33"/>
  <c r="E109" i="33"/>
  <c r="G104" i="33"/>
  <c r="F104" i="33"/>
  <c r="H98" i="33"/>
  <c r="I109" i="33" s="1"/>
  <c r="E98" i="33"/>
  <c r="H95" i="33"/>
  <c r="I95" i="33" s="1"/>
  <c r="E95" i="33"/>
  <c r="G90" i="33"/>
  <c r="F90" i="33"/>
  <c r="H84" i="33"/>
  <c r="E84" i="33"/>
  <c r="I81" i="33"/>
  <c r="H81" i="33"/>
  <c r="E81" i="33"/>
  <c r="G76" i="33"/>
  <c r="F76" i="33"/>
  <c r="H70" i="33"/>
  <c r="E70" i="33"/>
  <c r="H67" i="33"/>
  <c r="I67" i="33" s="1"/>
  <c r="E67" i="33"/>
  <c r="G62" i="33"/>
  <c r="F62" i="33"/>
  <c r="H56" i="33"/>
  <c r="E56" i="33"/>
  <c r="H53" i="33"/>
  <c r="I53" i="33" s="1"/>
  <c r="E53" i="33"/>
  <c r="G48" i="33"/>
  <c r="F48" i="33"/>
  <c r="H42" i="33"/>
  <c r="E42" i="33"/>
  <c r="S141" i="31" l="1"/>
  <c r="U141" i="31" s="1"/>
  <c r="S140" i="31"/>
  <c r="U140" i="31" s="1"/>
  <c r="S139" i="31"/>
  <c r="U139" i="31" s="1"/>
  <c r="S138" i="31"/>
  <c r="T138" i="31" s="1"/>
  <c r="S137" i="31"/>
  <c r="U137" i="31" s="1"/>
  <c r="S136" i="31"/>
  <c r="U136" i="31" s="1"/>
  <c r="S135" i="31"/>
  <c r="U135" i="31" s="1"/>
  <c r="S134" i="31"/>
  <c r="T134" i="31" s="1"/>
  <c r="S133" i="31"/>
  <c r="U133" i="31" s="1"/>
  <c r="S132" i="31"/>
  <c r="T132" i="31" s="1"/>
  <c r="S131" i="31"/>
  <c r="U131" i="31" s="1"/>
  <c r="S130" i="31"/>
  <c r="T130" i="31" s="1"/>
  <c r="S128" i="31"/>
  <c r="U128" i="31" s="1"/>
  <c r="S127" i="31"/>
  <c r="U127" i="31" s="1"/>
  <c r="S126" i="31"/>
  <c r="T126" i="31" s="1"/>
  <c r="S125" i="31"/>
  <c r="T125" i="31" s="1"/>
  <c r="S124" i="31"/>
  <c r="U124" i="31" s="1"/>
  <c r="S123" i="31"/>
  <c r="T123" i="31" s="1"/>
  <c r="S122" i="31"/>
  <c r="U122" i="31" s="1"/>
  <c r="S121" i="31"/>
  <c r="T121" i="31" s="1"/>
  <c r="S120" i="31"/>
  <c r="U120" i="31" s="1"/>
  <c r="S119" i="31"/>
  <c r="U119" i="31" s="1"/>
  <c r="S118" i="31"/>
  <c r="T118" i="31" s="1"/>
  <c r="S117" i="31"/>
  <c r="T117" i="31" s="1"/>
  <c r="S115" i="31"/>
  <c r="U115" i="31" s="1"/>
  <c r="S114" i="31"/>
  <c r="T114" i="31" s="1"/>
  <c r="S113" i="31"/>
  <c r="U113" i="31" s="1"/>
  <c r="S112" i="31"/>
  <c r="T112" i="31" s="1"/>
  <c r="S111" i="31"/>
  <c r="U111" i="31" s="1"/>
  <c r="S110" i="31"/>
  <c r="U110" i="31" s="1"/>
  <c r="S109" i="31"/>
  <c r="T109" i="31" s="1"/>
  <c r="S108" i="31"/>
  <c r="T108" i="31" s="1"/>
  <c r="S107" i="31"/>
  <c r="U107" i="31" s="1"/>
  <c r="S106" i="31"/>
  <c r="T106" i="31" s="1"/>
  <c r="S105" i="31"/>
  <c r="U105" i="31" s="1"/>
  <c r="S104" i="31"/>
  <c r="T104" i="31" s="1"/>
  <c r="S102" i="31"/>
  <c r="U102" i="31" s="1"/>
  <c r="S101" i="31"/>
  <c r="U101" i="31" s="1"/>
  <c r="S100" i="31"/>
  <c r="T100" i="31" s="1"/>
  <c r="S99" i="31"/>
  <c r="T99" i="31" s="1"/>
  <c r="S98" i="31"/>
  <c r="U98" i="31" s="1"/>
  <c r="S97" i="31"/>
  <c r="U97" i="31" s="1"/>
  <c r="S96" i="31"/>
  <c r="U96" i="31" s="1"/>
  <c r="S95" i="31"/>
  <c r="T95" i="31" s="1"/>
  <c r="S94" i="31"/>
  <c r="U94" i="31" s="1"/>
  <c r="S93" i="31"/>
  <c r="U93" i="31" s="1"/>
  <c r="S92" i="31"/>
  <c r="U92" i="31" s="1"/>
  <c r="S91" i="31"/>
  <c r="T91" i="31" s="1"/>
  <c r="S89" i="31"/>
  <c r="U89" i="31" s="1"/>
  <c r="S88" i="31"/>
  <c r="U88" i="31" s="1"/>
  <c r="S87" i="31"/>
  <c r="U87" i="31" s="1"/>
  <c r="S86" i="31"/>
  <c r="T86" i="31" s="1"/>
  <c r="S85" i="31"/>
  <c r="U85" i="31" s="1"/>
  <c r="S84" i="31"/>
  <c r="U84" i="31" s="1"/>
  <c r="S83" i="31"/>
  <c r="U83" i="31" s="1"/>
  <c r="S82" i="31"/>
  <c r="T82" i="31" s="1"/>
  <c r="S81" i="31"/>
  <c r="U81" i="31" s="1"/>
  <c r="S80" i="31"/>
  <c r="U80" i="31" s="1"/>
  <c r="S79" i="31"/>
  <c r="U79" i="31" s="1"/>
  <c r="S78" i="31"/>
  <c r="T78" i="31" s="1"/>
  <c r="S76" i="31"/>
  <c r="U76" i="31" s="1"/>
  <c r="S75" i="31"/>
  <c r="U75" i="31" s="1"/>
  <c r="S74" i="31"/>
  <c r="T74" i="31" s="1"/>
  <c r="S73" i="31"/>
  <c r="T73" i="31" s="1"/>
  <c r="S72" i="31"/>
  <c r="U72" i="31" s="1"/>
  <c r="S71" i="31"/>
  <c r="U71" i="31" s="1"/>
  <c r="S70" i="31"/>
  <c r="U70" i="31" s="1"/>
  <c r="S69" i="31"/>
  <c r="T69" i="31" s="1"/>
  <c r="S68" i="31"/>
  <c r="U68" i="31" s="1"/>
  <c r="S67" i="31"/>
  <c r="U67" i="31" s="1"/>
  <c r="S66" i="31"/>
  <c r="U66" i="31" s="1"/>
  <c r="S65" i="31"/>
  <c r="T65" i="31" s="1"/>
  <c r="S53" i="31"/>
  <c r="T53" i="31" s="1"/>
  <c r="S54" i="31"/>
  <c r="U54" i="31" s="1"/>
  <c r="S55" i="31"/>
  <c r="T55" i="31" s="1"/>
  <c r="S56" i="31"/>
  <c r="U56" i="31" s="1"/>
  <c r="S57" i="31"/>
  <c r="T57" i="31" s="1"/>
  <c r="S58" i="31"/>
  <c r="T58" i="31" s="1"/>
  <c r="S59" i="31"/>
  <c r="U59" i="31" s="1"/>
  <c r="S60" i="31"/>
  <c r="U60" i="31" s="1"/>
  <c r="S61" i="31"/>
  <c r="T61" i="31" s="1"/>
  <c r="S62" i="31"/>
  <c r="T62" i="31" s="1"/>
  <c r="S63" i="31"/>
  <c r="T63" i="31" s="1"/>
  <c r="S52" i="31"/>
  <c r="T52" i="31" s="1"/>
  <c r="W136" i="31"/>
  <c r="W123" i="31"/>
  <c r="W110" i="31"/>
  <c r="W97" i="31"/>
  <c r="W84" i="31"/>
  <c r="W71" i="31"/>
  <c r="W58" i="31"/>
  <c r="G141" i="31"/>
  <c r="F141" i="31"/>
  <c r="G140" i="31"/>
  <c r="F140" i="31"/>
  <c r="G139" i="31"/>
  <c r="F139" i="31"/>
  <c r="G138" i="31"/>
  <c r="F138" i="31"/>
  <c r="G137" i="31"/>
  <c r="F137" i="31"/>
  <c r="I136" i="31"/>
  <c r="G136" i="31"/>
  <c r="F136" i="31"/>
  <c r="G135" i="31"/>
  <c r="F135" i="31"/>
  <c r="G134" i="31"/>
  <c r="F134" i="31"/>
  <c r="G133" i="31"/>
  <c r="F133" i="31"/>
  <c r="G132" i="31"/>
  <c r="F132" i="31"/>
  <c r="G131" i="31"/>
  <c r="F131" i="31"/>
  <c r="G130" i="31"/>
  <c r="F130" i="31"/>
  <c r="G128" i="31"/>
  <c r="F128" i="31"/>
  <c r="G127" i="31"/>
  <c r="F127" i="31"/>
  <c r="G126" i="31"/>
  <c r="F126" i="31"/>
  <c r="G125" i="31"/>
  <c r="F125" i="31"/>
  <c r="G124" i="31"/>
  <c r="F124" i="31"/>
  <c r="I123" i="31"/>
  <c r="G123" i="31"/>
  <c r="F123" i="31"/>
  <c r="G122" i="31"/>
  <c r="F122" i="31"/>
  <c r="G121" i="31"/>
  <c r="F121" i="31"/>
  <c r="G120" i="31"/>
  <c r="F120" i="31"/>
  <c r="G119" i="31"/>
  <c r="F119" i="31"/>
  <c r="G118" i="31"/>
  <c r="F118" i="31"/>
  <c r="G117" i="31"/>
  <c r="F117" i="31"/>
  <c r="G115" i="31"/>
  <c r="F115" i="31"/>
  <c r="G114" i="31"/>
  <c r="F114" i="31"/>
  <c r="G113" i="31"/>
  <c r="F113" i="31"/>
  <c r="G112" i="31"/>
  <c r="F112" i="31"/>
  <c r="G111" i="31"/>
  <c r="F111" i="31"/>
  <c r="I110" i="31"/>
  <c r="G110" i="31"/>
  <c r="F110" i="31"/>
  <c r="G109" i="31"/>
  <c r="F109" i="31"/>
  <c r="G108" i="31"/>
  <c r="F108" i="31"/>
  <c r="G107" i="31"/>
  <c r="F107" i="31"/>
  <c r="G106" i="31"/>
  <c r="F106" i="31"/>
  <c r="G105" i="31"/>
  <c r="F105" i="31"/>
  <c r="G104" i="31"/>
  <c r="F104" i="31"/>
  <c r="G102" i="31"/>
  <c r="F102" i="31"/>
  <c r="G101" i="31"/>
  <c r="F101" i="31"/>
  <c r="G100" i="31"/>
  <c r="F100" i="31"/>
  <c r="G99" i="31"/>
  <c r="F99" i="31"/>
  <c r="G98" i="31"/>
  <c r="F98" i="31"/>
  <c r="I97" i="31"/>
  <c r="G97" i="31"/>
  <c r="F97" i="31"/>
  <c r="G96" i="31"/>
  <c r="F96" i="31"/>
  <c r="G95" i="31"/>
  <c r="F95" i="31"/>
  <c r="G94" i="31"/>
  <c r="F94" i="31"/>
  <c r="G93" i="31"/>
  <c r="F93" i="31"/>
  <c r="G92" i="31"/>
  <c r="F92" i="31"/>
  <c r="G91" i="31"/>
  <c r="F91" i="31"/>
  <c r="G89" i="31"/>
  <c r="F89" i="31"/>
  <c r="G88" i="31"/>
  <c r="F88" i="31"/>
  <c r="G87" i="31"/>
  <c r="F87" i="31"/>
  <c r="G86" i="31"/>
  <c r="F86" i="31"/>
  <c r="G85" i="31"/>
  <c r="F85" i="31"/>
  <c r="I84" i="31"/>
  <c r="G84" i="31"/>
  <c r="F84" i="31"/>
  <c r="G83" i="31"/>
  <c r="F83" i="31"/>
  <c r="G82" i="31"/>
  <c r="F82" i="31"/>
  <c r="G81" i="31"/>
  <c r="F81" i="31"/>
  <c r="G80" i="31"/>
  <c r="F80" i="31"/>
  <c r="G79" i="31"/>
  <c r="F79" i="31"/>
  <c r="G78" i="31"/>
  <c r="F78" i="31"/>
  <c r="G76" i="31"/>
  <c r="F76" i="31"/>
  <c r="G75" i="31"/>
  <c r="F75" i="31"/>
  <c r="G74" i="31"/>
  <c r="F74" i="31"/>
  <c r="G73" i="31"/>
  <c r="F73" i="31"/>
  <c r="G72" i="31"/>
  <c r="F72" i="31"/>
  <c r="I71" i="31"/>
  <c r="G71" i="31"/>
  <c r="F71" i="31"/>
  <c r="G70" i="31"/>
  <c r="F70" i="31"/>
  <c r="G69" i="31"/>
  <c r="F69" i="31"/>
  <c r="G68" i="31"/>
  <c r="F68" i="31"/>
  <c r="G67" i="31"/>
  <c r="F67" i="31"/>
  <c r="G66" i="31"/>
  <c r="F66" i="31"/>
  <c r="G65" i="31"/>
  <c r="F65" i="31"/>
  <c r="G63" i="31"/>
  <c r="F63" i="31"/>
  <c r="G62" i="31"/>
  <c r="F62" i="31"/>
  <c r="G61" i="31"/>
  <c r="F61" i="31"/>
  <c r="G60" i="31"/>
  <c r="F60" i="31"/>
  <c r="G59" i="31"/>
  <c r="F59" i="31"/>
  <c r="I58" i="31"/>
  <c r="G58" i="31"/>
  <c r="F58" i="31"/>
  <c r="G57" i="31"/>
  <c r="F57" i="31"/>
  <c r="G56" i="31"/>
  <c r="F56" i="31"/>
  <c r="G55" i="31"/>
  <c r="F55" i="31"/>
  <c r="G54" i="31"/>
  <c r="F54" i="31"/>
  <c r="G53" i="31"/>
  <c r="F53" i="31"/>
  <c r="G52" i="31"/>
  <c r="F52" i="31"/>
  <c r="J49" i="30"/>
  <c r="J50" i="30"/>
  <c r="J51" i="30"/>
  <c r="J52" i="30"/>
  <c r="J53" i="30"/>
  <c r="J54" i="30"/>
  <c r="J55" i="30"/>
  <c r="U52" i="31" l="1"/>
  <c r="U65" i="31"/>
  <c r="U125" i="31"/>
  <c r="U63" i="31"/>
  <c r="T80" i="31"/>
  <c r="U112" i="31"/>
  <c r="U62" i="31"/>
  <c r="T113" i="31"/>
  <c r="U82" i="31"/>
  <c r="T122" i="31"/>
  <c r="T54" i="31"/>
  <c r="U95" i="31"/>
  <c r="U123" i="31"/>
  <c r="T96" i="31"/>
  <c r="U69" i="31"/>
  <c r="T97" i="31"/>
  <c r="U130" i="31"/>
  <c r="T70" i="31"/>
  <c r="U106" i="31"/>
  <c r="T131" i="31"/>
  <c r="T79" i="31"/>
  <c r="U108" i="31"/>
  <c r="T139" i="31"/>
  <c r="U91" i="31"/>
  <c r="T60" i="31"/>
  <c r="T71" i="31"/>
  <c r="U86" i="31"/>
  <c r="U114" i="31"/>
  <c r="U132" i="31"/>
  <c r="T56" i="31"/>
  <c r="T87" i="31"/>
  <c r="U99" i="31"/>
  <c r="U117" i="31"/>
  <c r="U134" i="31"/>
  <c r="U55" i="31"/>
  <c r="U73" i="31"/>
  <c r="T88" i="31"/>
  <c r="U104" i="31"/>
  <c r="U121" i="31"/>
  <c r="U138" i="31"/>
  <c r="U78" i="31"/>
  <c r="T105" i="31"/>
  <c r="T66" i="31"/>
  <c r="T83" i="31"/>
  <c r="T92" i="31"/>
  <c r="T135" i="31"/>
  <c r="T59" i="31"/>
  <c r="U74" i="31"/>
  <c r="U100" i="31"/>
  <c r="U109" i="31"/>
  <c r="U118" i="31"/>
  <c r="U126" i="31"/>
  <c r="U58" i="31"/>
  <c r="T67" i="31"/>
  <c r="T75" i="31"/>
  <c r="T84" i="31"/>
  <c r="T93" i="31"/>
  <c r="T101" i="31"/>
  <c r="T110" i="31"/>
  <c r="T119" i="31"/>
  <c r="T127" i="31"/>
  <c r="T136" i="31"/>
  <c r="T140" i="31"/>
  <c r="U61" i="31"/>
  <c r="U57" i="31"/>
  <c r="U53" i="31"/>
  <c r="T68" i="31"/>
  <c r="T72" i="31"/>
  <c r="T76" i="31"/>
  <c r="T81" i="31"/>
  <c r="T85" i="31"/>
  <c r="T89" i="31"/>
  <c r="T94" i="31"/>
  <c r="T98" i="31"/>
  <c r="T102" i="31"/>
  <c r="T107" i="31"/>
  <c r="T111" i="31"/>
  <c r="T115" i="31"/>
  <c r="T120" i="31"/>
  <c r="T124" i="31"/>
  <c r="T128" i="31"/>
  <c r="T133" i="31"/>
  <c r="T137" i="31"/>
  <c r="T141" i="31"/>
</calcChain>
</file>

<file path=xl/sharedStrings.xml><?xml version="1.0" encoding="utf-8"?>
<sst xmlns="http://schemas.openxmlformats.org/spreadsheetml/2006/main" count="544" uniqueCount="128">
  <si>
    <t>Finalytics.Pro</t>
  </si>
  <si>
    <t>Присоединяйтесь к нам в соц. сетях:</t>
  </si>
  <si>
    <t xml:space="preserve"> </t>
  </si>
  <si>
    <t>Мы на связи:</t>
  </si>
  <si>
    <t>Блог Finalytics.pro</t>
  </si>
  <si>
    <t>Наш YouTube-канал</t>
  </si>
  <si>
    <t>Финансовый анализ в Power BI и Excel | Вконтакте</t>
  </si>
  <si>
    <t>Telegram-канал</t>
  </si>
  <si>
    <t>Email-рассылка о Power BI и Excel</t>
  </si>
  <si>
    <t>Данные</t>
  </si>
  <si>
    <t>Компания A</t>
  </si>
  <si>
    <t>Компания B</t>
  </si>
  <si>
    <t>Компания C</t>
  </si>
  <si>
    <t>Категория</t>
  </si>
  <si>
    <t>Компания D</t>
  </si>
  <si>
    <t>Компания E</t>
  </si>
  <si>
    <t>Cтолбиковые диаграммы</t>
  </si>
  <si>
    <r>
      <t xml:space="preserve">Подходит, если </t>
    </r>
    <r>
      <rPr>
        <b/>
        <sz val="11"/>
        <color theme="1" tint="0.249977111117893"/>
        <rFont val="Calibri"/>
        <family val="2"/>
        <charset val="204"/>
        <scheme val="minor"/>
      </rPr>
      <t>нужно сравнить категории</t>
    </r>
    <r>
      <rPr>
        <sz val="11"/>
        <color theme="1" tint="0.249977111117893"/>
        <rFont val="Calibri"/>
        <family val="2"/>
        <charset val="204"/>
        <scheme val="minor"/>
      </rPr>
      <t xml:space="preserve"> и их динамику</t>
    </r>
  </si>
  <si>
    <t>Компания F</t>
  </si>
  <si>
    <t>Компания G</t>
  </si>
  <si>
    <t>Большой плюс столбиковых диаграмм с накоплением - они позволяют быстро сравнивать итоги по столбцам (общую длину столбиков).</t>
  </si>
  <si>
    <t>А вот с анализом структуры внутри столбца всё не так просто. Глазам удобно сравнивать длину столбцов, выровненных по одной линии,</t>
  </si>
  <si>
    <t>месяц</t>
  </si>
  <si>
    <t>факт</t>
  </si>
  <si>
    <t>план</t>
  </si>
  <si>
    <t>ось</t>
  </si>
  <si>
    <t>категория</t>
  </si>
  <si>
    <t>подпись</t>
  </si>
  <si>
    <t>Факт и план, янв-дек 2021</t>
  </si>
  <si>
    <t>столбиковая диаграмма с накоплением</t>
  </si>
  <si>
    <t>столбиковая диаграмма с группировкой</t>
  </si>
  <si>
    <t>Столбиковые диаграммы с группировкой в Excel можно гибко настраивать и добавлять детали.</t>
  </si>
  <si>
    <t>текст</t>
  </si>
  <si>
    <t>Y-текст</t>
  </si>
  <si>
    <t>маркер</t>
  </si>
  <si>
    <t>маркер текст</t>
  </si>
  <si>
    <t>Как еще можно настроить диаграмму с группами, кроме столбиков?</t>
  </si>
  <si>
    <t>Графики</t>
  </si>
  <si>
    <t>Диаграммы с областями</t>
  </si>
  <si>
    <t>Столбиковые диаграммы</t>
  </si>
  <si>
    <t>год</t>
  </si>
  <si>
    <t>товар P</t>
  </si>
  <si>
    <t>товар Q</t>
  </si>
  <si>
    <t>товар R</t>
  </si>
  <si>
    <t>'17</t>
  </si>
  <si>
    <t>'18</t>
  </si>
  <si>
    <t>'19</t>
  </si>
  <si>
    <t>'20</t>
  </si>
  <si>
    <t>'21</t>
  </si>
  <si>
    <t>маркер P</t>
  </si>
  <si>
    <t>маркер Q</t>
  </si>
  <si>
    <t>маркер R</t>
  </si>
  <si>
    <t>'16</t>
  </si>
  <si>
    <t>'15</t>
  </si>
  <si>
    <t>фон</t>
  </si>
  <si>
    <t>ноль</t>
  </si>
  <si>
    <t>группа</t>
  </si>
  <si>
    <t>Если вы строите диаграмму по периодам и у вас есть категории и подкатегории,</t>
  </si>
  <si>
    <t>проверьте - возможно, вам подойдут графики.</t>
  </si>
  <si>
    <t>'22</t>
  </si>
  <si>
    <t>Всего</t>
  </si>
  <si>
    <t>Столбиковая диаграмма с группировкой</t>
  </si>
  <si>
    <t>Столбиковая диаграмма с графиками</t>
  </si>
  <si>
    <t>Для анализа по группам подойдут и другие типы диаграмм, например, с областями.</t>
  </si>
  <si>
    <t>Если есть категории и подкатегории, попробуйте построить графики.</t>
  </si>
  <si>
    <t>и некоторые категории относительно небольшие.</t>
  </si>
  <si>
    <t>Но иногда бывают ситуации, когда одни "столбики" лучше других.</t>
  </si>
  <si>
    <r>
      <t xml:space="preserve">Применяется, если </t>
    </r>
    <r>
      <rPr>
        <b/>
        <sz val="11"/>
        <color theme="1" tint="0.249977111117893"/>
        <rFont val="Calibri"/>
        <family val="2"/>
        <charset val="204"/>
        <scheme val="minor"/>
      </rPr>
      <t>важны итоги</t>
    </r>
    <r>
      <rPr>
        <sz val="11"/>
        <color theme="1" tint="0.249977111117893"/>
        <rFont val="Calibri"/>
        <family val="2"/>
        <charset val="204"/>
        <scheme val="minor"/>
      </rPr>
      <t>, а структура менее приоритетна</t>
    </r>
  </si>
  <si>
    <t>поэтому мы можем быстро анализировать нижние секции. Остальные секции, не выровненные по "базовой" линии сравнивать сложнее.</t>
  </si>
  <si>
    <t>Если в приоритете не сравнение итогов, а показатели по отдельным категориям и их динамика - лучше подходит столбиковая диаграмма с группировкой.</t>
  </si>
  <si>
    <t>Столбиковые диаграммы с группировкой гибко настраиваются и дополняются деталями - например, линиями графиков.</t>
  </si>
  <si>
    <t>Например, добавить линии графиков.</t>
  </si>
  <si>
    <t>Например, с помощью нескольких диаграмм с областями.</t>
  </si>
  <si>
    <t xml:space="preserve">Еще один вариант - столбики объединяются в группы общими "широкими" столбцами. </t>
  </si>
  <si>
    <t xml:space="preserve">и столбиковых с группировкой - она показывает и итоги, и структуру. </t>
  </si>
  <si>
    <t xml:space="preserve">Наши глаза оценивают широкие столбики и могут поменять их восприятие - </t>
  </si>
  <si>
    <t>вместо анализа длины столбцов "переключиться" на оценку фигур по площади.</t>
  </si>
  <si>
    <t xml:space="preserve">Также такая диаграмма может искажать восприятие. </t>
  </si>
  <si>
    <t>Диаграммы с группировкой</t>
  </si>
  <si>
    <t>факт зеленый</t>
  </si>
  <si>
    <t>факт красный</t>
  </si>
  <si>
    <t>Столбцы - факт, засечки - план.</t>
  </si>
  <si>
    <t>Пожалуй, такой формат с засечками - одно из самых привычных пользователям представлений плана и факта.</t>
  </si>
  <si>
    <t>Еще один вариант столбиковой диаграммы - в виде столбиков с засечками.</t>
  </si>
  <si>
    <t>план +</t>
  </si>
  <si>
    <t>план -</t>
  </si>
  <si>
    <t>Диаграмма с группировкой хорошо работает, когда сравнение категорий и оценка их динамики более приоритетны, чем итоги по группе.</t>
  </si>
  <si>
    <t>Столбиковая диаграмма с засечками</t>
  </si>
  <si>
    <t>С помощью цвета и линий можно показывать на диаграмме "хорошие" и "плохие" отклонения факта от плана.</t>
  </si>
  <si>
    <t>У "необычности" есть минус - сложно быстро разобраться, что и как анализировать.</t>
  </si>
  <si>
    <t>Как построить</t>
  </si>
  <si>
    <r>
      <rPr>
        <b/>
        <sz val="11"/>
        <color theme="1" tint="0.249977111117893"/>
        <rFont val="Calibri"/>
        <family val="2"/>
        <charset val="204"/>
        <scheme val="minor"/>
      </rPr>
      <t>Шаг 1</t>
    </r>
    <r>
      <rPr>
        <sz val="11"/>
        <color theme="1" tint="0.249977111117893"/>
        <rFont val="Calibri"/>
        <family val="2"/>
        <charset val="204"/>
        <scheme val="minor"/>
      </rPr>
      <t>. Создать столбиковую диаграмму (данные = план, факт, ось)</t>
    </r>
  </si>
  <si>
    <r>
      <rPr>
        <b/>
        <sz val="11"/>
        <color theme="1"/>
        <rFont val="Calibri"/>
        <family val="2"/>
        <charset val="204"/>
        <scheme val="minor"/>
      </rPr>
      <t>Шаг 2</t>
    </r>
    <r>
      <rPr>
        <sz val="11"/>
        <color theme="1"/>
        <rFont val="Calibri"/>
        <family val="2"/>
        <charset val="204"/>
        <scheme val="minor"/>
      </rPr>
      <t>. Настроить комбинированную диаграмму</t>
    </r>
  </si>
  <si>
    <t>план = гистограмма с группировкой</t>
  </si>
  <si>
    <t>факт = график</t>
  </si>
  <si>
    <t>ось = точечная с прямыми отрезками</t>
  </si>
  <si>
    <r>
      <rPr>
        <b/>
        <sz val="11"/>
        <color theme="1"/>
        <rFont val="Calibri"/>
        <family val="2"/>
        <charset val="204"/>
        <scheme val="minor"/>
      </rPr>
      <t>Шаг 3</t>
    </r>
    <r>
      <rPr>
        <sz val="11"/>
        <color theme="1"/>
        <rFont val="Calibri"/>
        <family val="2"/>
        <charset val="204"/>
        <scheme val="minor"/>
      </rPr>
      <t>. Отключить ось Х</t>
    </r>
  </si>
  <si>
    <r>
      <rPr>
        <b/>
        <sz val="11"/>
        <color theme="1"/>
        <rFont val="Calibri"/>
        <family val="2"/>
        <charset val="204"/>
        <scheme val="minor"/>
      </rPr>
      <t>Шаг 4</t>
    </r>
    <r>
      <rPr>
        <sz val="11"/>
        <color theme="1"/>
        <rFont val="Calibri"/>
        <family val="2"/>
        <charset val="204"/>
        <scheme val="minor"/>
      </rPr>
      <t>. Добавить метки данных для линии на оси Х</t>
    </r>
  </si>
  <si>
    <r>
      <rPr>
        <b/>
        <sz val="11"/>
        <color theme="1"/>
        <rFont val="Calibri"/>
        <family val="2"/>
        <charset val="204"/>
        <scheme val="minor"/>
      </rPr>
      <t>Шаг 5</t>
    </r>
    <r>
      <rPr>
        <sz val="11"/>
        <color theme="1"/>
        <rFont val="Calibri"/>
        <family val="2"/>
        <charset val="204"/>
        <scheme val="minor"/>
      </rPr>
      <t>. Заменить метки на текст</t>
    </r>
  </si>
  <si>
    <t>В параметрах подписи выбрать значения из ячеек в стобце "подпись".</t>
  </si>
  <si>
    <r>
      <rPr>
        <b/>
        <sz val="11"/>
        <color theme="1"/>
        <rFont val="Calibri"/>
        <family val="2"/>
        <charset val="204"/>
        <scheme val="minor"/>
      </rPr>
      <t>Шаг 6</t>
    </r>
    <r>
      <rPr>
        <sz val="11"/>
        <color theme="1"/>
        <rFont val="Calibri"/>
        <family val="2"/>
        <charset val="204"/>
        <scheme val="minor"/>
      </rPr>
      <t>. Настроить цвета и ширину столбцов</t>
    </r>
  </si>
  <si>
    <t>Готово!</t>
  </si>
  <si>
    <r>
      <rPr>
        <b/>
        <sz val="11"/>
        <color theme="1" tint="0.249977111117893"/>
        <rFont val="Calibri"/>
        <family val="2"/>
        <charset val="204"/>
        <scheme val="minor"/>
      </rPr>
      <t>Шаг 1</t>
    </r>
    <r>
      <rPr>
        <sz val="11"/>
        <color theme="1" tint="0.249977111117893"/>
        <rFont val="Calibri"/>
        <family val="2"/>
        <charset val="204"/>
        <scheme val="minor"/>
      </rPr>
      <t>. Создать диаграмму с областями (данные = факт)</t>
    </r>
  </si>
  <si>
    <r>
      <t xml:space="preserve">Плюс, столбиковые </t>
    </r>
    <r>
      <rPr>
        <b/>
        <sz val="11"/>
        <color theme="1" tint="0.249977111117893"/>
        <rFont val="Calibri"/>
        <family val="2"/>
        <charset val="204"/>
        <scheme val="minor"/>
      </rPr>
      <t>диаграммы с накоплением</t>
    </r>
    <r>
      <rPr>
        <sz val="11"/>
        <color theme="1" tint="0.249977111117893"/>
        <rFont val="Calibri"/>
        <family val="2"/>
        <charset val="204"/>
        <scheme val="minor"/>
      </rPr>
      <t xml:space="preserve"> становятся </t>
    </r>
    <r>
      <rPr>
        <b/>
        <sz val="11"/>
        <color theme="1" tint="0.249977111117893"/>
        <rFont val="Calibri"/>
        <family val="2"/>
        <charset val="204"/>
        <scheme val="minor"/>
      </rPr>
      <t>сложно "читаемыми", если число категорий больше 3х</t>
    </r>
    <r>
      <rPr>
        <sz val="11"/>
        <color theme="1" tint="0.249977111117893"/>
        <rFont val="Calibri"/>
        <family val="2"/>
        <charset val="204"/>
        <scheme val="minor"/>
      </rPr>
      <t xml:space="preserve">, есть отрицательные значения </t>
    </r>
  </si>
  <si>
    <t>Плюс: цветом можно выделять "хорошие" столбики, когда план выполнен и "плохие", когда нет.</t>
  </si>
  <si>
    <t>Минус: если диаграмма небольшого размера, а данных много, то засечки могут "рябить".</t>
  </si>
  <si>
    <r>
      <rPr>
        <b/>
        <sz val="11"/>
        <color theme="1"/>
        <rFont val="Calibri"/>
        <family val="2"/>
        <charset val="204"/>
        <scheme val="minor"/>
      </rPr>
      <t>Шаг 5.</t>
    </r>
    <r>
      <rPr>
        <sz val="11"/>
        <color theme="1"/>
        <rFont val="Calibri"/>
        <family val="2"/>
        <charset val="204"/>
        <scheme val="minor"/>
      </rPr>
      <t xml:space="preserve"> Добавить точки и настроить метки</t>
    </r>
  </si>
  <si>
    <r>
      <rPr>
        <b/>
        <sz val="11"/>
        <color theme="1"/>
        <rFont val="Calibri"/>
        <family val="2"/>
        <charset val="204"/>
        <scheme val="minor"/>
      </rPr>
      <t>Шаг 4.</t>
    </r>
    <r>
      <rPr>
        <sz val="11"/>
        <color theme="1"/>
        <rFont val="Calibri"/>
        <family val="2"/>
        <charset val="204"/>
        <scheme val="minor"/>
      </rPr>
      <t xml:space="preserve"> Добавить график с помощью добавления еще одного ряда.</t>
    </r>
  </si>
  <si>
    <r>
      <rPr>
        <b/>
        <sz val="11"/>
        <color theme="1"/>
        <rFont val="Calibri"/>
        <family val="2"/>
        <charset val="204"/>
        <scheme val="minor"/>
      </rPr>
      <t>Шаг 6.</t>
    </r>
    <r>
      <rPr>
        <sz val="11"/>
        <color theme="1"/>
        <rFont val="Calibri"/>
        <family val="2"/>
        <charset val="204"/>
        <scheme val="minor"/>
      </rPr>
      <t xml:space="preserve"> Сделать линию графика (серую) невидимой</t>
    </r>
  </si>
  <si>
    <t>Для этого нужно выделить ось Х и задать Интервал между делениями (для этой диаграммы = 14)</t>
  </si>
  <si>
    <r>
      <rPr>
        <b/>
        <sz val="11"/>
        <color theme="1"/>
        <rFont val="Calibri"/>
        <family val="2"/>
        <charset val="204"/>
        <scheme val="minor"/>
      </rPr>
      <t>Шаг 7.</t>
    </r>
    <r>
      <rPr>
        <sz val="11"/>
        <color theme="1"/>
        <rFont val="Calibri"/>
        <family val="2"/>
        <charset val="204"/>
        <scheme val="minor"/>
      </rPr>
      <t xml:space="preserve"> Добавить линии между категориями.</t>
    </r>
  </si>
  <si>
    <r>
      <rPr>
        <b/>
        <sz val="11"/>
        <color theme="1"/>
        <rFont val="Calibri"/>
        <family val="2"/>
        <charset val="204"/>
        <scheme val="minor"/>
      </rPr>
      <t>Шаг 8.</t>
    </r>
    <r>
      <rPr>
        <sz val="11"/>
        <color theme="1"/>
        <rFont val="Calibri"/>
        <family val="2"/>
        <charset val="204"/>
        <scheme val="minor"/>
      </rPr>
      <t xml:space="preserve"> Добавить маркеры для начала и окончания линий.</t>
    </r>
  </si>
  <si>
    <t>Затем покрасить линию светло-серым.</t>
  </si>
  <si>
    <r>
      <rPr>
        <b/>
        <sz val="11"/>
        <color theme="1"/>
        <rFont val="Calibri"/>
        <family val="2"/>
        <charset val="204"/>
        <scheme val="minor"/>
      </rPr>
      <t>Шаг 2.</t>
    </r>
    <r>
      <rPr>
        <sz val="11"/>
        <color theme="1"/>
        <rFont val="Calibri"/>
        <family val="2"/>
        <charset val="204"/>
        <scheme val="minor"/>
      </rPr>
      <t xml:space="preserve"> Настроить представление пустых ячеек.</t>
    </r>
  </si>
  <si>
    <r>
      <rPr>
        <b/>
        <sz val="11"/>
        <color theme="1"/>
        <rFont val="Calibri"/>
        <family val="2"/>
        <charset val="204"/>
        <scheme val="minor"/>
      </rPr>
      <t>Шаг 3.</t>
    </r>
    <r>
      <rPr>
        <sz val="11"/>
        <color theme="1"/>
        <rFont val="Calibri"/>
        <family val="2"/>
        <charset val="204"/>
        <scheme val="minor"/>
      </rPr>
      <t xml:space="preserve"> Настроить ось Х - указать значения из столбца "ось".</t>
    </r>
  </si>
  <si>
    <r>
      <rPr>
        <b/>
        <sz val="11"/>
        <color theme="1" tint="0.249977111117893"/>
        <rFont val="Calibri"/>
        <family val="2"/>
        <charset val="204"/>
        <scheme val="minor"/>
      </rPr>
      <t>Шаг 1</t>
    </r>
    <r>
      <rPr>
        <sz val="11"/>
        <color theme="1" tint="0.249977111117893"/>
        <rFont val="Calibri"/>
        <family val="2"/>
        <charset val="204"/>
        <scheme val="minor"/>
      </rPr>
      <t>. Создать график.</t>
    </r>
  </si>
  <si>
    <r>
      <rPr>
        <b/>
        <sz val="11"/>
        <color theme="1" tint="0.249977111117893"/>
        <rFont val="Calibri"/>
        <family val="2"/>
        <charset val="204"/>
        <scheme val="minor"/>
      </rPr>
      <t xml:space="preserve">Шаг 4. </t>
    </r>
    <r>
      <rPr>
        <sz val="11"/>
        <color theme="1" tint="0.249977111117893"/>
        <rFont val="Calibri"/>
        <family val="2"/>
        <charset val="204"/>
        <scheme val="minor"/>
      </rPr>
      <t>Добавить метки данных и легенду, скрыть дополнительную ось Y.</t>
    </r>
  </si>
  <si>
    <r>
      <rPr>
        <b/>
        <sz val="11"/>
        <color theme="1" tint="0.249977111117893"/>
        <rFont val="Calibri"/>
        <family val="2"/>
        <charset val="204"/>
        <scheme val="minor"/>
      </rPr>
      <t xml:space="preserve">Шаг 3. </t>
    </r>
    <r>
      <rPr>
        <sz val="11"/>
        <color theme="1" tint="0.249977111117893"/>
        <rFont val="Calibri"/>
        <family val="2"/>
        <charset val="204"/>
        <scheme val="minor"/>
      </rPr>
      <t>Настроить комбинированную диаграмму.</t>
    </r>
  </si>
  <si>
    <r>
      <rPr>
        <b/>
        <sz val="11"/>
        <color theme="1" tint="0.249977111117893"/>
        <rFont val="Calibri"/>
        <family val="2"/>
        <charset val="204"/>
        <scheme val="minor"/>
      </rPr>
      <t>Шаг 2.</t>
    </r>
    <r>
      <rPr>
        <sz val="11"/>
        <color theme="1" tint="0.249977111117893"/>
        <rFont val="Calibri"/>
        <family val="2"/>
        <charset val="204"/>
        <scheme val="minor"/>
      </rPr>
      <t xml:space="preserve"> Настроить вид линии для оси Х = нет линий.</t>
    </r>
  </si>
  <si>
    <t>Столбиковые диаграммы - один из самых популярных способов визуализации данных.</t>
  </si>
  <si>
    <t>Если ось не отключить, а попробовать просто поменять настройки, нужный вид может не получиться.</t>
  </si>
  <si>
    <t xml:space="preserve">Диаграмма выглядит необычно и у неё как бы преимущества обычных столбиковых диаграмм </t>
  </si>
  <si>
    <t>Диаграммы, как на рисунке выше, лучше применять осторожно.</t>
  </si>
  <si>
    <t>Как построить:</t>
  </si>
  <si>
    <t>в целом - так же, как диаграмму на предыдущем листе.</t>
  </si>
  <si>
    <t>Если не знаете, как добавить засечки, воспользуйтесь приёмами из статьи</t>
  </si>
  <si>
    <t>https://finalytics.pro/inform/plfact/</t>
  </si>
  <si>
    <t xml:space="preserve">Если есть план и факт, то столбики с засечками - один из самых привычных форматов представлений (при небольшом размере диаграмм засечки могут "рябить").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</si>
</sst>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19]mm;@"/>
    <numFmt numFmtId="165" formatCode="[$-419]mmm\-yy;@"/>
  </numFmts>
  <fonts count="21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22"/>
      <color theme="1" tint="0.249977111117893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 tint="0.249977111117893"/>
      <name val="Calibri"/>
      <family val="2"/>
      <charset val="204"/>
      <scheme val="minor"/>
    </font>
    <font>
      <sz val="24"/>
      <color rgb="FF5B7F8F"/>
      <name val="Calibri"/>
      <family val="2"/>
      <charset val="204"/>
      <scheme val="minor"/>
    </font>
    <font>
      <sz val="11"/>
      <color theme="1"/>
      <name val="Calibri Light"/>
      <family val="2"/>
      <charset val="204"/>
      <scheme val="major"/>
    </font>
    <font>
      <u/>
      <sz val="11"/>
      <color rgb="FF5B7F8F"/>
      <name val="Calibri Light"/>
      <family val="2"/>
      <charset val="204"/>
      <scheme val="major"/>
    </font>
    <font>
      <sz val="11"/>
      <color rgb="FF5B7F8F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4"/>
      <name val="Calibri"/>
      <family val="2"/>
      <charset val="204"/>
      <scheme val="minor"/>
    </font>
    <font>
      <sz val="10"/>
      <color theme="4"/>
      <name val="Calibri"/>
      <family val="2"/>
      <charset val="204"/>
      <scheme val="minor"/>
    </font>
    <font>
      <sz val="14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839CB7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4E9E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C1CED5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4" fillId="0" borderId="0" applyFon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 indent="3"/>
    </xf>
    <xf numFmtId="0" fontId="3" fillId="2" borderId="0" xfId="0" applyFont="1" applyFill="1"/>
    <xf numFmtId="0" fontId="0" fillId="0" borderId="1" xfId="0" applyBorder="1"/>
    <xf numFmtId="0" fontId="4" fillId="0" borderId="0" xfId="0" applyFont="1" applyAlignment="1">
      <alignment horizontal="left"/>
    </xf>
    <xf numFmtId="0" fontId="0" fillId="3" borderId="0" xfId="0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/>
    <xf numFmtId="0" fontId="8" fillId="0" borderId="0" xfId="0" applyFont="1" applyAlignment="1">
      <alignment horizontal="left" vertical="top" indent="1"/>
    </xf>
    <xf numFmtId="0" fontId="9" fillId="0" borderId="0" xfId="0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0" fillId="0" borderId="0" xfId="0" applyBorder="1"/>
    <xf numFmtId="0" fontId="2" fillId="2" borderId="0" xfId="1" applyFont="1" applyFill="1" applyAlignment="1">
      <alignment horizontal="left" indent="3"/>
    </xf>
    <xf numFmtId="164" fontId="15" fillId="0" borderId="2" xfId="0" applyNumberFormat="1" applyFont="1" applyBorder="1"/>
    <xf numFmtId="3" fontId="15" fillId="0" borderId="2" xfId="0" applyNumberFormat="1" applyFont="1" applyBorder="1"/>
    <xf numFmtId="0" fontId="0" fillId="0" borderId="0" xfId="0" applyAlignment="1">
      <alignment horizontal="center"/>
    </xf>
    <xf numFmtId="0" fontId="3" fillId="0" borderId="0" xfId="0" applyFont="1" applyAlignment="1"/>
    <xf numFmtId="1" fontId="15" fillId="0" borderId="2" xfId="0" applyNumberFormat="1" applyFont="1" applyBorder="1"/>
    <xf numFmtId="165" fontId="15" fillId="0" borderId="2" xfId="0" applyNumberFormat="1" applyFont="1" applyBorder="1" applyAlignment="1">
      <alignment horizontal="center"/>
    </xf>
    <xf numFmtId="3" fontId="16" fillId="0" borderId="2" xfId="0" applyNumberFormat="1" applyFont="1" applyBorder="1"/>
    <xf numFmtId="164" fontId="16" fillId="0" borderId="2" xfId="0" applyNumberFormat="1" applyFont="1" applyBorder="1"/>
    <xf numFmtId="0" fontId="0" fillId="0" borderId="0" xfId="0" applyAlignment="1">
      <alignment vertical="top"/>
    </xf>
    <xf numFmtId="9" fontId="16" fillId="0" borderId="2" xfId="2" applyFont="1" applyBorder="1"/>
    <xf numFmtId="165" fontId="16" fillId="0" borderId="2" xfId="0" applyNumberFormat="1" applyFont="1" applyBorder="1"/>
    <xf numFmtId="165" fontId="16" fillId="0" borderId="2" xfId="0" applyNumberFormat="1" applyFont="1" applyBorder="1" applyAlignment="1">
      <alignment horizontal="center"/>
    </xf>
    <xf numFmtId="0" fontId="17" fillId="4" borderId="2" xfId="0" applyFont="1" applyFill="1" applyBorder="1" applyAlignment="1">
      <alignment horizontal="center"/>
    </xf>
    <xf numFmtId="1" fontId="15" fillId="0" borderId="2" xfId="0" quotePrefix="1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3" fontId="15" fillId="0" borderId="2" xfId="0" applyNumberFormat="1" applyFont="1" applyBorder="1" applyAlignment="1">
      <alignment wrapText="1"/>
    </xf>
    <xf numFmtId="0" fontId="12" fillId="4" borderId="2" xfId="0" applyFont="1" applyFill="1" applyBorder="1" applyAlignment="1">
      <alignment horizontal="center" vertical="top"/>
    </xf>
    <xf numFmtId="0" fontId="12" fillId="4" borderId="2" xfId="0" applyFont="1" applyFill="1" applyBorder="1" applyAlignment="1">
      <alignment horizontal="center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2" xfId="0" applyFont="1" applyFill="1" applyBorder="1" applyAlignment="1">
      <alignment horizontal="center" vertical="top"/>
    </xf>
    <xf numFmtId="3" fontId="16" fillId="0" borderId="2" xfId="0" applyNumberFormat="1" applyFont="1" applyBorder="1" applyAlignment="1">
      <alignment wrapText="1"/>
    </xf>
    <xf numFmtId="164" fontId="16" fillId="0" borderId="2" xfId="0" applyNumberFormat="1" applyFont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2" xfId="0" quotePrefix="1" applyFont="1" applyFill="1" applyBorder="1" applyAlignment="1">
      <alignment horizontal="center"/>
    </xf>
    <xf numFmtId="165" fontId="15" fillId="4" borderId="2" xfId="0" applyNumberFormat="1" applyFont="1" applyFill="1" applyBorder="1" applyAlignment="1">
      <alignment horizontal="center" vertical="top"/>
    </xf>
    <xf numFmtId="0" fontId="18" fillId="0" borderId="0" xfId="0" applyFont="1"/>
    <xf numFmtId="0" fontId="0" fillId="2" borderId="0" xfId="0" applyFill="1" applyAlignment="1">
      <alignment horizontal="left" vertical="top" wrapText="1"/>
    </xf>
    <xf numFmtId="0" fontId="17" fillId="4" borderId="2" xfId="0" applyFont="1" applyFill="1" applyBorder="1" applyAlignment="1">
      <alignment horizontal="left"/>
    </xf>
    <xf numFmtId="0" fontId="7" fillId="0" borderId="0" xfId="0" applyFont="1"/>
    <xf numFmtId="0" fontId="2" fillId="2" borderId="0" xfId="1" applyFont="1" applyFill="1" applyAlignment="1">
      <alignment horizontal="left" indent="3"/>
    </xf>
    <xf numFmtId="0" fontId="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top" wrapText="1"/>
    </xf>
    <xf numFmtId="0" fontId="16" fillId="4" borderId="2" xfId="0" applyFont="1" applyFill="1" applyBorder="1" applyAlignment="1">
      <alignment horizontal="center" vertical="top"/>
    </xf>
    <xf numFmtId="0" fontId="1" fillId="0" borderId="0" xfId="1"/>
    <xf numFmtId="0" fontId="0" fillId="2" borderId="0" xfId="0" applyFill="1" applyAlignment="1">
      <alignment horizontal="left" vertical="top" wrapText="1"/>
    </xf>
    <xf numFmtId="0" fontId="13" fillId="2" borderId="0" xfId="0" applyFont="1" applyFill="1" applyAlignment="1">
      <alignment horizontal="left" vertical="top" wrapText="1"/>
    </xf>
    <xf numFmtId="0" fontId="13" fillId="2" borderId="0" xfId="0" applyFont="1" applyFill="1" applyAlignment="1">
      <alignment horizontal="left" vertical="top"/>
    </xf>
    <xf numFmtId="0" fontId="2" fillId="2" borderId="0" xfId="1" applyFont="1" applyFill="1" applyAlignment="1">
      <alignment horizontal="left" indent="3"/>
    </xf>
    <xf numFmtId="0" fontId="20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4">
    <dxf>
      <font>
        <b/>
        <sz val="11"/>
        <color theme="1"/>
      </font>
    </dxf>
    <dxf>
      <fill>
        <patternFill patternType="solid">
          <fgColor theme="0"/>
          <bgColor theme="0"/>
        </patternFill>
      </fill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Finalytics" pivot="0" table="0" count="9" xr9:uid="{DC670586-0C04-44E0-9853-CB8B39C42F44}">
      <tableStyleElement type="wholeTable" dxfId="3"/>
      <tableStyleElement type="headerRow" dxfId="2"/>
    </tableStyle>
    <tableStyle name="Стиль временной шкалы 1" pivot="0" table="0" count="8" xr9:uid="{93CDF19F-A572-4029-A4BA-3D69B8AB45FC}">
      <tableStyleElement type="wholeTable" dxfId="1"/>
      <tableStyleElement type="headerRow" dxfId="0"/>
    </tableStyle>
  </tableStyles>
  <colors>
    <mruColors>
      <color rgb="FF95AAC1"/>
      <color rgb="FF27AEF1"/>
      <color rgb="FF839CB7"/>
      <color rgb="FFE07676"/>
      <color rgb="FF5B7F8F"/>
      <color rgb="FFB79BA4"/>
      <color rgb="FFD3E2E5"/>
      <color rgb="FFB8C6D0"/>
      <color rgb="FFC1CED5"/>
      <color rgb="FFA3B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3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gradientFill degree="90">
              <stop position="0">
                <color rgb="FFB4D7D7"/>
              </stop>
              <stop position="1">
                <color rgb="FF96C8C8"/>
              </stop>
            </gradient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8" tint="0.39997558519241921"/>
              <bgColor theme="8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8" tint="0.59999389629810485"/>
              </stop>
              <stop position="1">
                <color theme="8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8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Finalytics">
          <x15:timelineStyleElements>
            <x15:timelineStyleElement type="selectionLabel" dxfId="12"/>
            <x15:timelineStyleElement type="timeLevel" dxfId="11"/>
            <x15:timelineStyleElement type="periodLabel1" dxfId="10"/>
            <x15:timelineStyleElement type="periodLabel2" dxfId="9"/>
            <x15:timelineStyleElement type="selectedTimeBlock" dxfId="8"/>
            <x15:timelineStyleElement type="unselectedTimeBlock" dxfId="7"/>
            <x15:timelineStyleElement type="selectedTimeBlockSpace" dxfId="6"/>
          </x15:timelineStyleElements>
        </x15:timelineStyle>
        <x15:timelineStyle name="Стиль временной шкалы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558581219014279E-2"/>
          <c:y val="0.10494130941965588"/>
          <c:w val="0.89288586322543018"/>
          <c:h val="0.79625437445319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'1'!$C$49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FE6E9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'1'!$C$50:$C$56</c:f>
              <c:numCache>
                <c:formatCode>#,##0</c:formatCode>
                <c:ptCount val="7"/>
                <c:pt idx="0">
                  <c:v>212.25800000000001</c:v>
                </c:pt>
                <c:pt idx="1">
                  <c:v>106.657</c:v>
                </c:pt>
                <c:pt idx="2">
                  <c:v>63.35</c:v>
                </c:pt>
                <c:pt idx="3">
                  <c:v>33.478000000000002</c:v>
                </c:pt>
                <c:pt idx="4">
                  <c:v>11.441000000000001</c:v>
                </c:pt>
                <c:pt idx="5">
                  <c:v>34.244</c:v>
                </c:pt>
                <c:pt idx="6">
                  <c:v>22.478000000000002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B-4C69-9EA2-3C2D2C953D2D}"/>
            </c:ext>
          </c:extLst>
        </c:ser>
        <c:ser>
          <c:idx val="1"/>
          <c:order val="1"/>
          <c:tx>
            <c:strRef>
              <c:f>'1'!$D$49</c:f>
              <c:strCache>
                <c:ptCount val="1"/>
                <c:pt idx="0">
                  <c:v>'19</c:v>
                </c:pt>
              </c:strCache>
            </c:strRef>
          </c:tx>
          <c:spPr>
            <a:solidFill>
              <a:srgbClr val="CFD9DF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'1'!$D$50:$D$56</c:f>
              <c:numCache>
                <c:formatCode>#,##0</c:formatCode>
                <c:ptCount val="7"/>
                <c:pt idx="0">
                  <c:v>222.66300000000001</c:v>
                </c:pt>
                <c:pt idx="1">
                  <c:v>116.994</c:v>
                </c:pt>
                <c:pt idx="2">
                  <c:v>61.173000000000002</c:v>
                </c:pt>
                <c:pt idx="3">
                  <c:v>20.977</c:v>
                </c:pt>
                <c:pt idx="4">
                  <c:v>30.814</c:v>
                </c:pt>
                <c:pt idx="5">
                  <c:v>21.010999999999999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B-4C69-9EA2-3C2D2C953D2D}"/>
            </c:ext>
          </c:extLst>
        </c:ser>
        <c:ser>
          <c:idx val="2"/>
          <c:order val="2"/>
          <c:tx>
            <c:strRef>
              <c:f>'1'!$E$49</c:f>
              <c:strCache>
                <c:ptCount val="1"/>
                <c:pt idx="0">
                  <c:v>'20</c:v>
                </c:pt>
              </c:strCache>
            </c:strRef>
          </c:tx>
          <c:spPr>
            <a:solidFill>
              <a:srgbClr val="B8C6D0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'1'!$E$50:$E$56</c:f>
              <c:numCache>
                <c:formatCode>#,##0</c:formatCode>
                <c:ptCount val="7"/>
                <c:pt idx="0">
                  <c:v>234.08699999999999</c:v>
                </c:pt>
                <c:pt idx="1">
                  <c:v>147.71700000000001</c:v>
                </c:pt>
                <c:pt idx="2">
                  <c:v>72.593999999999994</c:v>
                </c:pt>
                <c:pt idx="3">
                  <c:v>24.260999999999999</c:v>
                </c:pt>
                <c:pt idx="4">
                  <c:v>13.619</c:v>
                </c:pt>
                <c:pt idx="5">
                  <c:v>15.657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CB-4C69-9EA2-3C2D2C953D2D}"/>
            </c:ext>
          </c:extLst>
        </c:ser>
        <c:ser>
          <c:idx val="3"/>
          <c:order val="3"/>
          <c:tx>
            <c:strRef>
              <c:f>'1'!$F$49</c:f>
              <c:strCache>
                <c:ptCount val="1"/>
                <c:pt idx="0">
                  <c:v>'21</c:v>
                </c:pt>
              </c:strCache>
            </c:strRef>
          </c:tx>
          <c:spPr>
            <a:solidFill>
              <a:srgbClr val="839CB7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'1'!$F$50:$F$56</c:f>
              <c:numCache>
                <c:formatCode>#,##0</c:formatCode>
                <c:ptCount val="7"/>
                <c:pt idx="0">
                  <c:v>259.21899999999999</c:v>
                </c:pt>
                <c:pt idx="1">
                  <c:v>172.15700000000001</c:v>
                </c:pt>
                <c:pt idx="2">
                  <c:v>76.081000000000003</c:v>
                </c:pt>
                <c:pt idx="3">
                  <c:v>38.548999999999999</c:v>
                </c:pt>
                <c:pt idx="4">
                  <c:v>37.857999999999997</c:v>
                </c:pt>
                <c:pt idx="5">
                  <c:v>21.553000000000001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CB-4C69-9EA2-3C2D2C953D2D}"/>
            </c:ext>
          </c:extLst>
        </c:ser>
        <c:ser>
          <c:idx val="4"/>
          <c:order val="4"/>
          <c:tx>
            <c:strRef>
              <c:f>'1'!$G$49</c:f>
              <c:strCache>
                <c:ptCount val="1"/>
                <c:pt idx="0">
                  <c:v>'22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'1'!$G$50:$G$56</c:f>
              <c:numCache>
                <c:formatCode>#,##0</c:formatCode>
                <c:ptCount val="7"/>
                <c:pt idx="0">
                  <c:v>221.572</c:v>
                </c:pt>
                <c:pt idx="1">
                  <c:v>107.84399999999999</c:v>
                </c:pt>
                <c:pt idx="2">
                  <c:v>64.192999999999998</c:v>
                </c:pt>
                <c:pt idx="3">
                  <c:v>32.597999999999999</c:v>
                </c:pt>
                <c:pt idx="4">
                  <c:v>30.972999999999999</c:v>
                </c:pt>
                <c:pt idx="5">
                  <c:v>21.63</c:v>
                </c:pt>
                <c:pt idx="6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CB-4C69-9EA2-3C2D2C953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602793695"/>
        <c:axId val="1602810335"/>
      </c:barChart>
      <c:catAx>
        <c:axId val="160279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810335"/>
        <c:crosses val="autoZero"/>
        <c:auto val="1"/>
        <c:lblAlgn val="ctr"/>
        <c:lblOffset val="100"/>
        <c:noMultiLvlLbl val="0"/>
      </c:catAx>
      <c:valAx>
        <c:axId val="1602810335"/>
        <c:scaling>
          <c:orientation val="minMax"/>
          <c:max val="27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7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605223826188405"/>
          <c:y val="2.7777777777777776E-2"/>
          <c:w val="0.34901994021580635"/>
          <c:h val="7.4182399785254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1CED5"/>
            </a:solidFill>
            <a:ln>
              <a:noFill/>
            </a:ln>
            <a:effectLst/>
          </c:spPr>
          <c:cat>
            <c:multiLvlStrRef>
              <c:f>'2'!$B$41:$C$137</c:f>
              <c:multiLvlStrCache>
                <c:ptCount val="97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5">
                    <c:v>янв-21</c:v>
                  </c:pt>
                  <c:pt idx="16">
                    <c:v>фев-21</c:v>
                  </c:pt>
                  <c:pt idx="17">
                    <c:v>мар-21</c:v>
                  </c:pt>
                  <c:pt idx="18">
                    <c:v>апр-21</c:v>
                  </c:pt>
                  <c:pt idx="19">
                    <c:v>май-21</c:v>
                  </c:pt>
                  <c:pt idx="20">
                    <c:v>июн-21</c:v>
                  </c:pt>
                  <c:pt idx="21">
                    <c:v>июл-21</c:v>
                  </c:pt>
                  <c:pt idx="22">
                    <c:v>авг-21</c:v>
                  </c:pt>
                  <c:pt idx="23">
                    <c:v>сен-21</c:v>
                  </c:pt>
                  <c:pt idx="24">
                    <c:v>окт-21</c:v>
                  </c:pt>
                  <c:pt idx="25">
                    <c:v>ноя-21</c:v>
                  </c:pt>
                  <c:pt idx="26">
                    <c:v>дек-21</c:v>
                  </c:pt>
                  <c:pt idx="29">
                    <c:v>янв-21</c:v>
                  </c:pt>
                  <c:pt idx="30">
                    <c:v>фев-21</c:v>
                  </c:pt>
                  <c:pt idx="31">
                    <c:v>мар-21</c:v>
                  </c:pt>
                  <c:pt idx="32">
                    <c:v>апр-21</c:v>
                  </c:pt>
                  <c:pt idx="33">
                    <c:v>май-21</c:v>
                  </c:pt>
                  <c:pt idx="34">
                    <c:v>июн-21</c:v>
                  </c:pt>
                  <c:pt idx="35">
                    <c:v>июл-21</c:v>
                  </c:pt>
                  <c:pt idx="36">
                    <c:v>авг-21</c:v>
                  </c:pt>
                  <c:pt idx="37">
                    <c:v>сен-21</c:v>
                  </c:pt>
                  <c:pt idx="38">
                    <c:v>окт-21</c:v>
                  </c:pt>
                  <c:pt idx="39">
                    <c:v>ноя-21</c:v>
                  </c:pt>
                  <c:pt idx="40">
                    <c:v>дек-21</c:v>
                  </c:pt>
                  <c:pt idx="43">
                    <c:v>янв-21</c:v>
                  </c:pt>
                  <c:pt idx="44">
                    <c:v>фев-21</c:v>
                  </c:pt>
                  <c:pt idx="45">
                    <c:v>мар-21</c:v>
                  </c:pt>
                  <c:pt idx="46">
                    <c:v>апр-21</c:v>
                  </c:pt>
                  <c:pt idx="47">
                    <c:v>май-21</c:v>
                  </c:pt>
                  <c:pt idx="48">
                    <c:v>июн-21</c:v>
                  </c:pt>
                  <c:pt idx="49">
                    <c:v>июл-21</c:v>
                  </c:pt>
                  <c:pt idx="50">
                    <c:v>авг-21</c:v>
                  </c:pt>
                  <c:pt idx="51">
                    <c:v>сен-21</c:v>
                  </c:pt>
                  <c:pt idx="52">
                    <c:v>окт-21</c:v>
                  </c:pt>
                  <c:pt idx="53">
                    <c:v>ноя-21</c:v>
                  </c:pt>
                  <c:pt idx="54">
                    <c:v>дек-21</c:v>
                  </c:pt>
                  <c:pt idx="57">
                    <c:v>янв-21</c:v>
                  </c:pt>
                  <c:pt idx="58">
                    <c:v>фев-21</c:v>
                  </c:pt>
                  <c:pt idx="59">
                    <c:v>мар-21</c:v>
                  </c:pt>
                  <c:pt idx="60">
                    <c:v>апр-21</c:v>
                  </c:pt>
                  <c:pt idx="61">
                    <c:v>май-21</c:v>
                  </c:pt>
                  <c:pt idx="62">
                    <c:v>июн-21</c:v>
                  </c:pt>
                  <c:pt idx="63">
                    <c:v>июл-21</c:v>
                  </c:pt>
                  <c:pt idx="64">
                    <c:v>авг-21</c:v>
                  </c:pt>
                  <c:pt idx="65">
                    <c:v>сен-21</c:v>
                  </c:pt>
                  <c:pt idx="66">
                    <c:v>окт-21</c:v>
                  </c:pt>
                  <c:pt idx="67">
                    <c:v>ноя-21</c:v>
                  </c:pt>
                  <c:pt idx="68">
                    <c:v>дек-21</c:v>
                  </c:pt>
                  <c:pt idx="71">
                    <c:v>янв-21</c:v>
                  </c:pt>
                  <c:pt idx="72">
                    <c:v>фев-21</c:v>
                  </c:pt>
                  <c:pt idx="73">
                    <c:v>мар-21</c:v>
                  </c:pt>
                  <c:pt idx="74">
                    <c:v>апр-21</c:v>
                  </c:pt>
                  <c:pt idx="75">
                    <c:v>май-21</c:v>
                  </c:pt>
                  <c:pt idx="76">
                    <c:v>июн-21</c:v>
                  </c:pt>
                  <c:pt idx="77">
                    <c:v>июл-21</c:v>
                  </c:pt>
                  <c:pt idx="78">
                    <c:v>авг-21</c:v>
                  </c:pt>
                  <c:pt idx="79">
                    <c:v>сен-21</c:v>
                  </c:pt>
                  <c:pt idx="80">
                    <c:v>окт-21</c:v>
                  </c:pt>
                  <c:pt idx="81">
                    <c:v>ноя-21</c:v>
                  </c:pt>
                  <c:pt idx="82">
                    <c:v>дек-21</c:v>
                  </c:pt>
                  <c:pt idx="85">
                    <c:v>янв-21</c:v>
                  </c:pt>
                  <c:pt idx="86">
                    <c:v>фев-21</c:v>
                  </c:pt>
                  <c:pt idx="87">
                    <c:v>мар-21</c:v>
                  </c:pt>
                  <c:pt idx="88">
                    <c:v>апр-21</c:v>
                  </c:pt>
                  <c:pt idx="89">
                    <c:v>май-21</c:v>
                  </c:pt>
                  <c:pt idx="90">
                    <c:v>июн-21</c:v>
                  </c:pt>
                  <c:pt idx="91">
                    <c:v>июл-21</c:v>
                  </c:pt>
                  <c:pt idx="92">
                    <c:v>авг-21</c:v>
                  </c:pt>
                  <c:pt idx="93">
                    <c:v>сен-21</c:v>
                  </c:pt>
                  <c:pt idx="94">
                    <c:v>окт-21</c:v>
                  </c:pt>
                  <c:pt idx="95">
                    <c:v>ноя-21</c:v>
                  </c:pt>
                  <c:pt idx="96">
                    <c:v>дек-21</c:v>
                  </c:pt>
                </c:lvl>
                <c:lvl>
                  <c:pt idx="1">
                    <c:v>Компания A</c:v>
                  </c:pt>
                  <c:pt idx="15">
                    <c:v>Компания B</c:v>
                  </c:pt>
                  <c:pt idx="29">
                    <c:v>Компания C</c:v>
                  </c:pt>
                  <c:pt idx="43">
                    <c:v>Компания D</c:v>
                  </c:pt>
                  <c:pt idx="57">
                    <c:v>Компания E</c:v>
                  </c:pt>
                  <c:pt idx="71">
                    <c:v>Компания F</c:v>
                  </c:pt>
                  <c:pt idx="85">
                    <c:v>Компания G</c:v>
                  </c:pt>
                </c:lvl>
              </c:multiLvlStrCache>
            </c:multiLvl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0-4D8E-A6DB-658B4529B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catAx>
        <c:axId val="23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noMultiLvlLbl val="0"/>
      </c:catAx>
      <c:valAx>
        <c:axId val="23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1CED5">
                <a:alpha val="50000"/>
              </a:srgbClr>
            </a:solidFill>
            <a:ln>
              <a:noFill/>
            </a:ln>
            <a:effectLst/>
          </c:spPr>
          <c:cat>
            <c:multiLvlStrRef>
              <c:f>'2'!$B$41:$C$137</c:f>
              <c:multiLvlStrCache>
                <c:ptCount val="97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5">
                    <c:v>янв-21</c:v>
                  </c:pt>
                  <c:pt idx="16">
                    <c:v>фев-21</c:v>
                  </c:pt>
                  <c:pt idx="17">
                    <c:v>мар-21</c:v>
                  </c:pt>
                  <c:pt idx="18">
                    <c:v>апр-21</c:v>
                  </c:pt>
                  <c:pt idx="19">
                    <c:v>май-21</c:v>
                  </c:pt>
                  <c:pt idx="20">
                    <c:v>июн-21</c:v>
                  </c:pt>
                  <c:pt idx="21">
                    <c:v>июл-21</c:v>
                  </c:pt>
                  <c:pt idx="22">
                    <c:v>авг-21</c:v>
                  </c:pt>
                  <c:pt idx="23">
                    <c:v>сен-21</c:v>
                  </c:pt>
                  <c:pt idx="24">
                    <c:v>окт-21</c:v>
                  </c:pt>
                  <c:pt idx="25">
                    <c:v>ноя-21</c:v>
                  </c:pt>
                  <c:pt idx="26">
                    <c:v>дек-21</c:v>
                  </c:pt>
                  <c:pt idx="29">
                    <c:v>янв-21</c:v>
                  </c:pt>
                  <c:pt idx="30">
                    <c:v>фев-21</c:v>
                  </c:pt>
                  <c:pt idx="31">
                    <c:v>мар-21</c:v>
                  </c:pt>
                  <c:pt idx="32">
                    <c:v>апр-21</c:v>
                  </c:pt>
                  <c:pt idx="33">
                    <c:v>май-21</c:v>
                  </c:pt>
                  <c:pt idx="34">
                    <c:v>июн-21</c:v>
                  </c:pt>
                  <c:pt idx="35">
                    <c:v>июл-21</c:v>
                  </c:pt>
                  <c:pt idx="36">
                    <c:v>авг-21</c:v>
                  </c:pt>
                  <c:pt idx="37">
                    <c:v>сен-21</c:v>
                  </c:pt>
                  <c:pt idx="38">
                    <c:v>окт-21</c:v>
                  </c:pt>
                  <c:pt idx="39">
                    <c:v>ноя-21</c:v>
                  </c:pt>
                  <c:pt idx="40">
                    <c:v>дек-21</c:v>
                  </c:pt>
                  <c:pt idx="43">
                    <c:v>янв-21</c:v>
                  </c:pt>
                  <c:pt idx="44">
                    <c:v>фев-21</c:v>
                  </c:pt>
                  <c:pt idx="45">
                    <c:v>мар-21</c:v>
                  </c:pt>
                  <c:pt idx="46">
                    <c:v>апр-21</c:v>
                  </c:pt>
                  <c:pt idx="47">
                    <c:v>май-21</c:v>
                  </c:pt>
                  <c:pt idx="48">
                    <c:v>июн-21</c:v>
                  </c:pt>
                  <c:pt idx="49">
                    <c:v>июл-21</c:v>
                  </c:pt>
                  <c:pt idx="50">
                    <c:v>авг-21</c:v>
                  </c:pt>
                  <c:pt idx="51">
                    <c:v>сен-21</c:v>
                  </c:pt>
                  <c:pt idx="52">
                    <c:v>окт-21</c:v>
                  </c:pt>
                  <c:pt idx="53">
                    <c:v>ноя-21</c:v>
                  </c:pt>
                  <c:pt idx="54">
                    <c:v>дек-21</c:v>
                  </c:pt>
                  <c:pt idx="57">
                    <c:v>янв-21</c:v>
                  </c:pt>
                  <c:pt idx="58">
                    <c:v>фев-21</c:v>
                  </c:pt>
                  <c:pt idx="59">
                    <c:v>мар-21</c:v>
                  </c:pt>
                  <c:pt idx="60">
                    <c:v>апр-21</c:v>
                  </c:pt>
                  <c:pt idx="61">
                    <c:v>май-21</c:v>
                  </c:pt>
                  <c:pt idx="62">
                    <c:v>июн-21</c:v>
                  </c:pt>
                  <c:pt idx="63">
                    <c:v>июл-21</c:v>
                  </c:pt>
                  <c:pt idx="64">
                    <c:v>авг-21</c:v>
                  </c:pt>
                  <c:pt idx="65">
                    <c:v>сен-21</c:v>
                  </c:pt>
                  <c:pt idx="66">
                    <c:v>окт-21</c:v>
                  </c:pt>
                  <c:pt idx="67">
                    <c:v>ноя-21</c:v>
                  </c:pt>
                  <c:pt idx="68">
                    <c:v>дек-21</c:v>
                  </c:pt>
                  <c:pt idx="71">
                    <c:v>янв-21</c:v>
                  </c:pt>
                  <c:pt idx="72">
                    <c:v>фев-21</c:v>
                  </c:pt>
                  <c:pt idx="73">
                    <c:v>мар-21</c:v>
                  </c:pt>
                  <c:pt idx="74">
                    <c:v>апр-21</c:v>
                  </c:pt>
                  <c:pt idx="75">
                    <c:v>май-21</c:v>
                  </c:pt>
                  <c:pt idx="76">
                    <c:v>июн-21</c:v>
                  </c:pt>
                  <c:pt idx="77">
                    <c:v>июл-21</c:v>
                  </c:pt>
                  <c:pt idx="78">
                    <c:v>авг-21</c:v>
                  </c:pt>
                  <c:pt idx="79">
                    <c:v>сен-21</c:v>
                  </c:pt>
                  <c:pt idx="80">
                    <c:v>окт-21</c:v>
                  </c:pt>
                  <c:pt idx="81">
                    <c:v>ноя-21</c:v>
                  </c:pt>
                  <c:pt idx="82">
                    <c:v>дек-21</c:v>
                  </c:pt>
                  <c:pt idx="85">
                    <c:v>янв-21</c:v>
                  </c:pt>
                  <c:pt idx="86">
                    <c:v>фев-21</c:v>
                  </c:pt>
                  <c:pt idx="87">
                    <c:v>мар-21</c:v>
                  </c:pt>
                  <c:pt idx="88">
                    <c:v>апр-21</c:v>
                  </c:pt>
                  <c:pt idx="89">
                    <c:v>май-21</c:v>
                  </c:pt>
                  <c:pt idx="90">
                    <c:v>июн-21</c:v>
                  </c:pt>
                  <c:pt idx="91">
                    <c:v>июл-21</c:v>
                  </c:pt>
                  <c:pt idx="92">
                    <c:v>авг-21</c:v>
                  </c:pt>
                  <c:pt idx="93">
                    <c:v>сен-21</c:v>
                  </c:pt>
                  <c:pt idx="94">
                    <c:v>окт-21</c:v>
                  </c:pt>
                  <c:pt idx="95">
                    <c:v>ноя-21</c:v>
                  </c:pt>
                  <c:pt idx="96">
                    <c:v>дек-21</c:v>
                  </c:pt>
                </c:lvl>
                <c:lvl>
                  <c:pt idx="1">
                    <c:v>Компания A</c:v>
                  </c:pt>
                  <c:pt idx="15">
                    <c:v>Компания B</c:v>
                  </c:pt>
                  <c:pt idx="29">
                    <c:v>Компания C</c:v>
                  </c:pt>
                  <c:pt idx="43">
                    <c:v>Компания D</c:v>
                  </c:pt>
                  <c:pt idx="57">
                    <c:v>Компания E</c:v>
                  </c:pt>
                  <c:pt idx="71">
                    <c:v>Компания F</c:v>
                  </c:pt>
                  <c:pt idx="85">
                    <c:v>Компания G</c:v>
                  </c:pt>
                </c:lvl>
              </c:multiLvlStrCache>
            </c:multiLvl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D-4DF4-8B5A-98DF553A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catAx>
        <c:axId val="23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noMultiLvlLbl val="0"/>
      </c:catAx>
      <c:valAx>
        <c:axId val="23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C1CED5">
                <a:alpha val="50000"/>
              </a:srgbClr>
            </a:solidFill>
            <a:ln>
              <a:noFill/>
            </a:ln>
            <a:effectLst/>
          </c:spPr>
          <c:cat>
            <c:strRef>
              <c:f>'2'!$E$41:$E$137</c:f>
              <c:strCache>
                <c:ptCount val="97"/>
                <c:pt idx="1">
                  <c:v>01</c:v>
                </c:pt>
                <c:pt idx="12">
                  <c:v>12</c:v>
                </c:pt>
                <c:pt idx="15">
                  <c:v>01</c:v>
                </c:pt>
                <c:pt idx="26">
                  <c:v>12</c:v>
                </c:pt>
                <c:pt idx="29">
                  <c:v>01</c:v>
                </c:pt>
                <c:pt idx="40">
                  <c:v>12</c:v>
                </c:pt>
                <c:pt idx="43">
                  <c:v>01</c:v>
                </c:pt>
                <c:pt idx="54">
                  <c:v>12</c:v>
                </c:pt>
                <c:pt idx="57">
                  <c:v>01</c:v>
                </c:pt>
                <c:pt idx="68">
                  <c:v>12</c:v>
                </c:pt>
                <c:pt idx="71">
                  <c:v>01</c:v>
                </c:pt>
                <c:pt idx="82">
                  <c:v>12</c:v>
                </c:pt>
                <c:pt idx="85">
                  <c:v>01</c:v>
                </c:pt>
                <c:pt idx="96">
                  <c:v>12</c:v>
                </c:pt>
              </c:strCache>
            </c: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4D1-BFB1-8383B6E2A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catAx>
        <c:axId val="23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noMultiLvlLbl val="0"/>
      </c:catAx>
      <c:valAx>
        <c:axId val="23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27AEF1">
                <a:alpha val="10000"/>
              </a:srgbClr>
            </a:solidFill>
            <a:ln>
              <a:noFill/>
            </a:ln>
            <a:effectLst/>
          </c:spPr>
          <c:cat>
            <c:strRef>
              <c:f>'2'!$E$41:$E$137</c:f>
              <c:strCache>
                <c:ptCount val="97"/>
                <c:pt idx="1">
                  <c:v>01</c:v>
                </c:pt>
                <c:pt idx="12">
                  <c:v>12</c:v>
                </c:pt>
                <c:pt idx="15">
                  <c:v>01</c:v>
                </c:pt>
                <c:pt idx="26">
                  <c:v>12</c:v>
                </c:pt>
                <c:pt idx="29">
                  <c:v>01</c:v>
                </c:pt>
                <c:pt idx="40">
                  <c:v>12</c:v>
                </c:pt>
                <c:pt idx="43">
                  <c:v>01</c:v>
                </c:pt>
                <c:pt idx="54">
                  <c:v>12</c:v>
                </c:pt>
                <c:pt idx="57">
                  <c:v>01</c:v>
                </c:pt>
                <c:pt idx="68">
                  <c:v>12</c:v>
                </c:pt>
                <c:pt idx="71">
                  <c:v>01</c:v>
                </c:pt>
                <c:pt idx="82">
                  <c:v>12</c:v>
                </c:pt>
                <c:pt idx="85">
                  <c:v>01</c:v>
                </c:pt>
                <c:pt idx="96">
                  <c:v>12</c:v>
                </c:pt>
              </c:strCache>
            </c: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D-419C-A612-D92CD603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rgbClr val="27AEF1"/>
              </a:solidFill>
              <a:round/>
            </a:ln>
            <a:effectLst/>
          </c:spPr>
          <c:marker>
            <c:symbol val="none"/>
          </c:marker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D-419C-A612-D92CD6034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888"/>
        <c:axId val="23622720"/>
      </c:lineChart>
      <c:catAx>
        <c:axId val="23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noMultiLvlLbl val="0"/>
      </c:catAx>
      <c:valAx>
        <c:axId val="23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1329329019129E-2"/>
          <c:y val="8.5227272727272721E-2"/>
          <c:w val="0.91732031178115125"/>
          <c:h val="0.80404348604151754"/>
        </c:manualLayout>
      </c:layout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27AEF1">
                <a:alpha val="10000"/>
              </a:srgbClr>
            </a:solidFill>
            <a:ln>
              <a:noFill/>
            </a:ln>
            <a:effectLst/>
          </c:spPr>
          <c:cat>
            <c:strRef>
              <c:f>'2'!$E$41:$E$137</c:f>
              <c:strCache>
                <c:ptCount val="97"/>
                <c:pt idx="1">
                  <c:v>01</c:v>
                </c:pt>
                <c:pt idx="12">
                  <c:v>12</c:v>
                </c:pt>
                <c:pt idx="15">
                  <c:v>01</c:v>
                </c:pt>
                <c:pt idx="26">
                  <c:v>12</c:v>
                </c:pt>
                <c:pt idx="29">
                  <c:v>01</c:v>
                </c:pt>
                <c:pt idx="40">
                  <c:v>12</c:v>
                </c:pt>
                <c:pt idx="43">
                  <c:v>01</c:v>
                </c:pt>
                <c:pt idx="54">
                  <c:v>12</c:v>
                </c:pt>
                <c:pt idx="57">
                  <c:v>01</c:v>
                </c:pt>
                <c:pt idx="68">
                  <c:v>12</c:v>
                </c:pt>
                <c:pt idx="71">
                  <c:v>01</c:v>
                </c:pt>
                <c:pt idx="82">
                  <c:v>12</c:v>
                </c:pt>
                <c:pt idx="85">
                  <c:v>01</c:v>
                </c:pt>
                <c:pt idx="96">
                  <c:v>12</c:v>
                </c:pt>
              </c:strCache>
            </c: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1-4AF7-947B-4092BB6B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rgbClr val="27AEF1"/>
              </a:solidFill>
              <a:round/>
            </a:ln>
            <a:effectLst/>
          </c:spPr>
          <c:marker>
            <c:symbol val="none"/>
          </c:marker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1-4AF7-947B-4092BB6B4ABC}"/>
            </c:ext>
          </c:extLst>
        </c:ser>
        <c:ser>
          <c:idx val="2"/>
          <c:order val="2"/>
          <c:tx>
            <c:strRef>
              <c:f>'2'!$G$40</c:f>
              <c:strCache>
                <c:ptCount val="1"/>
                <c:pt idx="0">
                  <c:v>текст</c:v>
                </c:pt>
              </c:strCache>
            </c:strRef>
          </c:tx>
          <c:spPr>
            <a:ln w="28575" cap="rnd">
              <a:solidFill>
                <a:srgbClr val="C1CED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991-4AF7-947B-4092BB6B4A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85AD1B-5AE5-4AEC-BB9A-A8A4119A09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91-4AF7-947B-4092BB6B4A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B7CA5A-6840-49AB-8606-97C25C46FA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991-4AF7-947B-4092BB6B4A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594DC80-98D2-48DF-8A4E-D15DC4312F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991-4AF7-947B-4092BB6B4A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F7C7C5C-164D-4810-B004-B9F44DB80B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91-4AF7-947B-4092BB6B4AB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A21B3F-55D2-4973-8C9E-8AD38B6C930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91-4AF7-947B-4092BB6B4A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EB6E9D3-1BE2-4275-A3C8-A70B46EE1E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991-4AF7-947B-4092BB6B4A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4146893-CC37-4A77-A7E0-E7EADB3686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91-4AF7-947B-4092BB6B4A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E025827-CA38-4160-941D-AD72615EAD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91-4AF7-947B-4092BB6B4A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A0B3F7-0665-478B-9228-414DF523BC1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91-4AF7-947B-4092BB6B4AB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E11E7DD-A8BC-4191-BB19-0339CCE9E5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91-4AF7-947B-4092BB6B4AB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B1142F3-A73D-49C9-A9B4-EE290FB803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91-4AF7-947B-4092BB6B4AB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3647072-154A-4DEA-A65E-D910D5881E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91-4AF7-947B-4092BB6B4AB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91-4AF7-947B-4092BB6B4AB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91-4AF7-947B-4092BB6B4AB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148E240-4587-4581-AA26-E5A18DB6DC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91-4AF7-947B-4092BB6B4AB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4430790-6CA2-45F0-9CE6-205BF8A2D32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91-4AF7-947B-4092BB6B4AB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A946771-3FE8-4709-8738-85DAA7B6F5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91-4AF7-947B-4092BB6B4AB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7BCEC7E-3ED1-4FF9-9C4D-9A2551347D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91-4AF7-947B-4092BB6B4AB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893F88B-9740-4F72-B39C-F6E4A90D30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91-4AF7-947B-4092BB6B4AB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E0BDFFE-EE2B-4226-A56A-A7E3B116DA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991-4AF7-947B-4092BB6B4AB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B67C6D0F-DDC5-4949-AA8E-2DBDDE0114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91-4AF7-947B-4092BB6B4AB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CBE9A95F-D9C8-4076-9AB3-CD1AB92F18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991-4AF7-947B-4092BB6B4AB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D5326C4-E0F8-4160-B033-B9FC1D6664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991-4AF7-947B-4092BB6B4AB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CF3559C-44AE-4147-B69E-3ACAE80E3D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991-4AF7-947B-4092BB6B4AB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80734C4-03AF-4527-B0A1-22BCB86BEE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991-4AF7-947B-4092BB6B4AB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55B36E0-E3B6-4801-89C7-C115318EBC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991-4AF7-947B-4092BB6B4AB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991-4AF7-947B-4092BB6B4AB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991-4AF7-947B-4092BB6B4AB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92317B1-9787-4100-90EB-8B047ED33F8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991-4AF7-947B-4092BB6B4AB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2F28E72-02BC-49DA-8B15-F74A286F81A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991-4AF7-947B-4092BB6B4AB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6A0772C1-3A86-4D88-9F28-928DCA9FBB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991-4AF7-947B-4092BB6B4AB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34F155A-0134-4F3E-8145-F19932EA64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991-4AF7-947B-4092BB6B4AB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0A277D2-3D4F-40A6-B8DC-B4666617EE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991-4AF7-947B-4092BB6B4AB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09211DE-4D6C-403B-99C0-642B0E0F49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991-4AF7-947B-4092BB6B4AB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5E789AE-B634-4AA2-8309-E01492DC5A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991-4AF7-947B-4092BB6B4AB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FAA2C7D5-E2CA-496F-9FAC-7FE1197BB4F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991-4AF7-947B-4092BB6B4AB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A366437-2D8A-4081-8ABE-F8AE62FA10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991-4AF7-947B-4092BB6B4AB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E8D56C8-7CFD-4F75-870D-42B97CD347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991-4AF7-947B-4092BB6B4AB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E7CE7DF-D888-42AB-96AE-ECC2547865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991-4AF7-947B-4092BB6B4AB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EE579B2-8AD5-4E2A-BF83-DE593DDC8C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991-4AF7-947B-4092BB6B4AB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991-4AF7-947B-4092BB6B4AB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991-4AF7-947B-4092BB6B4AB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1ED970BC-2F1B-4E91-B1D2-986A1884C4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991-4AF7-947B-4092BB6B4AB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E0FF3B5-1E45-47E8-806A-D555FC6FC16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991-4AF7-947B-4092BB6B4AB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788A4A8-61E1-49F7-BE1C-1BCF84EA9E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991-4AF7-947B-4092BB6B4AB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2602629-E07E-4F38-ACA3-FB9210FF7F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991-4AF7-947B-4092BB6B4AB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6BDC50B-33BB-4585-AA50-D1C0C0C44CD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991-4AF7-947B-4092BB6B4AB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D0C0FAB-94D1-4768-A044-44A3EBD6EA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1991-4AF7-947B-4092BB6B4AB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7319C43-1644-471B-B106-C6EEFCBB71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991-4AF7-947B-4092BB6B4AB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B97AEA5-EEA2-449E-9789-1552D3F429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991-4AF7-947B-4092BB6B4AB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36AFDAB-54EF-4B91-96E9-6F483F75038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991-4AF7-947B-4092BB6B4AB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4D77CE3-F095-47B0-B2D4-493D8B21D50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991-4AF7-947B-4092BB6B4AB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69A3C05-44C9-4B58-A8C0-C6DA26B969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991-4AF7-947B-4092BB6B4AB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14A3F63-C096-4EAE-BACD-3E8030E87E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991-4AF7-947B-4092BB6B4AB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991-4AF7-947B-4092BB6B4AB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991-4AF7-947B-4092BB6B4AB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0772DA4-B0A9-498D-A3E9-01CE829031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991-4AF7-947B-4092BB6B4AB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1497AD8-0990-4AD7-9154-C3C3E94C08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991-4AF7-947B-4092BB6B4AB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F1C9A27-99FE-41D4-AB82-17875D69EC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991-4AF7-947B-4092BB6B4AB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A417967-E1E3-4E95-BD4E-531523BF02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991-4AF7-947B-4092BB6B4AB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99F379C-E62E-49AE-8E55-AFF84357A9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991-4AF7-947B-4092BB6B4AB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3B63A4B4-0DCC-4506-B27B-FA3A6BC195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1991-4AF7-947B-4092BB6B4AB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654E24D3-19E3-4232-8FB6-E0A9067508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991-4AF7-947B-4092BB6B4AB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5E64677-1EBC-405C-ABCF-441C86D755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991-4AF7-947B-4092BB6B4AB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4CD2B428-E303-4BEC-B25C-7F61CB5DE7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991-4AF7-947B-4092BB6B4AB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612A374-F334-4FF2-A74E-70081D08D5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991-4AF7-947B-4092BB6B4AB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7282CAE-2EFD-4E92-B8FC-F2F1E482E2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991-4AF7-947B-4092BB6B4AB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176314E-D123-40F3-959A-E2F8291152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991-4AF7-947B-4092BB6B4AB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991-4AF7-947B-4092BB6B4AB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991-4AF7-947B-4092BB6B4AB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3A475F3-16E1-49BB-BB0A-F7F029AD31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991-4AF7-947B-4092BB6B4AB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6A778FFB-3DB5-4B71-B82D-EE51F51BA5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991-4AF7-947B-4092BB6B4AB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F75CFFB-376C-4CEE-94DB-9930CC5C8B4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991-4AF7-947B-4092BB6B4AB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1BA19960-9795-4C7A-96D1-D06C6327DD3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991-4AF7-947B-4092BB6B4AB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ACBF79FF-82C5-4A4B-8321-68375F1237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991-4AF7-947B-4092BB6B4AB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3618286-BEFA-4287-83F5-3C17D17966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1991-4AF7-947B-4092BB6B4AB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58C62C3-FD9C-4193-901F-5BC7F7CB24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991-4AF7-947B-4092BB6B4AB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AF63B1AF-9B69-4DA2-B527-15FEC69FB1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991-4AF7-947B-4092BB6B4AB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DC3AC8D-C009-490D-B0E1-3A9139595F6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991-4AF7-947B-4092BB6B4AB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C2C691F-F615-4BD6-9310-D1E5D15E387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991-4AF7-947B-4092BB6B4AB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2EACA95-6F13-426C-971B-ADD63DEF7F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991-4AF7-947B-4092BB6B4AB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5B8E2C3A-74AE-444E-AD59-F6E687334E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991-4AF7-947B-4092BB6B4AB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991-4AF7-947B-4092BB6B4AB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991-4AF7-947B-4092BB6B4AB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C555003-FBF1-4CB6-B839-1DB1498438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991-4AF7-947B-4092BB6B4AB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4CC80115-932E-4ACF-B83D-0FE635134BF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991-4AF7-947B-4092BB6B4AB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5A6F948-DF7E-4FCA-AEE2-911ACD7992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991-4AF7-947B-4092BB6B4AB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F87E187-729A-489B-A16F-944622ED58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991-4AF7-947B-4092BB6B4AB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610A2EA5-7D9D-46B3-BCA0-E9EF874D59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991-4AF7-947B-4092BB6B4AB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C58A514-34AF-4849-8845-9E14718B248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1991-4AF7-947B-4092BB6B4AB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62F9E61-8DBF-4377-83D2-82C955F7DD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991-4AF7-947B-4092BB6B4AB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EF48D3CB-A0B1-4BFE-B501-F835E642E4C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991-4AF7-947B-4092BB6B4AB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BA8EB0D-F729-4937-B825-1AD16E22A26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991-4AF7-947B-4092BB6B4AB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A90ADC0-C0B5-42F2-A065-DBC9011FE5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991-4AF7-947B-4092BB6B4AB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1528733-6561-4FB8-A50F-3B305643B1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991-4AF7-947B-4092BB6B4AB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0E6EE76A-BD51-4AE9-988E-6D678D58D25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991-4AF7-947B-4092BB6B4A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'2'!$F$41:$F$137</c:f>
              <c:numCache>
                <c:formatCode>#,##0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1390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1390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'2'!$G$41:$G$137</c15:f>
                <c15:dlblRangeCache>
                  <c:ptCount val="97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1">
                    <c:v>Компания B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5">
                    <c:v>Компания C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9">
                    <c:v>Компания D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3">
                    <c:v>Компания E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7">
                    <c:v>Компания F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1">
                    <c:v>Компания G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3-1991-4AF7-947B-4092BB6B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888"/>
        <c:axId val="23622720"/>
      </c:lineChart>
      <c:catAx>
        <c:axId val="23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noMultiLvlLbl val="0"/>
      </c:catAx>
      <c:valAx>
        <c:axId val="236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1329329019129E-2"/>
          <c:y val="0.13068181818181818"/>
          <c:w val="0.91732031178115125"/>
          <c:h val="0.75858894058697213"/>
        </c:manualLayout>
      </c:layout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27AEF1">
                <a:alpha val="10000"/>
              </a:srgbClr>
            </a:solidFill>
            <a:ln>
              <a:noFill/>
            </a:ln>
            <a:effectLst/>
          </c:spPr>
          <c:cat>
            <c:strRef>
              <c:f>'2'!$E$41:$E$137</c:f>
              <c:strCache>
                <c:ptCount val="97"/>
                <c:pt idx="1">
                  <c:v>01</c:v>
                </c:pt>
                <c:pt idx="12">
                  <c:v>12</c:v>
                </c:pt>
                <c:pt idx="15">
                  <c:v>01</c:v>
                </c:pt>
                <c:pt idx="26">
                  <c:v>12</c:v>
                </c:pt>
                <c:pt idx="29">
                  <c:v>01</c:v>
                </c:pt>
                <c:pt idx="40">
                  <c:v>12</c:v>
                </c:pt>
                <c:pt idx="43">
                  <c:v>01</c:v>
                </c:pt>
                <c:pt idx="54">
                  <c:v>12</c:v>
                </c:pt>
                <c:pt idx="57">
                  <c:v>01</c:v>
                </c:pt>
                <c:pt idx="68">
                  <c:v>12</c:v>
                </c:pt>
                <c:pt idx="71">
                  <c:v>01</c:v>
                </c:pt>
                <c:pt idx="82">
                  <c:v>12</c:v>
                </c:pt>
                <c:pt idx="85">
                  <c:v>01</c:v>
                </c:pt>
                <c:pt idx="96">
                  <c:v>12</c:v>
                </c:pt>
              </c:strCache>
            </c: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E-420A-9DC8-D84659F52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rgbClr val="27AEF1"/>
              </a:solidFill>
              <a:round/>
            </a:ln>
            <a:effectLst/>
          </c:spPr>
          <c:marker>
            <c:symbol val="none"/>
          </c:marker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E-420A-9DC8-D84659F52F4E}"/>
            </c:ext>
          </c:extLst>
        </c:ser>
        <c:ser>
          <c:idx val="2"/>
          <c:order val="2"/>
          <c:tx>
            <c:strRef>
              <c:f>'2'!$G$40</c:f>
              <c:strCache>
                <c:ptCount val="1"/>
                <c:pt idx="0">
                  <c:v>текст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B6E-420A-9DC8-D84659F52F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94D4071-AC2A-4CB1-A953-1235B3EDD6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6E-420A-9DC8-D84659F52F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61F3F8F-6BC5-4C36-81C5-0FBE27811C4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B6E-420A-9DC8-D84659F52F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7CA160B-67F8-4BF8-9170-DD8336BF42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B6E-420A-9DC8-D84659F52F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2E54B3-3182-43CD-AC71-67510340BD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B6E-420A-9DC8-D84659F52F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000EE1F-EDAC-4BCF-9176-0B4C6B63EE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B6E-420A-9DC8-D84659F52F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2DDB97B-6AA8-442B-82C6-0F4204041D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B6E-420A-9DC8-D84659F52F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F39F3C2-9CAB-404F-9F51-2DBF08F1C3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6E-420A-9DC8-D84659F52F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ACDE82-7D71-4FDD-B996-98C83E1046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B6E-420A-9DC8-D84659F52F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7AB12D-C5AB-4584-B148-5A7B313C07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B6E-420A-9DC8-D84659F52F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57A99A-E3DF-4A7A-BC03-741121EC45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B6E-420A-9DC8-D84659F52F4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FF6408F-697E-441B-ABC2-86308EF783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B6E-420A-9DC8-D84659F52F4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A1651E0-60BE-4415-A371-8B6F62CBB7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B6E-420A-9DC8-D84659F52F4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B6E-420A-9DC8-D84659F52F4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B6E-420A-9DC8-D84659F52F4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075D054-EB83-4115-B4A4-5258C58E50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B6E-420A-9DC8-D84659F52F4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FD462C9-3ABC-4079-8657-8925923693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B6E-420A-9DC8-D84659F52F4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09F5B04-3E55-4489-A372-574AB2553A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B6E-420A-9DC8-D84659F52F4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1603ED1-4C8E-44A6-A10E-371B9F91750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B6E-420A-9DC8-D84659F52F4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CEB8BE6-CDFB-4F17-B2D0-8E64A80944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B6E-420A-9DC8-D84659F52F4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633EC61-0F5D-496D-B226-488496D6F9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1B6E-420A-9DC8-D84659F52F4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08B5EDF5-9903-41CB-94F9-4C3636A0B0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B6E-420A-9DC8-D84659F52F4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29CF172-59E8-4922-8880-864DEB2FBF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B6E-420A-9DC8-D84659F52F4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E960D8A-E2C3-4139-84E0-B552538DFD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B6E-420A-9DC8-D84659F52F4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3C5EF10-DD35-4B74-9B0A-070D0865D4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B6E-420A-9DC8-D84659F52F4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5D1C9F3-DD47-4A65-A306-CC5F519B023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B6E-420A-9DC8-D84659F52F4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59BEA22-8EAB-49D2-9F61-75ACFC7B90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B6E-420A-9DC8-D84659F52F4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B6E-420A-9DC8-D84659F52F4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B6E-420A-9DC8-D84659F52F4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3701FF4-922B-4ACB-9A73-4B81B4F504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B6E-420A-9DC8-D84659F52F4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B3E4D1C-1113-41B3-A151-DAC751E7B5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B6E-420A-9DC8-D84659F52F4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FEC3818-AFA0-444B-9FEB-B6FE38A952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B6E-420A-9DC8-D84659F52F4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064E817-5C9F-4F4D-8DE4-1101E6C1DE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B6E-420A-9DC8-D84659F52F4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AB91D8D-3C93-4342-9AC5-DF25C7D362E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B6E-420A-9DC8-D84659F52F4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32DEC8B-C2E3-4718-BA38-69C5967D5E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1B6E-420A-9DC8-D84659F52F4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06D73F2-5876-421D-8DFF-3DC9A7F42A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B6E-420A-9DC8-D84659F52F4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DC8D8B1-D452-4DD0-A28D-0853EC4DE44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B6E-420A-9DC8-D84659F52F4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C44FE78-FA58-443F-AA4D-FE7CF6FF30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B6E-420A-9DC8-D84659F52F4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AD7176E-33AB-4B8D-8FAF-587E8E19F29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B6E-420A-9DC8-D84659F52F4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E232B83-4357-4F95-AC66-D2B2E66B5C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B6E-420A-9DC8-D84659F52F4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BC04DC3-5A72-4601-9736-EB1C3F76C9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B6E-420A-9DC8-D84659F52F4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B6E-420A-9DC8-D84659F52F4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B6E-420A-9DC8-D84659F52F4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8AB6766-F7DB-4B06-854A-A0E58DCC32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B6E-420A-9DC8-D84659F52F4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F94481F-09D8-45E0-A76B-B75ECB3EAE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B6E-420A-9DC8-D84659F52F4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D3D6F36-B3C5-4794-B82D-FECF1D0473F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B6E-420A-9DC8-D84659F52F4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9EE8CA55-0A95-498C-80E7-3E5414A8624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B6E-420A-9DC8-D84659F52F4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128CB92-B63A-430C-93D3-F381111F2A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B6E-420A-9DC8-D84659F52F4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D0F5FAA-159F-4B8B-AB94-B7A78589D8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1B6E-420A-9DC8-D84659F52F4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C6CD45E-161F-4EB0-9F2B-C55558C907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B6E-420A-9DC8-D84659F52F4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D3783D8E-71DE-4E15-AEEB-64E68B971C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B6E-420A-9DC8-D84659F52F4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9186B7FC-B75C-4361-87E2-3A55BF1C36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B6E-420A-9DC8-D84659F52F4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70CD395-35F5-4F88-BF76-BAA516EC26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B6E-420A-9DC8-D84659F52F4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F9DD90E-0F9B-44C6-AD57-ECC12EF207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B6E-420A-9DC8-D84659F52F4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7CBCF0D-058A-4A91-9A04-9BA7C489796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B6E-420A-9DC8-D84659F52F4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B6E-420A-9DC8-D84659F52F4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B6E-420A-9DC8-D84659F52F4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19F009B-DAC4-4872-A052-3E87957FFE4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B6E-420A-9DC8-D84659F52F4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D965197-918A-4264-8E5B-3CAEA98F99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B6E-420A-9DC8-D84659F52F4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1C1F9D7D-B965-46E7-8187-F2EAAEAF717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B6E-420A-9DC8-D84659F52F4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8710E5F-122F-4DC7-99A2-9B5A36C02EC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B6E-420A-9DC8-D84659F52F4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B9D60E9-0B66-49B6-93A9-4BFF1C7719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B6E-420A-9DC8-D84659F52F4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BBEC102D-44C1-4D36-B653-129CDA3ADC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1B6E-420A-9DC8-D84659F52F4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3965E73-9E35-4380-9D45-A8808C42E6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B6E-420A-9DC8-D84659F52F4E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CA5C4DE-C2BB-4C32-8010-9ED9B7BF47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B6E-420A-9DC8-D84659F52F4E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DB41DC22-94A5-4E45-B10B-C73C4F89C0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B6E-420A-9DC8-D84659F52F4E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64D928A-A16B-4CCF-AFA8-DD5C71DA92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B6E-420A-9DC8-D84659F52F4E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385CAEE-460C-4EC8-BC0F-46EF35E0CA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B6E-420A-9DC8-D84659F52F4E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5221685-B56E-4DCF-8789-FA5D1C2279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B6E-420A-9DC8-D84659F52F4E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B6E-420A-9DC8-D84659F52F4E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B6E-420A-9DC8-D84659F52F4E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01B3062-E36B-4DAD-B573-2E8DB928ED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1B6E-420A-9DC8-D84659F52F4E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2D874B0-223C-439A-82EF-D4754D973B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1B6E-420A-9DC8-D84659F52F4E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B4EC7E96-256F-458C-B09F-5209DAFD49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1B6E-420A-9DC8-D84659F52F4E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4A178C2-8728-457D-9E24-DEFDC89621C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1B6E-420A-9DC8-D84659F52F4E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66971C4-752D-4720-BE4E-8E4B00956A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1B6E-420A-9DC8-D84659F52F4E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4F24C5FF-70B1-406B-98A9-07B310806A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1B6E-420A-9DC8-D84659F52F4E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804A113-AFD8-4E86-AC28-FCA0C9566F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1B6E-420A-9DC8-D84659F52F4E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79372CB0-667E-432E-83F7-83161F2E19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1B6E-420A-9DC8-D84659F52F4E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FEEF10D-B1D7-4B22-80C4-84198D4994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1B6E-420A-9DC8-D84659F52F4E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E32AB0DC-BC82-425B-A724-CB6F1A85C8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1B6E-420A-9DC8-D84659F52F4E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53C7D32B-B0AE-4D1D-906A-1D7A0FACC0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1B6E-420A-9DC8-D84659F52F4E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166EC59-7424-4319-9B70-ACC5C47368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1B6E-420A-9DC8-D84659F52F4E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1B6E-420A-9DC8-D84659F52F4E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1B6E-420A-9DC8-D84659F52F4E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3AFC0AE-51C9-435E-8F9D-D636FCA03E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1B6E-420A-9DC8-D84659F52F4E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70B1491-7E66-4907-B6FF-82EBD14717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1B6E-420A-9DC8-D84659F52F4E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9F0BCD4-BD16-4ECA-A59A-32E707AABE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1B6E-420A-9DC8-D84659F52F4E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5B6C397-93D7-4108-A145-0849F226F8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1B6E-420A-9DC8-D84659F52F4E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58A303D1-D2CD-49D2-9B2B-E6C50EC31E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1B6E-420A-9DC8-D84659F52F4E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66185DC-C49B-41E4-AC6A-E06B43BF6A2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1B6E-420A-9DC8-D84659F52F4E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9F7C707D-3506-46C1-82C0-89EFDA4B0A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1B6E-420A-9DC8-D84659F52F4E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05A2786F-6902-4400-88A5-5B1CBF591AF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1B6E-420A-9DC8-D84659F52F4E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B5D93342-D15C-4C1F-9832-C30387D8819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1B6E-420A-9DC8-D84659F52F4E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1C03264-AF53-4368-8673-44BA4C7FAFF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1B6E-420A-9DC8-D84659F52F4E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E6F0A7E1-CC46-4E65-B7FA-D047EFDB26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1B6E-420A-9DC8-D84659F52F4E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96F7F9D3-1421-45B0-A2E4-962C999ECF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1B6E-420A-9DC8-D84659F52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'2'!$F$41:$F$137</c:f>
              <c:numCache>
                <c:formatCode>#,##0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1390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1390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'2'!$G$41:$G$137</c15:f>
                <c15:dlblRangeCache>
                  <c:ptCount val="97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1">
                    <c:v>Компания B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5">
                    <c:v>Компания C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9">
                    <c:v>Компания D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3">
                    <c:v>Компания E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7">
                    <c:v>Компания F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1">
                    <c:v>Компания G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3-1B6E-420A-9DC8-D84659F52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888"/>
        <c:axId val="23622720"/>
      </c:lineChart>
      <c:catAx>
        <c:axId val="236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noMultiLvlLbl val="0"/>
      </c:catAx>
      <c:valAx>
        <c:axId val="2362272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1329329019129E-2"/>
          <c:y val="0.13068181818181818"/>
          <c:w val="0.91732031178115125"/>
          <c:h val="0.75858894058697213"/>
        </c:manualLayout>
      </c:layout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27AEF1">
                <a:alpha val="10000"/>
              </a:srgbClr>
            </a:solidFill>
            <a:ln>
              <a:noFill/>
            </a:ln>
            <a:effectLst/>
          </c:spPr>
          <c:cat>
            <c:strRef>
              <c:f>'2'!$E$41:$E$137</c:f>
              <c:strCache>
                <c:ptCount val="97"/>
                <c:pt idx="1">
                  <c:v>01</c:v>
                </c:pt>
                <c:pt idx="12">
                  <c:v>12</c:v>
                </c:pt>
                <c:pt idx="15">
                  <c:v>01</c:v>
                </c:pt>
                <c:pt idx="26">
                  <c:v>12</c:v>
                </c:pt>
                <c:pt idx="29">
                  <c:v>01</c:v>
                </c:pt>
                <c:pt idx="40">
                  <c:v>12</c:v>
                </c:pt>
                <c:pt idx="43">
                  <c:v>01</c:v>
                </c:pt>
                <c:pt idx="54">
                  <c:v>12</c:v>
                </c:pt>
                <c:pt idx="57">
                  <c:v>01</c:v>
                </c:pt>
                <c:pt idx="68">
                  <c:v>12</c:v>
                </c:pt>
                <c:pt idx="71">
                  <c:v>01</c:v>
                </c:pt>
                <c:pt idx="82">
                  <c:v>12</c:v>
                </c:pt>
                <c:pt idx="85">
                  <c:v>01</c:v>
                </c:pt>
                <c:pt idx="96">
                  <c:v>12</c:v>
                </c:pt>
              </c:strCache>
            </c: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1-4B7F-95DF-03D129DC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rgbClr val="27AEF1"/>
              </a:solidFill>
              <a:round/>
            </a:ln>
            <a:effectLst/>
          </c:spPr>
          <c:marker>
            <c:symbol val="none"/>
          </c:marker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1-4B7F-95DF-03D129DCA66C}"/>
            </c:ext>
          </c:extLst>
        </c:ser>
        <c:ser>
          <c:idx val="2"/>
          <c:order val="2"/>
          <c:tx>
            <c:strRef>
              <c:f>'2'!$G$40</c:f>
              <c:strCache>
                <c:ptCount val="1"/>
                <c:pt idx="0">
                  <c:v>текст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81-4B7F-95DF-03D129DCA6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13EBD6-8F85-4830-BDC4-DADAF0ECD7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81-4B7F-95DF-03D129DCA6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B8DD13-61A9-45B8-83DC-92425A0633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81-4B7F-95DF-03D129DCA6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CD8B6A-4D06-44C1-813C-6DAC0CEC873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81-4B7F-95DF-03D129DCA6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7510F3-CE6B-469B-A2E2-F478323230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81-4B7F-95DF-03D129DCA6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4D2F65-1A21-4549-9462-4922EEE742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81-4B7F-95DF-03D129DCA6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83846E5-D7B4-4DBB-BDE3-FBD6D0459A1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281-4B7F-95DF-03D129DCA66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A8DC397-DBBE-4371-BACD-3ABA047BEE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81-4B7F-95DF-03D129DCA66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1CB5F0-BCAC-4518-B0A2-EB3BB01BBA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81-4B7F-95DF-03D129DCA66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3E5291-5BCD-4D94-8D45-05D49D047A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81-4B7F-95DF-03D129DCA66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45553F-CBA7-4140-82C4-596DA072DFE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81-4B7F-95DF-03D129DCA66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211FF00-D9E2-4E89-B8AD-9B5EF8DAFE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81-4B7F-95DF-03D129DCA66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0B822A3-0AA7-47BF-B9C2-D258317CC3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81-4B7F-95DF-03D129DCA66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81-4B7F-95DF-03D129DCA66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81-4B7F-95DF-03D129DCA66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B8A920C-B079-4967-9E0F-973F284B94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81-4B7F-95DF-03D129DCA66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EB81AA3-B34E-458C-B16B-A8AA9C1D9B1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81-4B7F-95DF-03D129DCA66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6698B50-409E-4E79-A954-216D18AC7C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81-4B7F-95DF-03D129DCA66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027B759-BD80-45EE-A864-AE47AE94EE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81-4B7F-95DF-03D129DCA66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29B44B3-8976-4399-91BD-6EAFDEF58A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81-4B7F-95DF-03D129DCA66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DAAD105-DF8A-4F44-8D36-3BDBA12179D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281-4B7F-95DF-03D129DCA66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D11F85F-232F-471C-A374-9479B09BA6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281-4B7F-95DF-03D129DCA66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02A26DA-F6C7-4179-8FC5-9B5B22AAD0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81-4B7F-95DF-03D129DCA66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BB62660-79B0-4841-8689-48A1F01838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81-4B7F-95DF-03D129DCA66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56C851BF-E79B-4A01-AC72-34DFB56900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81-4B7F-95DF-03D129DCA66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DAC4B66-3E02-49C0-8CB2-6E9C922DD0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81-4B7F-95DF-03D129DCA66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B7B89CA-81F8-4C1D-8927-D8468B2176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81-4B7F-95DF-03D129DCA66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81-4B7F-95DF-03D129DCA66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81-4B7F-95DF-03D129DCA66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A500047-455C-40D9-BCFF-45CA5387D38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81-4B7F-95DF-03D129DCA66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579B848-E158-429D-9251-8C70EF01CC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81-4B7F-95DF-03D129DCA66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C8B1984-040C-4AAD-8A3E-191B463275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81-4B7F-95DF-03D129DCA66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FCCC67E-C430-4EE9-8673-99C019E828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81-4B7F-95DF-03D129DCA66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F368A10-549E-4D51-B46F-FC2D6FDC65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81-4B7F-95DF-03D129DCA66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C5E05D5-DF9B-460E-B7CC-9890CA1CEC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281-4B7F-95DF-03D129DCA66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D2765C7-9727-4304-B9B2-9374D853D1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81-4B7F-95DF-03D129DCA66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E1E36C52-4065-4ED5-A2EC-BFFF2DE639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81-4B7F-95DF-03D129DCA66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1382ED7-B441-4282-A5CA-0D4774E58F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81-4B7F-95DF-03D129DCA66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2CFBBA2-9D18-4BF1-BEEC-5FCBB558ED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81-4B7F-95DF-03D129DCA66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AB25FF5-37E4-44CF-AE49-A23E797884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81-4B7F-95DF-03D129DCA66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C566328-1F4E-40C3-9F15-5D7010E137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81-4B7F-95DF-03D129DCA66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81-4B7F-95DF-03D129DCA66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81-4B7F-95DF-03D129DCA66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DCFCF52-7035-4C31-A5BE-EF54253950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81-4B7F-95DF-03D129DCA66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7F7DAFB-5F77-4D2C-841E-0F5F5EC4E9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81-4B7F-95DF-03D129DCA66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65150B4-D48D-4F1C-B6FF-3911745846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81-4B7F-95DF-03D129DCA66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5C6C252-D51C-4DF3-B8D0-B602872F313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81-4B7F-95DF-03D129DCA66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6EDB473-D19F-4B44-BFDF-67ADAA6395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281-4B7F-95DF-03D129DCA66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E470178B-3A52-43B6-934E-258D3249AE8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E281-4B7F-95DF-03D129DCA66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E7F4D40-5AC5-4124-9091-69AB26B9B8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81-4B7F-95DF-03D129DCA66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4DB54B2-82AD-4E32-A490-86B5F06F9F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81-4B7F-95DF-03D129DCA66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E9F9262-B84E-4A36-A237-E8FF445680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81-4B7F-95DF-03D129DCA66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F0DF2266-DBF0-4F5C-AD38-152E04A5BC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81-4B7F-95DF-03D129DCA66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750ADE4-F5DC-49B1-AE7B-98BE5BF162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81-4B7F-95DF-03D129DCA66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0D4FAF6F-A7D2-42B4-A599-01ADADD163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81-4B7F-95DF-03D129DCA66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281-4B7F-95DF-03D129DCA66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81-4B7F-95DF-03D129DCA66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63D307C-4789-4F28-9A2A-DCF4BB71D81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81-4B7F-95DF-03D129DCA66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32C95CA-14E8-4442-8093-9EFE8E1CCA1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81-4B7F-95DF-03D129DCA66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1C5BCDA-1471-4C53-BD8A-8F1F62558D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81-4B7F-95DF-03D129DCA66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B6D11B7-D45E-4BAC-8C0F-490D6F2C41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281-4B7F-95DF-03D129DCA66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99D2A13-E912-43D0-84D2-9FD93E8E56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81-4B7F-95DF-03D129DCA66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879D553F-5756-4EDC-8A7C-4093D6B3DB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E281-4B7F-95DF-03D129DCA66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52228E7-9F9A-48B7-84D3-A402FCDF75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81-4B7F-95DF-03D129DCA66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4090843D-1BC8-4957-B9B5-8883D33362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81-4B7F-95DF-03D129DCA66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8D7687E-5400-4116-82B7-745272BB01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81-4B7F-95DF-03D129DCA66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EC37E79-D398-4886-8DCC-C220A87A25F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81-4B7F-95DF-03D129DCA66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0A08EE72-51EB-4F3E-ADF0-FEAA0DD3E5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81-4B7F-95DF-03D129DCA66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7048EF71-E899-45CE-AAC1-E8AC9DDC31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81-4B7F-95DF-03D129DCA66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81-4B7F-95DF-03D129DCA66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81-4B7F-95DF-03D129DCA66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839A2887-BB90-40A0-8981-FD02FD03DD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81-4B7F-95DF-03D129DCA66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74420AB-6E1C-4DD0-BF71-8DE72F382E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81-4B7F-95DF-03D129DCA66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3BDFA47-F22F-49FB-9370-47915F61DB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281-4B7F-95DF-03D129DCA66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00DCB953-B527-4D8E-A536-4C1FC3096DC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81-4B7F-95DF-03D129DCA66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9CCF9062-5615-48AA-B076-CCF27FA81F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81-4B7F-95DF-03D129DCA66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7B2A0D8-1FFC-44ED-81AF-2B998BCE33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E281-4B7F-95DF-03D129DCA66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6ECEC5A-FAD1-44AF-8BEB-BB5EA0EC92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81-4B7F-95DF-03D129DCA66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1DFA3F1-5C27-4813-A424-622CD46A6D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81-4B7F-95DF-03D129DCA66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BD33A30-BE3D-414B-B7B5-E9033AABAFE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81-4B7F-95DF-03D129DCA66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D5E2C70-4ECC-41AC-80EA-46EB0BC632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81-4B7F-95DF-03D129DCA66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12AA95E-8B02-4042-8067-EE4487A4BB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81-4B7F-95DF-03D129DCA66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87C4B9B-6F12-461F-B2D3-10CAF0BDF8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81-4B7F-95DF-03D129DCA66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81-4B7F-95DF-03D129DCA66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81-4B7F-95DF-03D129DCA66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C492D71-6E19-486A-B516-0110855DE7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81-4B7F-95DF-03D129DCA66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89E2C9A-3C88-49BC-B920-E3CBB056DAC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281-4B7F-95DF-03D129DCA66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29960BA-0254-4F54-90E7-A39629A4A2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81-4B7F-95DF-03D129DCA66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753E5E6-E7F2-4916-8228-1E5ABC260A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81-4B7F-95DF-03D129DCA66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27D9398-5636-42A1-8C64-D535FF626B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81-4B7F-95DF-03D129DCA66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0D5BB3A1-D605-462B-9B59-FFB78C97EC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E281-4B7F-95DF-03D129DCA66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A6DDDB0F-0080-4070-B0DF-E8DC6978B2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81-4B7F-95DF-03D129DCA66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18B33A1-CC44-4D0C-BE8C-FF9B510719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81-4B7F-95DF-03D129DCA66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DA2037FE-F05F-41CB-B9A0-43F34DEB136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E281-4B7F-95DF-03D129DCA66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CF05A830-0A07-46A8-8A26-1E79582B4B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E281-4B7F-95DF-03D129DCA66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0809589-3C54-41A1-B6ED-754A3E9BD0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E281-4B7F-95DF-03D129DCA66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0D48135-4151-4E63-87D8-14B2508D6D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E281-4B7F-95DF-03D129DCA6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'2'!$F$41:$F$137</c:f>
              <c:numCache>
                <c:formatCode>#,##0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1390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1390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'2'!$G$41:$G$137</c15:f>
                <c15:dlblRangeCache>
                  <c:ptCount val="97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1">
                    <c:v>Компания B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5">
                    <c:v>Компания C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9">
                    <c:v>Компания D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3">
                    <c:v>Компания E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7">
                    <c:v>Компания F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1">
                    <c:v>Компания G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3-E281-4B7F-95DF-03D129DC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888"/>
        <c:axId val="23622720"/>
      </c:lineChart>
      <c:catAx>
        <c:axId val="23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tickMarkSkip val="14"/>
        <c:noMultiLvlLbl val="0"/>
      </c:catAx>
      <c:valAx>
        <c:axId val="2362272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1329329019129E-2"/>
          <c:y val="0.13068181818181818"/>
          <c:w val="0.91732031178115125"/>
          <c:h val="0.75858894058697213"/>
        </c:manualLayout>
      </c:layout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27AEF1">
                <a:alpha val="10000"/>
              </a:srgbClr>
            </a:solidFill>
            <a:ln>
              <a:noFill/>
            </a:ln>
            <a:effectLst/>
          </c:spPr>
          <c:cat>
            <c:strRef>
              <c:f>'2'!$E$41:$E$137</c:f>
              <c:strCache>
                <c:ptCount val="97"/>
                <c:pt idx="1">
                  <c:v>01</c:v>
                </c:pt>
                <c:pt idx="12">
                  <c:v>12</c:v>
                </c:pt>
                <c:pt idx="15">
                  <c:v>01</c:v>
                </c:pt>
                <c:pt idx="26">
                  <c:v>12</c:v>
                </c:pt>
                <c:pt idx="29">
                  <c:v>01</c:v>
                </c:pt>
                <c:pt idx="40">
                  <c:v>12</c:v>
                </c:pt>
                <c:pt idx="43">
                  <c:v>01</c:v>
                </c:pt>
                <c:pt idx="54">
                  <c:v>12</c:v>
                </c:pt>
                <c:pt idx="57">
                  <c:v>01</c:v>
                </c:pt>
                <c:pt idx="68">
                  <c:v>12</c:v>
                </c:pt>
                <c:pt idx="71">
                  <c:v>01</c:v>
                </c:pt>
                <c:pt idx="82">
                  <c:v>12</c:v>
                </c:pt>
                <c:pt idx="85">
                  <c:v>01</c:v>
                </c:pt>
                <c:pt idx="96">
                  <c:v>12</c:v>
                </c:pt>
              </c:strCache>
            </c: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6F6-B235-A1C9D0AF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rgbClr val="27AEF1"/>
              </a:solidFill>
              <a:round/>
            </a:ln>
            <a:effectLst/>
          </c:spPr>
          <c:marker>
            <c:symbol val="none"/>
          </c:marker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A-46F6-B235-A1C9D0AF2C4C}"/>
            </c:ext>
          </c:extLst>
        </c:ser>
        <c:ser>
          <c:idx val="2"/>
          <c:order val="2"/>
          <c:tx>
            <c:strRef>
              <c:f>'2'!$G$40</c:f>
              <c:strCache>
                <c:ptCount val="1"/>
                <c:pt idx="0">
                  <c:v>текст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50A-46F6-B235-A1C9D0AF2C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82126A-6096-4536-A2A5-849DACDE5D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50A-46F6-B235-A1C9D0AF2C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5BFCB5-4B02-4190-A652-B341A9904C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50A-46F6-B235-A1C9D0AF2C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06F7E6-303F-468A-AEA1-18E167DA38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50A-46F6-B235-A1C9D0AF2C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45A825-6EDD-4543-8B74-E423800C1DB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50A-46F6-B235-A1C9D0AF2C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0194235-1E53-4BAF-855F-0CC10D65735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50A-46F6-B235-A1C9D0AF2C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052056F-4135-4D1D-8906-AE04115D73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50A-46F6-B235-A1C9D0AF2C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1D2D5A-C81C-43F4-81DA-A4280B2891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50A-46F6-B235-A1C9D0AF2C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A2C3CC-DAB4-4D2A-BCEB-3603E8A01F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50A-46F6-B235-A1C9D0AF2C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FA59DF6-1CE4-4A67-8E81-1B73104CC2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50A-46F6-B235-A1C9D0AF2C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873E681-F90B-4194-8324-D8109E0FD9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50A-46F6-B235-A1C9D0AF2C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F727A66-686B-460C-8A29-F122E8017E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50A-46F6-B235-A1C9D0AF2C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0EEE719-D1D9-4E84-A637-1B271CC193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50A-46F6-B235-A1C9D0AF2C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50A-46F6-B235-A1C9D0AF2C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50A-46F6-B235-A1C9D0AF2C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09EF49E-A6C6-4DE6-9411-351A969AB0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50A-46F6-B235-A1C9D0AF2C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9BEB3F-3A29-4E56-80A5-B7BA8785E0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50A-46F6-B235-A1C9D0AF2C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9BE46D0-DED7-47E5-BA08-E44BC9433E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50A-46F6-B235-A1C9D0AF2C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04B5720-AC38-4CAE-A4B9-7279926104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50A-46F6-B235-A1C9D0AF2C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0DDDE72-4396-427E-8547-ABDC3F68966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50A-46F6-B235-A1C9D0AF2C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AD1EA4E-7249-411D-BD6D-E69DB1BA45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50A-46F6-B235-A1C9D0AF2C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CFEC26F-F906-441E-AAC4-4933E6BE4A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50A-46F6-B235-A1C9D0AF2C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5471D87-B670-4B32-91CA-3646BCB6C9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50A-46F6-B235-A1C9D0AF2C4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B2E3277-32E1-4A4F-B3B8-D17DA4770C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50A-46F6-B235-A1C9D0AF2C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ED80167-AE02-4819-AD6E-0DFE4FDCD8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50A-46F6-B235-A1C9D0AF2C4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9BEBBC5-D22A-4588-9A33-9D47174A964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50A-46F6-B235-A1C9D0AF2C4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F4627AC-DAD4-4285-A57E-F780F57DA0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50A-46F6-B235-A1C9D0AF2C4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50A-46F6-B235-A1C9D0AF2C4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50A-46F6-B235-A1C9D0AF2C4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5A29F6B-5396-4FC5-912F-009AE019B0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50A-46F6-B235-A1C9D0AF2C4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E66B3581-9B7B-4BA6-BF66-C37EC64668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50A-46F6-B235-A1C9D0AF2C4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C37453E-3DF3-4A5E-9E1B-986097AEE2E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50A-46F6-B235-A1C9D0AF2C4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2F89B95-D512-47A0-9DC1-3023DFAD8D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50A-46F6-B235-A1C9D0AF2C4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ED245AB-C645-41B4-B0A4-CE12CBD4F5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50A-46F6-B235-A1C9D0AF2C4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63678D3-9BE5-4A5A-ABA9-BDDE490D84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750A-46F6-B235-A1C9D0AF2C4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8FC7330-211F-46B6-B64C-8996190CF7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50A-46F6-B235-A1C9D0AF2C4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574CC4E-82BA-46C1-9E6A-45DB95C9F5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50A-46F6-B235-A1C9D0AF2C4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A9914BB-8EA6-4ACE-BB14-F29059066C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50A-46F6-B235-A1C9D0AF2C4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6AF34B9-A0A6-4897-A754-B9F9AFEC8C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50A-46F6-B235-A1C9D0AF2C4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791EAB1B-F112-4E15-92E5-376689D07E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50A-46F6-B235-A1C9D0AF2C4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8DE0A6E-3F7F-40A8-B526-6C243C5A61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50A-46F6-B235-A1C9D0AF2C4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50A-46F6-B235-A1C9D0AF2C4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50A-46F6-B235-A1C9D0AF2C4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6C2891E-8F88-4C55-A325-09750BE66A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50A-46F6-B235-A1C9D0AF2C4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E839D6-5B86-45B7-8414-28DAEED878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50A-46F6-B235-A1C9D0AF2C4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0FEBF3A-5BEA-4E3C-B410-6F124583F6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50A-46F6-B235-A1C9D0AF2C4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F68184E-C2D5-4B3B-8329-DBAA70B21F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50A-46F6-B235-A1C9D0AF2C4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C0B97EA-2D07-4FA0-A06E-286BCE8AAF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50A-46F6-B235-A1C9D0AF2C4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3B755F0-A17A-4013-97BC-A7A4281A62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750A-46F6-B235-A1C9D0AF2C4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8434EE5-1163-461C-8A69-48337C6CC0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50A-46F6-B235-A1C9D0AF2C4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ABA1B7F-9D99-43B4-A9CA-739FCDB22B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50A-46F6-B235-A1C9D0AF2C4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F3F8359-7979-4816-84E5-B10E88E868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50A-46F6-B235-A1C9D0AF2C4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FD17751-8DC4-462E-BA69-77C9BD2198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50A-46F6-B235-A1C9D0AF2C4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D050789A-5A5E-4B99-814B-50329AAB4A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50A-46F6-B235-A1C9D0AF2C4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B251153-A51B-44A6-9FDE-5597CDF026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50A-46F6-B235-A1C9D0AF2C4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50A-46F6-B235-A1C9D0AF2C4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50A-46F6-B235-A1C9D0AF2C4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0A32748-F98E-4983-9283-40D2E5E001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50A-46F6-B235-A1C9D0AF2C4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E43311F-E020-4F35-AAC9-F9A378A87B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50A-46F6-B235-A1C9D0AF2C4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EDB8D3C-DC38-456E-8B66-75140BBE0F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50A-46F6-B235-A1C9D0AF2C4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7196B4D9-69A0-4CED-934A-5F25221A93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50A-46F6-B235-A1C9D0AF2C4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7122393-BB43-486E-8599-D53B9E2460F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50A-46F6-B235-A1C9D0AF2C4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D3FB8A6-F445-43F4-8C8C-519C57BC9A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750A-46F6-B235-A1C9D0AF2C4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B1A8188-B9B1-42E5-913C-1B3FEC367A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50A-46F6-B235-A1C9D0AF2C4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9931071B-80B7-439B-84EE-1A024CB04B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50A-46F6-B235-A1C9D0AF2C4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287751AF-E4C2-449C-A0D3-A1C9FB4661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50A-46F6-B235-A1C9D0AF2C4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E5E40CE3-7BAC-45FD-9186-0B0A785F1E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50A-46F6-B235-A1C9D0AF2C4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BB6F9A8F-75A3-49BC-B9B3-9A6F7C4DF2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50A-46F6-B235-A1C9D0AF2C4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41DC4C2-4E9D-4F8E-82E9-E495771965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50A-46F6-B235-A1C9D0AF2C4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50A-46F6-B235-A1C9D0AF2C4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50A-46F6-B235-A1C9D0AF2C4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E29BBEBB-ED06-4E85-967F-7E3A729278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50A-46F6-B235-A1C9D0AF2C4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351EC5C-0D2D-4B90-99FF-5C814D6DE8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50A-46F6-B235-A1C9D0AF2C4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0E958D62-6E23-4EF4-A7B5-F15CAF19A9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50A-46F6-B235-A1C9D0AF2C4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1106DFF-AB41-4B35-BB9E-27B5262AAC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50A-46F6-B235-A1C9D0AF2C4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2A00CA4-8396-424C-B4F6-70E252C415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50A-46F6-B235-A1C9D0AF2C4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E4FB5AC-975F-4E6C-A377-E62EA7162A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750A-46F6-B235-A1C9D0AF2C4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64BD37E-EF53-4338-BF6D-7CB75AC9DF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50A-46F6-B235-A1C9D0AF2C4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02C5C1BB-C601-4C2C-8787-34694251E0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50A-46F6-B235-A1C9D0AF2C4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37E8498-2EC2-4472-9BDF-FD4F58C37B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50A-46F6-B235-A1C9D0AF2C4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664C359F-E256-4BB3-AC5A-05E661436A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50A-46F6-B235-A1C9D0AF2C4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4245FB31-5785-46A6-A1C5-D16A6FDE07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750A-46F6-B235-A1C9D0AF2C4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4744474-9E2B-44C3-AB70-AB1B13CF0E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50A-46F6-B235-A1C9D0AF2C4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50A-46F6-B235-A1C9D0AF2C4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50A-46F6-B235-A1C9D0AF2C4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D5ED8A4-F257-4D6A-B89F-28C469D7A0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50A-46F6-B235-A1C9D0AF2C4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6FDCAE37-56B5-46F1-8B83-430DA232356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50A-46F6-B235-A1C9D0AF2C4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69B5E7E9-ADB4-4718-996A-12F2F74A3C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50A-46F6-B235-A1C9D0AF2C4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69CBBA8-1A28-4074-BAA2-5E476E251FC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750A-46F6-B235-A1C9D0AF2C4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3608A8A3-C2B3-44D2-853E-4401F3097F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50A-46F6-B235-A1C9D0AF2C4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E374382-77AB-4F74-8D61-5EEF0CA606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750A-46F6-B235-A1C9D0AF2C4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431C6DDA-CACD-4B00-B69B-DD66804988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50A-46F6-B235-A1C9D0AF2C4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445EC02F-6445-4515-AFB2-D40E520C26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50A-46F6-B235-A1C9D0AF2C4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7948C568-2852-4EFC-9484-5F5D456B40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50A-46F6-B235-A1C9D0AF2C4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EFEBD7E4-CBB2-4CB5-9441-0E9505BCA8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50A-46F6-B235-A1C9D0AF2C4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2A3D9BF7-F570-479F-A7C8-8275344707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50A-46F6-B235-A1C9D0AF2C4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59EA7A99-A513-46A7-944F-89F109D505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50A-46F6-B235-A1C9D0AF2C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'2'!$F$41:$F$137</c:f>
              <c:numCache>
                <c:formatCode>#,##0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1390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1390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'2'!$G$41:$G$137</c15:f>
                <c15:dlblRangeCache>
                  <c:ptCount val="97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1">
                    <c:v>Компания B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5">
                    <c:v>Компания C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9">
                    <c:v>Компания D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3">
                    <c:v>Компания E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7">
                    <c:v>Компания F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1">
                    <c:v>Компания G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3-750A-46F6-B235-A1C9D0AF2C4C}"/>
            </c:ext>
          </c:extLst>
        </c:ser>
        <c:ser>
          <c:idx val="3"/>
          <c:order val="3"/>
          <c:tx>
            <c:strRef>
              <c:f>'2'!$H$40</c:f>
              <c:strCache>
                <c:ptCount val="1"/>
                <c:pt idx="0">
                  <c:v>маркер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7AEF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50A-46F6-B235-A1C9D0AF2C4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FEFB70-1684-4ADD-8C4B-E6C8A34F4F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750A-46F6-B235-A1C9D0AF2C4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50A-46F6-B235-A1C9D0AF2C4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50A-46F6-B235-A1C9D0AF2C4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50A-46F6-B235-A1C9D0AF2C4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50A-46F6-B235-A1C9D0AF2C4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50A-46F6-B235-A1C9D0AF2C4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50A-46F6-B235-A1C9D0AF2C4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50A-46F6-B235-A1C9D0AF2C4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50A-46F6-B235-A1C9D0AF2C4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50A-46F6-B235-A1C9D0AF2C4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50A-46F6-B235-A1C9D0AF2C4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36A37D5-4734-43F9-8269-1F77AAF981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50A-46F6-B235-A1C9D0AF2C4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50A-46F6-B235-A1C9D0AF2C4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50A-46F6-B235-A1C9D0AF2C4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0670133-BC43-4355-AC2E-08954D5E31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750A-46F6-B235-A1C9D0AF2C4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50A-46F6-B235-A1C9D0AF2C4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50A-46F6-B235-A1C9D0AF2C4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50A-46F6-B235-A1C9D0AF2C4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50A-46F6-B235-A1C9D0AF2C4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50A-46F6-B235-A1C9D0AF2C4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50A-46F6-B235-A1C9D0AF2C4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50A-46F6-B235-A1C9D0AF2C4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50A-46F6-B235-A1C9D0AF2C4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50A-46F6-B235-A1C9D0AF2C4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50A-46F6-B235-A1C9D0AF2C4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1AEE4BD-B8CA-4BF4-8470-67B511A1CCB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750A-46F6-B235-A1C9D0AF2C4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50A-46F6-B235-A1C9D0AF2C4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50A-46F6-B235-A1C9D0AF2C4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9678B17-8CE1-4ED6-9A5D-34789FFA1C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750A-46F6-B235-A1C9D0AF2C4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50A-46F6-B235-A1C9D0AF2C4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50A-46F6-B235-A1C9D0AF2C4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50A-46F6-B235-A1C9D0AF2C4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50A-46F6-B235-A1C9D0AF2C4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50A-46F6-B235-A1C9D0AF2C4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50A-46F6-B235-A1C9D0AF2C4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50A-46F6-B235-A1C9D0AF2C4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50A-46F6-B235-A1C9D0AF2C4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50A-46F6-B235-A1C9D0AF2C4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50A-46F6-B235-A1C9D0AF2C4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7B9D8E8-BFC1-4193-9AE7-96F76F3DBD7A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750A-46F6-B235-A1C9D0AF2C4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50A-46F6-B235-A1C9D0AF2C4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50A-46F6-B235-A1C9D0AF2C4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3594185-0274-4360-9679-AD2EAA84E2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750A-46F6-B235-A1C9D0AF2C4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50A-46F6-B235-A1C9D0AF2C4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50A-46F6-B235-A1C9D0AF2C4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50A-46F6-B235-A1C9D0AF2C4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50A-46F6-B235-A1C9D0AF2C4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50A-46F6-B235-A1C9D0AF2C4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50A-46F6-B235-A1C9D0AF2C4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50A-46F6-B235-A1C9D0AF2C4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50A-46F6-B235-A1C9D0AF2C4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50A-46F6-B235-A1C9D0AF2C4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50A-46F6-B235-A1C9D0AF2C4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61A32E9-923F-4718-ABF4-3A38ABBF190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750A-46F6-B235-A1C9D0AF2C4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50A-46F6-B235-A1C9D0AF2C4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50A-46F6-B235-A1C9D0AF2C4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2AE18725-F72B-43FD-8C2C-FD595462DB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750A-46F6-B235-A1C9D0AF2C4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50A-46F6-B235-A1C9D0AF2C4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50A-46F6-B235-A1C9D0AF2C4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50A-46F6-B235-A1C9D0AF2C4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50A-46F6-B235-A1C9D0AF2C4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50A-46F6-B235-A1C9D0AF2C4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50A-46F6-B235-A1C9D0AF2C4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50A-46F6-B235-A1C9D0AF2C4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50A-46F6-B235-A1C9D0AF2C4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50A-46F6-B235-A1C9D0AF2C4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50A-46F6-B235-A1C9D0AF2C4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D37E0E4-DF32-4556-861F-1A68CB85CE4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50A-46F6-B235-A1C9D0AF2C4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50A-46F6-B235-A1C9D0AF2C4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50A-46F6-B235-A1C9D0AF2C4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6B76DB8-6995-481C-AD3D-3BC05818AE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750A-46F6-B235-A1C9D0AF2C4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50A-46F6-B235-A1C9D0AF2C4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750A-46F6-B235-A1C9D0AF2C4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750A-46F6-B235-A1C9D0AF2C4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750A-46F6-B235-A1C9D0AF2C4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750A-46F6-B235-A1C9D0AF2C4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750A-46F6-B235-A1C9D0AF2C4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750A-46F6-B235-A1C9D0AF2C4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750A-46F6-B235-A1C9D0AF2C4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750A-46F6-B235-A1C9D0AF2C4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750A-46F6-B235-A1C9D0AF2C4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22A6708-FDEF-4CCB-99EF-B0DA3017E857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750A-46F6-B235-A1C9D0AF2C4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750A-46F6-B235-A1C9D0AF2C4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750A-46F6-B235-A1C9D0AF2C4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A7AF6AC-F14C-4486-A9CC-72BF6A5383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750A-46F6-B235-A1C9D0AF2C4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750A-46F6-B235-A1C9D0AF2C4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750A-46F6-B235-A1C9D0AF2C4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750A-46F6-B235-A1C9D0AF2C4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750A-46F6-B235-A1C9D0AF2C4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750A-46F6-B235-A1C9D0AF2C4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750A-46F6-B235-A1C9D0AF2C4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750A-46F6-B235-A1C9D0AF2C4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750A-46F6-B235-A1C9D0AF2C4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750A-46F6-B235-A1C9D0AF2C4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750A-46F6-B235-A1C9D0AF2C4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986F18C-3995-40B3-8FFF-E68D819D99DB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750A-46F6-B235-A1C9D0AF2C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27AEF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'2'!$H$41:$H$137</c:f>
              <c:numCache>
                <c:formatCode>#,##0</c:formatCode>
                <c:ptCount val="97"/>
                <c:pt idx="1">
                  <c:v>522.62900000000002</c:v>
                </c:pt>
                <c:pt idx="12">
                  <c:v>626.45600000000002</c:v>
                </c:pt>
                <c:pt idx="15">
                  <c:v>659.62699999999995</c:v>
                </c:pt>
                <c:pt idx="26">
                  <c:v>446.14100000000002</c:v>
                </c:pt>
                <c:pt idx="29">
                  <c:v>914.45600000000002</c:v>
                </c:pt>
                <c:pt idx="40">
                  <c:v>740.46799999999996</c:v>
                </c:pt>
                <c:pt idx="43">
                  <c:v>364.47300000000001</c:v>
                </c:pt>
                <c:pt idx="54">
                  <c:v>319.58800000000002</c:v>
                </c:pt>
                <c:pt idx="57">
                  <c:v>725.702</c:v>
                </c:pt>
                <c:pt idx="68">
                  <c:v>781.55</c:v>
                </c:pt>
                <c:pt idx="71">
                  <c:v>721.75900000000001</c:v>
                </c:pt>
                <c:pt idx="82">
                  <c:v>721.149</c:v>
                </c:pt>
                <c:pt idx="85">
                  <c:v>1259.605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'2'!$I$41:$I$137</c15:f>
                <c15:dlblRangeCache>
                  <c:ptCount val="97"/>
                  <c:pt idx="12">
                    <c:v>20%</c:v>
                  </c:pt>
                  <c:pt idx="26">
                    <c:v>-32%</c:v>
                  </c:pt>
                  <c:pt idx="40">
                    <c:v>-19%</c:v>
                  </c:pt>
                  <c:pt idx="54">
                    <c:v>-12%</c:v>
                  </c:pt>
                  <c:pt idx="68">
                    <c:v>8%</c:v>
                  </c:pt>
                  <c:pt idx="82">
                    <c:v>0%</c:v>
                  </c:pt>
                  <c:pt idx="96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5-750A-46F6-B235-A1C9D0AF2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888"/>
        <c:axId val="23622720"/>
      </c:lineChart>
      <c:catAx>
        <c:axId val="23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tickMarkSkip val="14"/>
        <c:noMultiLvlLbl val="0"/>
      </c:catAx>
      <c:valAx>
        <c:axId val="2362272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51329329019129E-2"/>
          <c:y val="5.7511015214607629E-2"/>
          <c:w val="0.91732031178115125"/>
          <c:h val="0.85736928299919191"/>
        </c:manualLayout>
      </c:layout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27AEF1">
                <a:alpha val="10000"/>
              </a:srgbClr>
            </a:solidFill>
            <a:ln>
              <a:noFill/>
            </a:ln>
            <a:effectLst/>
          </c:spPr>
          <c:cat>
            <c:strRef>
              <c:f>'2'!$E$41:$E$137</c:f>
              <c:strCache>
                <c:ptCount val="97"/>
                <c:pt idx="1">
                  <c:v>01</c:v>
                </c:pt>
                <c:pt idx="12">
                  <c:v>12</c:v>
                </c:pt>
                <c:pt idx="15">
                  <c:v>01</c:v>
                </c:pt>
                <c:pt idx="26">
                  <c:v>12</c:v>
                </c:pt>
                <c:pt idx="29">
                  <c:v>01</c:v>
                </c:pt>
                <c:pt idx="40">
                  <c:v>12</c:v>
                </c:pt>
                <c:pt idx="43">
                  <c:v>01</c:v>
                </c:pt>
                <c:pt idx="54">
                  <c:v>12</c:v>
                </c:pt>
                <c:pt idx="57">
                  <c:v>01</c:v>
                </c:pt>
                <c:pt idx="68">
                  <c:v>12</c:v>
                </c:pt>
                <c:pt idx="71">
                  <c:v>01</c:v>
                </c:pt>
                <c:pt idx="82">
                  <c:v>12</c:v>
                </c:pt>
                <c:pt idx="85">
                  <c:v>01</c:v>
                </c:pt>
                <c:pt idx="96">
                  <c:v>12</c:v>
                </c:pt>
              </c:strCache>
            </c: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8-43AA-8E4E-60F8B07C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rgbClr val="27AEF1"/>
              </a:solidFill>
              <a:round/>
            </a:ln>
            <a:effectLst/>
          </c:spPr>
          <c:marker>
            <c:symbol val="none"/>
          </c:marker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8-43AA-8E4E-60F8B07C0D45}"/>
            </c:ext>
          </c:extLst>
        </c:ser>
        <c:ser>
          <c:idx val="2"/>
          <c:order val="2"/>
          <c:tx>
            <c:strRef>
              <c:f>'2'!$G$40</c:f>
              <c:strCache>
                <c:ptCount val="1"/>
                <c:pt idx="0">
                  <c:v>текст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18-43AA-8E4E-60F8B07C0D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911DA4-66E3-4E28-AC48-7F01529E48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18-43AA-8E4E-60F8B07C0D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C42EE8-1124-4595-B15B-6B9C556F30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18-43AA-8E4E-60F8B07C0D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7143BA7-A8C4-4196-8B2C-F57AF84DC4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218-43AA-8E4E-60F8B07C0D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82D24D-347B-4253-9B69-B1D6464120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218-43AA-8E4E-60F8B07C0D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923BB2-1A61-4E2D-9C4D-AC9102A864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218-43AA-8E4E-60F8B07C0D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2EE57D9-423E-4336-B316-2CF881B6DB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218-43AA-8E4E-60F8B07C0D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7FD540-CEAE-4222-8B39-C16A472A81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218-43AA-8E4E-60F8B07C0D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09D8B4F-E8CF-4FEF-8034-54C4B73495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218-43AA-8E4E-60F8B07C0D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05EE2A-49FB-495F-BD26-3B1805F430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218-43AA-8E4E-60F8B07C0D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2788319-5286-4346-B06C-0EA34657D8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218-43AA-8E4E-60F8B07C0D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8D08320-3F39-4094-887F-42C407284FD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218-43AA-8E4E-60F8B07C0D4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9AD336C-6DDF-4143-976C-7687AC39AA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218-43AA-8E4E-60F8B07C0D4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218-43AA-8E4E-60F8B07C0D4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218-43AA-8E4E-60F8B07C0D4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A554FFC-1F67-4600-B33B-AF811711F1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218-43AA-8E4E-60F8B07C0D4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FE433F3-91D4-4A36-B4DB-F421B8BEB5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218-43AA-8E4E-60F8B07C0D4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3ECD8C0-96F0-4C8F-9A8D-BD24DE7CDDD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218-43AA-8E4E-60F8B07C0D4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FE8ED40-A4FE-4895-B26E-B9CE50DDA7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218-43AA-8E4E-60F8B07C0D4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DE82D89-F79A-4142-9F81-3D817854DB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218-43AA-8E4E-60F8B07C0D4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F06C743-1BEC-4156-8447-E7D587D6F4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218-43AA-8E4E-60F8B07C0D4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2EB598B-1BD3-446C-BAB2-6F1CBE8853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218-43AA-8E4E-60F8B07C0D4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D161F36-ECEB-4E36-A9FD-9C05C19B4A5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218-43AA-8E4E-60F8B07C0D4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A6F358D-137B-4C8B-817E-4C7E4190C0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218-43AA-8E4E-60F8B07C0D4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5636A1D-9ADD-4C83-B83D-A25278E12F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218-43AA-8E4E-60F8B07C0D4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E7A82CE8-C87F-40CF-BE19-52D395F976E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218-43AA-8E4E-60F8B07C0D4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5655683-2FBF-40DD-A0DD-B840218746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218-43AA-8E4E-60F8B07C0D4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218-43AA-8E4E-60F8B07C0D4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218-43AA-8E4E-60F8B07C0D4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6C8C378-5F79-4A5A-A6EB-DA3EB8CB32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218-43AA-8E4E-60F8B07C0D4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245068A-6A99-4BCC-9873-D1FA1531E6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218-43AA-8E4E-60F8B07C0D4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CCC9E75-6593-48C1-AFE3-7CA9FCDB51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218-43AA-8E4E-60F8B07C0D4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53E65F6-D106-4B11-A89B-AF2C715A1B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218-43AA-8E4E-60F8B07C0D4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B31E6C5-515A-4EE8-8F71-81221F080E2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218-43AA-8E4E-60F8B07C0D4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AD28417-40B6-4101-A1D1-062533FB38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218-43AA-8E4E-60F8B07C0D4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1C6E398-329E-4F5A-912F-A96C4A36B4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218-43AA-8E4E-60F8B07C0D4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E4517F4-A96C-44CE-8018-84758E2500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218-43AA-8E4E-60F8B07C0D4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1FD578C-7ED2-4383-9E16-DF80BBD826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218-43AA-8E4E-60F8B07C0D4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C26FCB4-0C8A-41D5-96B0-DD49835260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218-43AA-8E4E-60F8B07C0D4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1276261-FAAE-4BE1-A7BF-FF2EAC7885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218-43AA-8E4E-60F8B07C0D4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072D05D-D5C8-4E52-B6CE-3386BA8C1B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218-43AA-8E4E-60F8B07C0D4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218-43AA-8E4E-60F8B07C0D4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218-43AA-8E4E-60F8B07C0D4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B470ABB1-811F-4DEA-B5DA-1E4ED2AC692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218-43AA-8E4E-60F8B07C0D4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D48DC3A-12AF-4576-AC82-E0C364DE87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218-43AA-8E4E-60F8B07C0D4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259571C-F813-4367-8E4B-9E10F39C6C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218-43AA-8E4E-60F8B07C0D4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8D9D0D5-9557-4B84-9FD3-94CAEA9A05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218-43AA-8E4E-60F8B07C0D4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9BAC5466-8580-4D18-9CA3-0DDF0DE2A17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218-43AA-8E4E-60F8B07C0D4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F65D7080-B696-48DB-83BA-3CA24ACCF8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3218-43AA-8E4E-60F8B07C0D4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15DC2F10-72D2-4E38-BC89-1A83090805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218-43AA-8E4E-60F8B07C0D4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F6A36558-00B7-4A60-8D3A-5DB1F6D015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218-43AA-8E4E-60F8B07C0D4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1EE6B3A9-5DB0-4E23-8B48-1FDCB69BC7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218-43AA-8E4E-60F8B07C0D4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3861D48A-03F1-4659-8536-3BEFF2CEC1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218-43AA-8E4E-60F8B07C0D4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D6345E6-58B8-474B-8490-461857C545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218-43AA-8E4E-60F8B07C0D4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95E9298-AC9A-4A6C-BC24-1C4874519B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218-43AA-8E4E-60F8B07C0D4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218-43AA-8E4E-60F8B07C0D4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218-43AA-8E4E-60F8B07C0D4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CAE705C-085A-43CD-B7C6-81729B6B89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218-43AA-8E4E-60F8B07C0D4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9E01271-AA7A-4FB7-8ADB-D5379D8EE2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218-43AA-8E4E-60F8B07C0D4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D19750B-C8CD-4BBA-8C38-18399BF353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218-43AA-8E4E-60F8B07C0D4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1446B55-FF37-4030-BF63-73B16CF58B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218-43AA-8E4E-60F8B07C0D4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AA011E2-7836-4B0A-AB97-E206880370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218-43AA-8E4E-60F8B07C0D4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25F6485-4DEF-4EF7-80AD-765F1BA9F5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3218-43AA-8E4E-60F8B07C0D4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7950197-FA51-48ED-94FF-3B54FD4105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218-43AA-8E4E-60F8B07C0D4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A194CBA-D1C8-42DA-876F-AF28862AD8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218-43AA-8E4E-60F8B07C0D4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73602A07-D65C-49C2-A243-78DA12B21D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218-43AA-8E4E-60F8B07C0D4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1712A2A0-C83D-46FE-B572-29B05DAEF3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218-43AA-8E4E-60F8B07C0D4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A968352-21D3-439D-9D36-5E153F05D2D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218-43AA-8E4E-60F8B07C0D4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8427147-ECE8-4F08-BE61-89B47E1482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218-43AA-8E4E-60F8B07C0D4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218-43AA-8E4E-60F8B07C0D4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218-43AA-8E4E-60F8B07C0D4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D32AA08A-9C5F-4E48-B722-79D0190511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218-43AA-8E4E-60F8B07C0D4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5F56BCD-DC87-4735-9560-02669B8FF4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218-43AA-8E4E-60F8B07C0D4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1ECC8C5-6172-4092-B588-81E2F38423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218-43AA-8E4E-60F8B07C0D4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CC04245-C952-4217-B629-260481504B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218-43AA-8E4E-60F8B07C0D4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6DBFCD4-04C9-48AD-BA66-4CB45EF1CD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218-43AA-8E4E-60F8B07C0D4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1475D403-43B0-40A7-A91D-54C18F9CEFA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218-43AA-8E4E-60F8B07C0D4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7917018-EDD4-47B3-9EEB-46CD039404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218-43AA-8E4E-60F8B07C0D4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5409054-0E65-444C-9663-9257A51BFC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218-43AA-8E4E-60F8B07C0D4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385C1858-10D2-4C80-9AF1-B422C1D663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218-43AA-8E4E-60F8B07C0D4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82AB440-52AB-42AE-AACF-9C4955F9F6B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218-43AA-8E4E-60F8B07C0D4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46A5C22-A51D-41BD-8224-B6116092C6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3218-43AA-8E4E-60F8B07C0D4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23447B5C-D883-451A-8302-C02E81D3F3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218-43AA-8E4E-60F8B07C0D4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218-43AA-8E4E-60F8B07C0D4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218-43AA-8E4E-60F8B07C0D4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B0A4AEB-5337-466B-81C2-CB49FC094B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218-43AA-8E4E-60F8B07C0D4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B3736DF-2C3B-4975-ADE1-CF56D0B26D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218-43AA-8E4E-60F8B07C0D4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DFAEB3F-F7DC-4064-93E8-1924F16792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218-43AA-8E4E-60F8B07C0D4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817F5B0-A19C-4FD6-862F-123AEE730B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218-43AA-8E4E-60F8B07C0D4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CD0AC83-2820-4DC8-B902-E631FBC2F9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218-43AA-8E4E-60F8B07C0D4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5E3BE6B-B9CF-4E0C-B983-698833F40D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3218-43AA-8E4E-60F8B07C0D4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1EC5F53-1212-401A-9114-7710CE970B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218-43AA-8E4E-60F8B07C0D4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FB4002B0-3684-490B-8429-C09FEAAD35F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218-43AA-8E4E-60F8B07C0D4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DDF3DBDD-252E-4800-8F64-0B104DAD8C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218-43AA-8E4E-60F8B07C0D4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CABF143-D55E-4A57-A9D7-8B2C762FE6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218-43AA-8E4E-60F8B07C0D4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CF50EF4F-DAC0-408E-AB99-C792E95EA0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218-43AA-8E4E-60F8B07C0D4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CFC00611-CD60-4D94-913A-2034D16F7B3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3218-43AA-8E4E-60F8B07C0D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'2'!$F$41:$F$137</c:f>
              <c:numCache>
                <c:formatCode>#,##0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1390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1390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'2'!$G$41:$G$137</c15:f>
                <c15:dlblRangeCache>
                  <c:ptCount val="97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1">
                    <c:v>Компания B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5">
                    <c:v>Компания C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9">
                    <c:v>Компания D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3">
                    <c:v>Компания E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7">
                    <c:v>Компания F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1">
                    <c:v>Компания G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3-3218-43AA-8E4E-60F8B07C0D45}"/>
            </c:ext>
          </c:extLst>
        </c:ser>
        <c:ser>
          <c:idx val="3"/>
          <c:order val="3"/>
          <c:tx>
            <c:strRef>
              <c:f>'2'!$H$40</c:f>
              <c:strCache>
                <c:ptCount val="1"/>
                <c:pt idx="0">
                  <c:v>маркер</c:v>
                </c:pt>
              </c:strCache>
            </c:strRef>
          </c:tx>
          <c:spPr>
            <a:ln w="25400" cap="rnd">
              <a:solidFill>
                <a:srgbClr val="27AEF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rgbClr val="27AEF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218-43AA-8E4E-60F8B07C0D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44B9B0-D662-4BD7-BAC1-8931BF57A9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3218-43AA-8E4E-60F8B07C0D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218-43AA-8E4E-60F8B07C0D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218-43AA-8E4E-60F8B07C0D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218-43AA-8E4E-60F8B07C0D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3218-43AA-8E4E-60F8B07C0D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3218-43AA-8E4E-60F8B07C0D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3218-43AA-8E4E-60F8B07C0D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3218-43AA-8E4E-60F8B07C0D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3218-43AA-8E4E-60F8B07C0D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3218-43AA-8E4E-60F8B07C0D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3218-43AA-8E4E-60F8B07C0D4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B01CF1F-193A-4B69-9B57-150E32B942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3218-43AA-8E4E-60F8B07C0D4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3218-43AA-8E4E-60F8B07C0D4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3218-43AA-8E4E-60F8B07C0D4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9B89F2E-FD10-4000-A890-0DDE5AB1B8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3218-43AA-8E4E-60F8B07C0D4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3218-43AA-8E4E-60F8B07C0D4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3218-43AA-8E4E-60F8B07C0D4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3218-43AA-8E4E-60F8B07C0D4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3218-43AA-8E4E-60F8B07C0D4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3218-43AA-8E4E-60F8B07C0D4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3218-43AA-8E4E-60F8B07C0D4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3218-43AA-8E4E-60F8B07C0D4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3218-43AA-8E4E-60F8B07C0D4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3218-43AA-8E4E-60F8B07C0D4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218-43AA-8E4E-60F8B07C0D4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B74DB5D-CAD5-472C-B0E6-6E137AE10FAF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3218-43AA-8E4E-60F8B07C0D4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3218-43AA-8E4E-60F8B07C0D4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3218-43AA-8E4E-60F8B07C0D4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A77B7C3-8E48-4168-A1CD-89423DAA64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3218-43AA-8E4E-60F8B07C0D4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3218-43AA-8E4E-60F8B07C0D4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3218-43AA-8E4E-60F8B07C0D4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3218-43AA-8E4E-60F8B07C0D4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3218-43AA-8E4E-60F8B07C0D4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3218-43AA-8E4E-60F8B07C0D4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218-43AA-8E4E-60F8B07C0D4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218-43AA-8E4E-60F8B07C0D4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218-43AA-8E4E-60F8B07C0D4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218-43AA-8E4E-60F8B07C0D4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218-43AA-8E4E-60F8B07C0D4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7D3719D-E7D5-41B5-AD12-C8B261C8DDF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3218-43AA-8E4E-60F8B07C0D4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218-43AA-8E4E-60F8B07C0D4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218-43AA-8E4E-60F8B07C0D4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920C98F-DEBF-4A29-9A92-10F80D0215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3218-43AA-8E4E-60F8B07C0D4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218-43AA-8E4E-60F8B07C0D4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218-43AA-8E4E-60F8B07C0D4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218-43AA-8E4E-60F8B07C0D4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218-43AA-8E4E-60F8B07C0D4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218-43AA-8E4E-60F8B07C0D4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218-43AA-8E4E-60F8B07C0D4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218-43AA-8E4E-60F8B07C0D4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218-43AA-8E4E-60F8B07C0D4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218-43AA-8E4E-60F8B07C0D4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218-43AA-8E4E-60F8B07C0D4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CDA3F5C-D24D-4198-AA5F-61F871AB2525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3218-43AA-8E4E-60F8B07C0D4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218-43AA-8E4E-60F8B07C0D4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218-43AA-8E4E-60F8B07C0D4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590658F-9BD3-432C-B214-358704DEA56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3218-43AA-8E4E-60F8B07C0D4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218-43AA-8E4E-60F8B07C0D4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218-43AA-8E4E-60F8B07C0D4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218-43AA-8E4E-60F8B07C0D4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218-43AA-8E4E-60F8B07C0D4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218-43AA-8E4E-60F8B07C0D4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218-43AA-8E4E-60F8B07C0D4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218-43AA-8E4E-60F8B07C0D4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218-43AA-8E4E-60F8B07C0D4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218-43AA-8E4E-60F8B07C0D4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218-43AA-8E4E-60F8B07C0D4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D1171CE-A772-4A10-AEB7-A6C7234CCD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218-43AA-8E4E-60F8B07C0D4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218-43AA-8E4E-60F8B07C0D4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218-43AA-8E4E-60F8B07C0D4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A4621166-188D-49A8-B721-7245A21A5E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3218-43AA-8E4E-60F8B07C0D4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218-43AA-8E4E-60F8B07C0D4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218-43AA-8E4E-60F8B07C0D4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218-43AA-8E4E-60F8B07C0D4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218-43AA-8E4E-60F8B07C0D4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218-43AA-8E4E-60F8B07C0D4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218-43AA-8E4E-60F8B07C0D4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218-43AA-8E4E-60F8B07C0D4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218-43AA-8E4E-60F8B07C0D4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218-43AA-8E4E-60F8B07C0D4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218-43AA-8E4E-60F8B07C0D4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9296DF6B-9946-4E4D-8ABC-B59D3315CF5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3218-43AA-8E4E-60F8B07C0D4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218-43AA-8E4E-60F8B07C0D4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218-43AA-8E4E-60F8B07C0D4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13A2A92D-C4F1-48FD-9660-7234FE5567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3218-43AA-8E4E-60F8B07C0D4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218-43AA-8E4E-60F8B07C0D4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218-43AA-8E4E-60F8B07C0D4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218-43AA-8E4E-60F8B07C0D4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218-43AA-8E4E-60F8B07C0D4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218-43AA-8E4E-60F8B07C0D45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218-43AA-8E4E-60F8B07C0D45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218-43AA-8E4E-60F8B07C0D45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218-43AA-8E4E-60F8B07C0D45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218-43AA-8E4E-60F8B07C0D45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218-43AA-8E4E-60F8B07C0D45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69DE2C7-95EA-410C-BD71-B9F76B23A02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3218-43AA-8E4E-60F8B07C0D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27AEF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'2'!$H$41:$H$137</c:f>
              <c:numCache>
                <c:formatCode>#,##0</c:formatCode>
                <c:ptCount val="97"/>
                <c:pt idx="1">
                  <c:v>522.62900000000002</c:v>
                </c:pt>
                <c:pt idx="12">
                  <c:v>626.45600000000002</c:v>
                </c:pt>
                <c:pt idx="15">
                  <c:v>659.62699999999995</c:v>
                </c:pt>
                <c:pt idx="26">
                  <c:v>446.14100000000002</c:v>
                </c:pt>
                <c:pt idx="29">
                  <c:v>914.45600000000002</c:v>
                </c:pt>
                <c:pt idx="40">
                  <c:v>740.46799999999996</c:v>
                </c:pt>
                <c:pt idx="43">
                  <c:v>364.47300000000001</c:v>
                </c:pt>
                <c:pt idx="54">
                  <c:v>319.58800000000002</c:v>
                </c:pt>
                <c:pt idx="57">
                  <c:v>725.702</c:v>
                </c:pt>
                <c:pt idx="68">
                  <c:v>781.55</c:v>
                </c:pt>
                <c:pt idx="71">
                  <c:v>721.75900000000001</c:v>
                </c:pt>
                <c:pt idx="82">
                  <c:v>721.149</c:v>
                </c:pt>
                <c:pt idx="85">
                  <c:v>1259.605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'2'!$I$41:$I$137</c15:f>
                <c15:dlblRangeCache>
                  <c:ptCount val="97"/>
                  <c:pt idx="12">
                    <c:v>20%</c:v>
                  </c:pt>
                  <c:pt idx="26">
                    <c:v>-32%</c:v>
                  </c:pt>
                  <c:pt idx="40">
                    <c:v>-19%</c:v>
                  </c:pt>
                  <c:pt idx="54">
                    <c:v>-12%</c:v>
                  </c:pt>
                  <c:pt idx="68">
                    <c:v>8%</c:v>
                  </c:pt>
                  <c:pt idx="82">
                    <c:v>0%</c:v>
                  </c:pt>
                  <c:pt idx="96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5-3218-43AA-8E4E-60F8B07C0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888"/>
        <c:axId val="23622720"/>
      </c:lineChart>
      <c:catAx>
        <c:axId val="23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tickMarkSkip val="14"/>
        <c:noMultiLvlLbl val="0"/>
      </c:catAx>
      <c:valAx>
        <c:axId val="2362272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'3'!$L$41</c:f>
              <c:strCache>
                <c:ptCount val="1"/>
                <c:pt idx="0">
                  <c:v>ноль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'3'!$L$42:$L$86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D-468F-8126-B06C0B5C3BB6}"/>
            </c:ext>
          </c:extLst>
        </c:ser>
        <c:ser>
          <c:idx val="0"/>
          <c:order val="1"/>
          <c:tx>
            <c:strRef>
              <c:f>'3'!$K$41</c:f>
              <c:strCache>
                <c:ptCount val="1"/>
                <c:pt idx="0">
                  <c:v>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'3'!$K$42:$K$86</c:f>
              <c:numCache>
                <c:formatCode>#,##0</c:formatCode>
                <c:ptCount val="4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D-468F-8126-B06C0B5C3BB6}"/>
            </c:ext>
          </c:extLst>
        </c:ser>
        <c:ser>
          <c:idx val="3"/>
          <c:order val="2"/>
          <c:tx>
            <c:strRef>
              <c:f>'3'!$E$41</c:f>
              <c:strCache>
                <c:ptCount val="1"/>
                <c:pt idx="0">
                  <c:v>товар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'3'!$E$42:$E$86</c:f>
              <c:numCache>
                <c:formatCode>#,##0</c:formatCode>
                <c:ptCount val="45"/>
                <c:pt idx="1">
                  <c:v>464.12799999999999</c:v>
                </c:pt>
                <c:pt idx="2">
                  <c:v>476.92700000000002</c:v>
                </c:pt>
                <c:pt idx="3">
                  <c:v>527.28800000000001</c:v>
                </c:pt>
                <c:pt idx="4">
                  <c:v>514.18399999999997</c:v>
                </c:pt>
                <c:pt idx="5">
                  <c:v>520.62099999999998</c:v>
                </c:pt>
                <c:pt idx="6">
                  <c:v>523.16300000000001</c:v>
                </c:pt>
                <c:pt idx="7">
                  <c:v>626.45600000000002</c:v>
                </c:pt>
                <c:pt idx="10">
                  <c:v>683.32399999999996</c:v>
                </c:pt>
                <c:pt idx="11">
                  <c:v>692.08900000000006</c:v>
                </c:pt>
                <c:pt idx="12">
                  <c:v>741.923</c:v>
                </c:pt>
                <c:pt idx="13">
                  <c:v>602.18100000000004</c:v>
                </c:pt>
                <c:pt idx="14">
                  <c:v>570.14099999999996</c:v>
                </c:pt>
                <c:pt idx="15">
                  <c:v>502.25900000000001</c:v>
                </c:pt>
                <c:pt idx="16">
                  <c:v>446.14100000000002</c:v>
                </c:pt>
                <c:pt idx="19">
                  <c:v>744.20799999999997</c:v>
                </c:pt>
                <c:pt idx="20">
                  <c:v>772.21299999999997</c:v>
                </c:pt>
                <c:pt idx="21">
                  <c:v>756.76199999999994</c:v>
                </c:pt>
                <c:pt idx="22">
                  <c:v>771.19899999999996</c:v>
                </c:pt>
                <c:pt idx="23">
                  <c:v>703.298</c:v>
                </c:pt>
                <c:pt idx="24">
                  <c:v>692.09199999999998</c:v>
                </c:pt>
                <c:pt idx="25">
                  <c:v>781.55</c:v>
                </c:pt>
                <c:pt idx="28">
                  <c:v>364.47300000000001</c:v>
                </c:pt>
                <c:pt idx="29">
                  <c:v>384.18700000000001</c:v>
                </c:pt>
                <c:pt idx="30">
                  <c:v>359.94299999999998</c:v>
                </c:pt>
                <c:pt idx="31">
                  <c:v>386.45400000000001</c:v>
                </c:pt>
                <c:pt idx="32">
                  <c:v>344.041</c:v>
                </c:pt>
                <c:pt idx="33">
                  <c:v>359.767</c:v>
                </c:pt>
                <c:pt idx="34">
                  <c:v>336.35500000000002</c:v>
                </c:pt>
                <c:pt idx="37">
                  <c:v>801.1</c:v>
                </c:pt>
                <c:pt idx="38">
                  <c:v>690.85900000000004</c:v>
                </c:pt>
                <c:pt idx="39">
                  <c:v>835.55899999999997</c:v>
                </c:pt>
                <c:pt idx="40">
                  <c:v>700.53300000000002</c:v>
                </c:pt>
                <c:pt idx="41">
                  <c:v>896.55</c:v>
                </c:pt>
                <c:pt idx="42">
                  <c:v>795.67700000000002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D-468F-8126-B06C0B5C3BB6}"/>
            </c:ext>
          </c:extLst>
        </c:ser>
        <c:ser>
          <c:idx val="4"/>
          <c:order val="3"/>
          <c:tx>
            <c:strRef>
              <c:f>'3'!$F$41</c:f>
              <c:strCache>
                <c:ptCount val="1"/>
                <c:pt idx="0">
                  <c:v>товар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'3'!$F$42:$F$86</c:f>
              <c:numCache>
                <c:formatCode>#,##0</c:formatCode>
                <c:ptCount val="45"/>
                <c:pt idx="1">
                  <c:v>135.65120000000002</c:v>
                </c:pt>
                <c:pt idx="2">
                  <c:v>177</c:v>
                </c:pt>
                <c:pt idx="3">
                  <c:v>251</c:v>
                </c:pt>
                <c:pt idx="4">
                  <c:v>155.67359999999999</c:v>
                </c:pt>
                <c:pt idx="5">
                  <c:v>148</c:v>
                </c:pt>
                <c:pt idx="6">
                  <c:v>159.26520000000002</c:v>
                </c:pt>
                <c:pt idx="7">
                  <c:v>200.58240000000001</c:v>
                </c:pt>
                <c:pt idx="10">
                  <c:v>259.99439999999998</c:v>
                </c:pt>
                <c:pt idx="11">
                  <c:v>311</c:v>
                </c:pt>
                <c:pt idx="12">
                  <c:v>295.15379999999999</c:v>
                </c:pt>
                <c:pt idx="13">
                  <c:v>211.30860000000001</c:v>
                </c:pt>
                <c:pt idx="14">
                  <c:v>192.08459999999997</c:v>
                </c:pt>
                <c:pt idx="15">
                  <c:v>151.35539999999997</c:v>
                </c:pt>
                <c:pt idx="16">
                  <c:v>175</c:v>
                </c:pt>
                <c:pt idx="19">
                  <c:v>146.52479999999997</c:v>
                </c:pt>
                <c:pt idx="20">
                  <c:v>202</c:v>
                </c:pt>
                <c:pt idx="21">
                  <c:v>154.05719999999997</c:v>
                </c:pt>
                <c:pt idx="22">
                  <c:v>198</c:v>
                </c:pt>
                <c:pt idx="23">
                  <c:v>121.97879999999998</c:v>
                </c:pt>
                <c:pt idx="24">
                  <c:v>211</c:v>
                </c:pt>
                <c:pt idx="25">
                  <c:v>168.92999999999995</c:v>
                </c:pt>
                <c:pt idx="28">
                  <c:v>118.68379999999999</c:v>
                </c:pt>
                <c:pt idx="29">
                  <c:v>130.51220000000001</c:v>
                </c:pt>
                <c:pt idx="30">
                  <c:v>115.96579999999997</c:v>
                </c:pt>
                <c:pt idx="31">
                  <c:v>131.8724</c:v>
                </c:pt>
                <c:pt idx="32">
                  <c:v>106.4246</c:v>
                </c:pt>
                <c:pt idx="33">
                  <c:v>115.86019999999999</c:v>
                </c:pt>
                <c:pt idx="34">
                  <c:v>101.81300000000002</c:v>
                </c:pt>
                <c:pt idx="37">
                  <c:v>640.88000000000011</c:v>
                </c:pt>
                <c:pt idx="38">
                  <c:v>630</c:v>
                </c:pt>
                <c:pt idx="39">
                  <c:v>668.44720000000007</c:v>
                </c:pt>
                <c:pt idx="40">
                  <c:v>611</c:v>
                </c:pt>
                <c:pt idx="41">
                  <c:v>717.24</c:v>
                </c:pt>
                <c:pt idx="42">
                  <c:v>636.54160000000002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D-468F-8126-B06C0B5C3BB6}"/>
            </c:ext>
          </c:extLst>
        </c:ser>
        <c:ser>
          <c:idx val="5"/>
          <c:order val="4"/>
          <c:tx>
            <c:strRef>
              <c:f>'3'!$G$41</c:f>
              <c:strCache>
                <c:ptCount val="1"/>
                <c:pt idx="0">
                  <c:v>товар 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'3'!$G$42:$G$86</c:f>
              <c:numCache>
                <c:formatCode>#,##0</c:formatCode>
                <c:ptCount val="45"/>
                <c:pt idx="1">
                  <c:v>46.412800000000004</c:v>
                </c:pt>
                <c:pt idx="2">
                  <c:v>95.385400000000004</c:v>
                </c:pt>
                <c:pt idx="3">
                  <c:v>52.728800000000007</c:v>
                </c:pt>
                <c:pt idx="4">
                  <c:v>102.8368</c:v>
                </c:pt>
                <c:pt idx="5">
                  <c:v>52.062100000000001</c:v>
                </c:pt>
                <c:pt idx="6">
                  <c:v>36.621410000000004</c:v>
                </c:pt>
                <c:pt idx="7">
                  <c:v>-23</c:v>
                </c:pt>
                <c:pt idx="10">
                  <c:v>54.997199999999992</c:v>
                </c:pt>
                <c:pt idx="11">
                  <c:v>57.6267</c:v>
                </c:pt>
                <c:pt idx="12">
                  <c:v>72.576899999999995</c:v>
                </c:pt>
                <c:pt idx="13">
                  <c:v>30.654300000000006</c:v>
                </c:pt>
                <c:pt idx="14">
                  <c:v>21.042299999999983</c:v>
                </c:pt>
                <c:pt idx="15">
                  <c:v>47</c:v>
                </c:pt>
                <c:pt idx="16">
                  <c:v>68</c:v>
                </c:pt>
                <c:pt idx="19">
                  <c:v>-23.262399999999985</c:v>
                </c:pt>
                <c:pt idx="20">
                  <c:v>-31.663899999999984</c:v>
                </c:pt>
                <c:pt idx="21">
                  <c:v>-27.028599999999983</c:v>
                </c:pt>
                <c:pt idx="22">
                  <c:v>-31.359699999999975</c:v>
                </c:pt>
                <c:pt idx="23">
                  <c:v>-10.989399999999989</c:v>
                </c:pt>
                <c:pt idx="24">
                  <c:v>-7.627600000000001</c:v>
                </c:pt>
                <c:pt idx="25">
                  <c:v>51</c:v>
                </c:pt>
                <c:pt idx="28">
                  <c:v>-30.658100000000005</c:v>
                </c:pt>
                <c:pt idx="29">
                  <c:v>-24.743899999999996</c:v>
                </c:pt>
                <c:pt idx="30">
                  <c:v>-32.017100000000013</c:v>
                </c:pt>
                <c:pt idx="31">
                  <c:v>-24.063800000000001</c:v>
                </c:pt>
                <c:pt idx="32">
                  <c:v>-36.787700000000001</c:v>
                </c:pt>
                <c:pt idx="33">
                  <c:v>-32.069900000000004</c:v>
                </c:pt>
                <c:pt idx="34">
                  <c:v>-39.093499999999992</c:v>
                </c:pt>
                <c:pt idx="37">
                  <c:v>262</c:v>
                </c:pt>
                <c:pt idx="38">
                  <c:v>145</c:v>
                </c:pt>
                <c:pt idx="39">
                  <c:v>218</c:v>
                </c:pt>
                <c:pt idx="40">
                  <c:v>178</c:v>
                </c:pt>
                <c:pt idx="41">
                  <c:v>198</c:v>
                </c:pt>
                <c:pt idx="42">
                  <c:v>277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D-468F-8126-B06C0B5C3BB6}"/>
            </c:ext>
          </c:extLst>
        </c:ser>
        <c:ser>
          <c:idx val="6"/>
          <c:order val="5"/>
          <c:tx>
            <c:strRef>
              <c:f>'3'!$H$41</c:f>
              <c:strCache>
                <c:ptCount val="1"/>
                <c:pt idx="0">
                  <c:v>маркер 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'3'!$H$42:$H$86</c:f>
              <c:numCache>
                <c:formatCode>#,##0</c:formatCode>
                <c:ptCount val="45"/>
                <c:pt idx="7">
                  <c:v>626.45600000000002</c:v>
                </c:pt>
                <c:pt idx="16">
                  <c:v>446.14100000000002</c:v>
                </c:pt>
                <c:pt idx="25">
                  <c:v>781.55</c:v>
                </c:pt>
                <c:pt idx="34">
                  <c:v>336.35500000000002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D-468F-8126-B06C0B5C3BB6}"/>
            </c:ext>
          </c:extLst>
        </c:ser>
        <c:ser>
          <c:idx val="7"/>
          <c:order val="6"/>
          <c:tx>
            <c:strRef>
              <c:f>'3'!$I$41</c:f>
              <c:strCache>
                <c:ptCount val="1"/>
                <c:pt idx="0">
                  <c:v>маркер Q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'3'!$I$42:$I$86</c:f>
              <c:numCache>
                <c:formatCode>#,##0</c:formatCode>
                <c:ptCount val="45"/>
                <c:pt idx="7">
                  <c:v>200.58240000000001</c:v>
                </c:pt>
                <c:pt idx="16">
                  <c:v>175</c:v>
                </c:pt>
                <c:pt idx="25">
                  <c:v>168.92999999999995</c:v>
                </c:pt>
                <c:pt idx="34">
                  <c:v>101.81300000000002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5D-468F-8126-B06C0B5C3BB6}"/>
            </c:ext>
          </c:extLst>
        </c:ser>
        <c:ser>
          <c:idx val="8"/>
          <c:order val="7"/>
          <c:tx>
            <c:strRef>
              <c:f>'3'!$J$41</c:f>
              <c:strCache>
                <c:ptCount val="1"/>
                <c:pt idx="0">
                  <c:v>маркер 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'3'!$J$42:$J$86</c:f>
              <c:numCache>
                <c:formatCode>#,##0</c:formatCode>
                <c:ptCount val="45"/>
                <c:pt idx="7">
                  <c:v>-23</c:v>
                </c:pt>
                <c:pt idx="16">
                  <c:v>68</c:v>
                </c:pt>
                <c:pt idx="25">
                  <c:v>51</c:v>
                </c:pt>
                <c:pt idx="34">
                  <c:v>-39.093499999999992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5D-468F-8126-B06C0B5C3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212751"/>
        <c:axId val="1639207759"/>
      </c:lineChart>
      <c:catAx>
        <c:axId val="16392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207759"/>
        <c:crosses val="autoZero"/>
        <c:auto val="1"/>
        <c:lblAlgn val="ctr"/>
        <c:lblOffset val="100"/>
        <c:noMultiLvlLbl val="0"/>
      </c:catAx>
      <c:valAx>
        <c:axId val="16392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2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905147273257511E-2"/>
          <c:y val="0.12450507035513653"/>
          <c:w val="0.90008584864391949"/>
          <c:h val="0.77394042501581339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'5+1'!$E$50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D3E2E5"/>
            </a:solidFill>
            <a:ln>
              <a:noFill/>
            </a:ln>
            <a:effectLst/>
          </c:spPr>
          <c:invertIfNegative val="0"/>
          <c:cat>
            <c:strRef>
              <c:f>'5+1'!$B$51:$B$141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'5+1'!$F$51:$F$141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685.68200000000002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825.39700000000005</c:v>
                </c:pt>
                <c:pt idx="31">
                  <c:v>0</c:v>
                </c:pt>
                <c:pt idx="32">
                  <c:v>774.66600000000005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810.45100000000002</c:v>
                </c:pt>
                <c:pt idx="37">
                  <c:v>0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0</c:v>
                </c:pt>
                <c:pt idx="54">
                  <c:v>722.13199999999995</c:v>
                </c:pt>
                <c:pt idx="55">
                  <c:v>0</c:v>
                </c:pt>
                <c:pt idx="56">
                  <c:v>0</c:v>
                </c:pt>
                <c:pt idx="57">
                  <c:v>734.56200000000001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830.77599999999995</c:v>
                </c:pt>
                <c:pt idx="62">
                  <c:v>0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0</c:v>
                </c:pt>
                <c:pt idx="67">
                  <c:v>0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0</c:v>
                </c:pt>
                <c:pt idx="72">
                  <c:v>803.48099999999999</c:v>
                </c:pt>
                <c:pt idx="73">
                  <c:v>0</c:v>
                </c:pt>
                <c:pt idx="74">
                  <c:v>746.52</c:v>
                </c:pt>
                <c:pt idx="75">
                  <c:v>0</c:v>
                </c:pt>
                <c:pt idx="76">
                  <c:v>0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0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0-468F-B985-8B38DBB73883}"/>
            </c:ext>
          </c:extLst>
        </c:ser>
        <c:ser>
          <c:idx val="3"/>
          <c:order val="2"/>
          <c:tx>
            <c:strRef>
              <c:f>'5+1'!$G$50</c:f>
              <c:strCache>
                <c:ptCount val="1"/>
                <c:pt idx="0">
                  <c:v>факт красный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'5+1'!$B$51:$B$141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'5+1'!$G$51:$G$141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0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0</c:v>
                </c:pt>
                <c:pt idx="31">
                  <c:v>753.13800000000003</c:v>
                </c:pt>
                <c:pt idx="32">
                  <c:v>0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0</c:v>
                </c:pt>
                <c:pt idx="37">
                  <c:v>868.84199999999998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612.29600000000005</c:v>
                </c:pt>
                <c:pt idx="54">
                  <c:v>0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0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0</c:v>
                </c:pt>
                <c:pt idx="62">
                  <c:v>616.52800000000002</c:v>
                </c:pt>
                <c:pt idx="63">
                  <c:v>0</c:v>
                </c:pt>
                <c:pt idx="64">
                  <c:v>0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786.91</c:v>
                </c:pt>
                <c:pt idx="72">
                  <c:v>0</c:v>
                </c:pt>
                <c:pt idx="73">
                  <c:v>798</c:v>
                </c:pt>
                <c:pt idx="74">
                  <c:v>0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1310.2829999999999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0-468F-B985-8B38DBB7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100"/>
        <c:axId val="914225887"/>
        <c:axId val="914225055"/>
      </c:barChart>
      <c:lineChart>
        <c:grouping val="standard"/>
        <c:varyColors val="0"/>
        <c:ser>
          <c:idx val="0"/>
          <c:order val="0"/>
          <c:tx>
            <c:strRef>
              <c:f>'5+1'!$D$50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4"/>
            <c:spPr>
              <a:solidFill>
                <a:schemeClr val="tx1"/>
              </a:solidFill>
              <a:ln w="9906">
                <a:solidFill>
                  <a:srgbClr val="5B7F8F"/>
                </a:solidFill>
              </a:ln>
              <a:effectLst/>
            </c:spPr>
          </c:marker>
          <c:cat>
            <c:strRef>
              <c:f>'5+1'!$B$51:$B$141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'5+1'!$D$51:$D$141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0-468F-B985-8B38DBB7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25887"/>
        <c:axId val="914225055"/>
      </c:lineChart>
      <c:scatterChart>
        <c:scatterStyle val="lineMarker"/>
        <c:varyColors val="0"/>
        <c:ser>
          <c:idx val="4"/>
          <c:order val="3"/>
          <c:tx>
            <c:strRef>
              <c:f>'5+1'!$H$50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9C0-468F-B985-8B38DBB738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8D5A57-200B-4932-BEF2-6CBEEC3D692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9C0-468F-B985-8B38DBB738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96C9831-AAD0-48F0-833F-EF5F444DC5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9C0-468F-B985-8B38DBB738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BA7D1B-C965-48B5-9306-938253FBFE1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9C0-468F-B985-8B38DBB738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2C297EE-780C-4A46-A0D6-DFAB568489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9C0-468F-B985-8B38DBB738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CCBF9CB-9874-44A5-ACE9-3BC9074972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9C0-468F-B985-8B38DBB738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D7BF828-73E1-4A72-A800-0B9CC170E7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9C0-468F-B985-8B38DBB7388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6E57ACF-F06A-43DC-8084-9D90275171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9C0-468F-B985-8B38DBB738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E6775D9-CD5B-4D0E-925F-39837F8B62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9C0-468F-B985-8B38DBB7388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5CCA42B-D3AE-46A0-8F36-E282838FDA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9C0-468F-B985-8B38DBB7388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F629B3-B0E2-4233-A448-CFC4E8BC88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9C0-468F-B985-8B38DBB7388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6EBF7D9-F2F0-4DC6-8ED8-B20E621C8A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9C0-468F-B985-8B38DBB7388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E4C4BBE-606B-4D8E-AD66-F1539FB3DE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9C0-468F-B985-8B38DBB7388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9C0-468F-B985-8B38DBB7388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590355F-BA63-4AE5-8903-7B84F65F65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9C0-468F-B985-8B38DBB7388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E6C9EEF-5854-4736-A092-0E482E02BD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9C0-468F-B985-8B38DBB7388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7CDCC4E-47A0-4889-878E-16E620D2EF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9C0-468F-B985-8B38DBB7388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851F052-2598-4AAF-B9DC-03F3C93719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9C0-468F-B985-8B38DBB7388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CE46E97-8813-4355-9F01-24CEB32819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9C0-468F-B985-8B38DBB7388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B30F45-AC6C-4177-8E77-2A0C7282DF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9C0-468F-B985-8B38DBB7388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CAF21AC-B204-421B-95D6-04070D23A3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9C0-468F-B985-8B38DBB7388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12C803A-333E-4C9B-A43B-66DDAA03EB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9C0-468F-B985-8B38DBB7388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3708CDF-332B-4B9F-AD34-C6D75C56863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9C0-468F-B985-8B38DBB7388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AC834D0B-2CC8-43F3-9A72-B564D2EDAA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9C0-468F-B985-8B38DBB7388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83E77EE-6D27-4B5A-9CBE-1080083814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9C0-468F-B985-8B38DBB7388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4F6CB2F-EDE3-4D2B-BD32-8F6A27C79A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9C0-468F-B985-8B38DBB7388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9C0-468F-B985-8B38DBB7388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6947404-6D88-479C-9DA1-36B260BA32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9C0-468F-B985-8B38DBB7388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B8C6E80-9C52-4725-BB1D-8B0AAB8E6F3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9C0-468F-B985-8B38DBB7388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AEB3CE2-1308-4D9D-8898-16FD7B5C442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9C0-468F-B985-8B38DBB7388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ADCCC74-F015-4A80-A8FD-72421E4FD1C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9C0-468F-B985-8B38DBB73883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D07AB1A7-A1C8-4D9F-8DDE-545812AFBE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9C0-468F-B985-8B38DBB73883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80FCD67-B691-4A5F-8AFD-3F5A7FD2AE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89C0-468F-B985-8B38DBB73883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A685998-0C37-4D5B-9FA1-BEE5AFE423F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9C0-468F-B985-8B38DBB73883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1D5ABA1-0403-4330-994D-902008702F9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9C0-468F-B985-8B38DBB73883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27895E0-BCA4-4EFE-B738-37E5859751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9C0-468F-B985-8B38DBB73883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446F9BD-1EC9-4E9C-81AD-0649FE1F3E4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9C0-468F-B985-8B38DBB73883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3C3EC9B-7FEE-43A1-8100-FC6E02FE08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9C0-468F-B985-8B38DBB73883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E8ED43C-4D2A-4298-B370-318FA69036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9C0-468F-B985-8B38DBB73883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9C0-468F-B985-8B38DBB73883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272A945-76C5-4811-82B0-B23D273CAF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9C0-468F-B985-8B38DBB73883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5D08954-5CBB-4D21-AF01-42CF2B4F46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9C0-468F-B985-8B38DBB73883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88CF350D-E13C-4E28-93A9-7DB894F712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9C0-468F-B985-8B38DBB73883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DED5B148-E46F-48C6-8096-FD37144C89C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9C0-468F-B985-8B38DBB738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E705786-3ED7-4602-B818-7873A8E594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9C0-468F-B985-8B38DBB73883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DDCEE3B-B7F0-4D95-8DAC-0B0A6D6489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89C0-468F-B985-8B38DBB7388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DFC8B02-FE70-4909-A272-C13D30E137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9C0-468F-B985-8B38DBB73883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E597D05-5D25-46A0-96DD-4EC005B130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9C0-468F-B985-8B38DBB73883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7DA9A64-53DC-431B-8FAB-4A40E98DB3E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9C0-468F-B985-8B38DBB73883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C566EA3E-28E5-4959-A5A3-04556B4368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9C0-468F-B985-8B38DBB73883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D6FE0EE-97FE-44F2-B3E0-B32076FA1A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9C0-468F-B985-8B38DBB73883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EF3EDBB-A048-4EDD-A1A6-76B90FC9E4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9C0-468F-B985-8B38DBB73883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9C0-468F-B985-8B38DBB73883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60215089-2C50-4DCE-9439-95497D49F5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9C0-468F-B985-8B38DBB73883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B7EF3341-75DD-4384-87D3-9F22933D40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9C0-468F-B985-8B38DBB73883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38E8C12-829B-4612-9D9C-6CFDB2E1D5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9C0-468F-B985-8B38DBB73883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5CF64E0-0930-459A-B266-AD4BD1E0EB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9C0-468F-B985-8B38DBB73883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9385F55-4228-4563-90CC-AD2D9302F2F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9C0-468F-B985-8B38DBB73883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E118CD6-6BC7-4900-BA9F-0DE6972E7EB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89C0-468F-B985-8B38DBB73883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9804890-15B2-46DF-A7BF-87073FC85D5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9C0-468F-B985-8B38DBB73883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18F8E19-832E-468F-8168-16B2FCA002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9C0-468F-B985-8B38DBB73883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AA9D8660-FDDD-4A9D-9720-265943D327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89C0-468F-B985-8B38DBB73883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5F7648C-247E-4301-9F6F-2CEC3C5649C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89C0-468F-B985-8B38DBB73883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DC58C53-A22A-4F24-B0B1-BCE1D1BEA0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89C0-468F-B985-8B38DBB73883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D61C8F12-CCB2-48B5-974D-D214323A1F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89C0-468F-B985-8B38DBB73883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89C0-468F-B985-8B38DBB73883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0204724-DEB6-452D-9A15-6E9C22BF053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89C0-468F-B985-8B38DBB73883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73B7E4C-B0EA-4A47-B651-F9658F6A7B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89C0-468F-B985-8B38DBB73883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005F9FA-0B6F-4FB5-B373-3AFCA79A8F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89C0-468F-B985-8B38DBB73883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17D793B-C7B9-4763-9D5C-8DED053540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89C0-468F-B985-8B38DBB73883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DDF9F46-A82D-4829-839A-13DB383EF7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89C0-468F-B985-8B38DBB73883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28C16B4-E21F-4698-AF75-F67ED0F76B8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89C0-468F-B985-8B38DBB73883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415517D3-3D6B-4D9F-B115-2EF717E7FF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89C0-468F-B985-8B38DBB73883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CB52B9A-BF60-478C-8948-B7FB7B18008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89C0-468F-B985-8B38DBB73883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20DEBDD-567A-4D34-9F68-C1728DB9664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89C0-468F-B985-8B38DBB73883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1727B64-2E67-4284-9254-6779076CC8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89C0-468F-B985-8B38DBB73883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9FCA3D1C-DC4F-4389-BFDB-25A474737F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89C0-468F-B985-8B38DBB73883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21EF5BB-C3C2-4342-A042-B3B5964C92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89C0-468F-B985-8B38DBB73883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89C0-468F-B985-8B38DBB73883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EEECE8AE-C435-4AFC-9733-D61B544667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89C0-468F-B985-8B38DBB73883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41EAE2F-A396-46DE-B4C6-634213EB45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89C0-468F-B985-8B38DBB73883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5D98CDB-3AB2-4541-A2B9-36A4FF04FB1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89C0-468F-B985-8B38DBB73883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A4B2C96-E8E7-4309-9950-43ED0537C3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89C0-468F-B985-8B38DBB73883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EF86F091-67B8-4EB3-B571-8DC24EE13E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89C0-468F-B985-8B38DBB73883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EFB09A46-BC42-445A-8D5A-FAECE827F6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89C0-468F-B985-8B38DBB73883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00C176C8-A261-429B-8AF7-F2F7100A89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89C0-468F-B985-8B38DBB73883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36C15E51-26D1-46CC-BF6E-B49E7D3567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89C0-468F-B985-8B38DBB73883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5E291D8-D93A-4B18-8EC3-DBA068CA1A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89C0-468F-B985-8B38DBB73883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D8B4AA5B-4CC0-41DE-8DB8-7B1FE5A5DD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89C0-468F-B985-8B38DBB73883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59AF9F06-D38C-4070-B2EE-A0FA2BAFB1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89C0-468F-B985-8B38DBB73883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3A8E9C9C-0304-4F27-A1B3-0BE27D6E4F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89C0-468F-B985-8B38DBB738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'5+1'!$I$51:$I$141</c:f>
              <c:strCache>
                <c:ptCount val="9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7">
                  <c:v>Компания A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20">
                  <c:v>Компания B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3">
                  <c:v>Компания C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6">
                  <c:v>Компания D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9">
                  <c:v>Компания E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2">
                  <c:v>Компания F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5">
                  <c:v>Компания G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</c:strCache>
            </c:strRef>
          </c:xVal>
          <c:yVal>
            <c:numRef>
              <c:f>'5+1'!$H$51:$H$141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'5+1'!$I$51:$I$141</c15:f>
                <c15:dlblRangeCache>
                  <c:ptCount val="91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20">
                    <c:v>Компания B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3">
                    <c:v>Компания C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6">
                    <c:v>Компания D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9">
                    <c:v>Компания E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2">
                    <c:v>Компания F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Компания G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89C0-468F-B985-8B38DBB7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25887"/>
        <c:axId val="914225055"/>
      </c:scatterChart>
      <c:catAx>
        <c:axId val="914225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4225055"/>
        <c:crosses val="autoZero"/>
        <c:auto val="1"/>
        <c:lblAlgn val="ctr"/>
        <c:lblOffset val="100"/>
        <c:noMultiLvlLbl val="0"/>
      </c:catAx>
      <c:valAx>
        <c:axId val="91422505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914225887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57928696412948"/>
          <c:y val="3.068183110102787E-2"/>
          <c:w val="0.19500455672207639"/>
          <c:h val="6.283688274743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'3'!$K$41</c:f>
              <c:strCache>
                <c:ptCount val="1"/>
                <c:pt idx="0">
                  <c:v>фон</c:v>
                </c:pt>
              </c:strCache>
            </c:strRef>
          </c:tx>
          <c:spPr>
            <a:solidFill>
              <a:srgbClr val="C1CED5">
                <a:alpha val="10000"/>
              </a:srgbClr>
            </a:solidFill>
            <a:ln w="28575" cap="rnd">
              <a:noFill/>
              <a:round/>
            </a:ln>
            <a:effectLst/>
          </c:spPr>
          <c:invertIfNegative val="0"/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'3'!$K$42:$K$86</c:f>
              <c:numCache>
                <c:formatCode>#,##0</c:formatCode>
                <c:ptCount val="4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B-48C0-AC08-0BB1FCD1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2471487"/>
        <c:axId val="1762468991"/>
      </c:barChart>
      <c:lineChart>
        <c:grouping val="standard"/>
        <c:varyColors val="0"/>
        <c:ser>
          <c:idx val="7"/>
          <c:order val="1"/>
          <c:tx>
            <c:strRef>
              <c:f>'3'!$L$41</c:f>
              <c:strCache>
                <c:ptCount val="1"/>
                <c:pt idx="0">
                  <c:v>ноль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'3'!$L$42:$L$86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B-48C0-AC08-0BB1FCD1C245}"/>
            </c:ext>
          </c:extLst>
        </c:ser>
        <c:ser>
          <c:idx val="0"/>
          <c:order val="2"/>
          <c:tx>
            <c:strRef>
              <c:f>'3'!$E$41</c:f>
              <c:strCache>
                <c:ptCount val="1"/>
                <c:pt idx="0">
                  <c:v>товар P</c:v>
                </c:pt>
              </c:strCache>
            </c:strRef>
          </c:tx>
          <c:spPr>
            <a:ln w="28575" cap="rnd">
              <a:solidFill>
                <a:srgbClr val="5B7F8F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'3'!$E$42:$E$86</c:f>
              <c:numCache>
                <c:formatCode>#,##0</c:formatCode>
                <c:ptCount val="45"/>
                <c:pt idx="1">
                  <c:v>464.12799999999999</c:v>
                </c:pt>
                <c:pt idx="2">
                  <c:v>476.92700000000002</c:v>
                </c:pt>
                <c:pt idx="3">
                  <c:v>527.28800000000001</c:v>
                </c:pt>
                <c:pt idx="4">
                  <c:v>514.18399999999997</c:v>
                </c:pt>
                <c:pt idx="5">
                  <c:v>520.62099999999998</c:v>
                </c:pt>
                <c:pt idx="6">
                  <c:v>523.16300000000001</c:v>
                </c:pt>
                <c:pt idx="7">
                  <c:v>626.45600000000002</c:v>
                </c:pt>
                <c:pt idx="10">
                  <c:v>683.32399999999996</c:v>
                </c:pt>
                <c:pt idx="11">
                  <c:v>692.08900000000006</c:v>
                </c:pt>
                <c:pt idx="12">
                  <c:v>741.923</c:v>
                </c:pt>
                <c:pt idx="13">
                  <c:v>602.18100000000004</c:v>
                </c:pt>
                <c:pt idx="14">
                  <c:v>570.14099999999996</c:v>
                </c:pt>
                <c:pt idx="15">
                  <c:v>502.25900000000001</c:v>
                </c:pt>
                <c:pt idx="16">
                  <c:v>446.14100000000002</c:v>
                </c:pt>
                <c:pt idx="19">
                  <c:v>744.20799999999997</c:v>
                </c:pt>
                <c:pt idx="20">
                  <c:v>772.21299999999997</c:v>
                </c:pt>
                <c:pt idx="21">
                  <c:v>756.76199999999994</c:v>
                </c:pt>
                <c:pt idx="22">
                  <c:v>771.19899999999996</c:v>
                </c:pt>
                <c:pt idx="23">
                  <c:v>703.298</c:v>
                </c:pt>
                <c:pt idx="24">
                  <c:v>692.09199999999998</c:v>
                </c:pt>
                <c:pt idx="25">
                  <c:v>781.55</c:v>
                </c:pt>
                <c:pt idx="28">
                  <c:v>364.47300000000001</c:v>
                </c:pt>
                <c:pt idx="29">
                  <c:v>384.18700000000001</c:v>
                </c:pt>
                <c:pt idx="30">
                  <c:v>359.94299999999998</c:v>
                </c:pt>
                <c:pt idx="31">
                  <c:v>386.45400000000001</c:v>
                </c:pt>
                <c:pt idx="32">
                  <c:v>344.041</c:v>
                </c:pt>
                <c:pt idx="33">
                  <c:v>359.767</c:v>
                </c:pt>
                <c:pt idx="34">
                  <c:v>336.35500000000002</c:v>
                </c:pt>
                <c:pt idx="37">
                  <c:v>801.1</c:v>
                </c:pt>
                <c:pt idx="38">
                  <c:v>690.85900000000004</c:v>
                </c:pt>
                <c:pt idx="39">
                  <c:v>835.55899999999997</c:v>
                </c:pt>
                <c:pt idx="40">
                  <c:v>700.53300000000002</c:v>
                </c:pt>
                <c:pt idx="41">
                  <c:v>896.55</c:v>
                </c:pt>
                <c:pt idx="42">
                  <c:v>795.67700000000002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0B-48C0-AC08-0BB1FCD1C245}"/>
            </c:ext>
          </c:extLst>
        </c:ser>
        <c:ser>
          <c:idx val="1"/>
          <c:order val="3"/>
          <c:tx>
            <c:strRef>
              <c:f>'3'!$F$41</c:f>
              <c:strCache>
                <c:ptCount val="1"/>
                <c:pt idx="0">
                  <c:v>товар Q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'3'!$F$42:$F$86</c:f>
              <c:numCache>
                <c:formatCode>#,##0</c:formatCode>
                <c:ptCount val="45"/>
                <c:pt idx="1">
                  <c:v>135.65120000000002</c:v>
                </c:pt>
                <c:pt idx="2">
                  <c:v>177</c:v>
                </c:pt>
                <c:pt idx="3">
                  <c:v>251</c:v>
                </c:pt>
                <c:pt idx="4">
                  <c:v>155.67359999999999</c:v>
                </c:pt>
                <c:pt idx="5">
                  <c:v>148</c:v>
                </c:pt>
                <c:pt idx="6">
                  <c:v>159.26520000000002</c:v>
                </c:pt>
                <c:pt idx="7">
                  <c:v>200.58240000000001</c:v>
                </c:pt>
                <c:pt idx="10">
                  <c:v>259.99439999999998</c:v>
                </c:pt>
                <c:pt idx="11">
                  <c:v>311</c:v>
                </c:pt>
                <c:pt idx="12">
                  <c:v>295.15379999999999</c:v>
                </c:pt>
                <c:pt idx="13">
                  <c:v>211.30860000000001</c:v>
                </c:pt>
                <c:pt idx="14">
                  <c:v>192.08459999999997</c:v>
                </c:pt>
                <c:pt idx="15">
                  <c:v>151.35539999999997</c:v>
                </c:pt>
                <c:pt idx="16">
                  <c:v>175</c:v>
                </c:pt>
                <c:pt idx="19">
                  <c:v>146.52479999999997</c:v>
                </c:pt>
                <c:pt idx="20">
                  <c:v>202</c:v>
                </c:pt>
                <c:pt idx="21">
                  <c:v>154.05719999999997</c:v>
                </c:pt>
                <c:pt idx="22">
                  <c:v>198</c:v>
                </c:pt>
                <c:pt idx="23">
                  <c:v>121.97879999999998</c:v>
                </c:pt>
                <c:pt idx="24">
                  <c:v>211</c:v>
                </c:pt>
                <c:pt idx="25">
                  <c:v>168.92999999999995</c:v>
                </c:pt>
                <c:pt idx="28">
                  <c:v>118.68379999999999</c:v>
                </c:pt>
                <c:pt idx="29">
                  <c:v>130.51220000000001</c:v>
                </c:pt>
                <c:pt idx="30">
                  <c:v>115.96579999999997</c:v>
                </c:pt>
                <c:pt idx="31">
                  <c:v>131.8724</c:v>
                </c:pt>
                <c:pt idx="32">
                  <c:v>106.4246</c:v>
                </c:pt>
                <c:pt idx="33">
                  <c:v>115.86019999999999</c:v>
                </c:pt>
                <c:pt idx="34">
                  <c:v>101.81300000000002</c:v>
                </c:pt>
                <c:pt idx="37">
                  <c:v>640.88000000000011</c:v>
                </c:pt>
                <c:pt idx="38">
                  <c:v>630</c:v>
                </c:pt>
                <c:pt idx="39">
                  <c:v>668.44720000000007</c:v>
                </c:pt>
                <c:pt idx="40">
                  <c:v>611</c:v>
                </c:pt>
                <c:pt idx="41">
                  <c:v>717.24</c:v>
                </c:pt>
                <c:pt idx="42">
                  <c:v>636.54160000000002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0B-48C0-AC08-0BB1FCD1C245}"/>
            </c:ext>
          </c:extLst>
        </c:ser>
        <c:ser>
          <c:idx val="2"/>
          <c:order val="4"/>
          <c:tx>
            <c:strRef>
              <c:f>'3'!$G$41</c:f>
              <c:strCache>
                <c:ptCount val="1"/>
                <c:pt idx="0">
                  <c:v>товар R</c:v>
                </c:pt>
              </c:strCache>
            </c:strRef>
          </c:tx>
          <c:spPr>
            <a:ln w="28575" cap="rnd">
              <a:solidFill>
                <a:srgbClr val="95AAC1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'3'!$G$42:$G$86</c:f>
              <c:numCache>
                <c:formatCode>#,##0</c:formatCode>
                <c:ptCount val="45"/>
                <c:pt idx="1">
                  <c:v>46.412800000000004</c:v>
                </c:pt>
                <c:pt idx="2">
                  <c:v>95.385400000000004</c:v>
                </c:pt>
                <c:pt idx="3">
                  <c:v>52.728800000000007</c:v>
                </c:pt>
                <c:pt idx="4">
                  <c:v>102.8368</c:v>
                </c:pt>
                <c:pt idx="5">
                  <c:v>52.062100000000001</c:v>
                </c:pt>
                <c:pt idx="6">
                  <c:v>36.621410000000004</c:v>
                </c:pt>
                <c:pt idx="7">
                  <c:v>-23</c:v>
                </c:pt>
                <c:pt idx="10">
                  <c:v>54.997199999999992</c:v>
                </c:pt>
                <c:pt idx="11">
                  <c:v>57.6267</c:v>
                </c:pt>
                <c:pt idx="12">
                  <c:v>72.576899999999995</c:v>
                </c:pt>
                <c:pt idx="13">
                  <c:v>30.654300000000006</c:v>
                </c:pt>
                <c:pt idx="14">
                  <c:v>21.042299999999983</c:v>
                </c:pt>
                <c:pt idx="15">
                  <c:v>47</c:v>
                </c:pt>
                <c:pt idx="16">
                  <c:v>68</c:v>
                </c:pt>
                <c:pt idx="19">
                  <c:v>-23.262399999999985</c:v>
                </c:pt>
                <c:pt idx="20">
                  <c:v>-31.663899999999984</c:v>
                </c:pt>
                <c:pt idx="21">
                  <c:v>-27.028599999999983</c:v>
                </c:pt>
                <c:pt idx="22">
                  <c:v>-31.359699999999975</c:v>
                </c:pt>
                <c:pt idx="23">
                  <c:v>-10.989399999999989</c:v>
                </c:pt>
                <c:pt idx="24">
                  <c:v>-7.627600000000001</c:v>
                </c:pt>
                <c:pt idx="25">
                  <c:v>51</c:v>
                </c:pt>
                <c:pt idx="28">
                  <c:v>-30.658100000000005</c:v>
                </c:pt>
                <c:pt idx="29">
                  <c:v>-24.743899999999996</c:v>
                </c:pt>
                <c:pt idx="30">
                  <c:v>-32.017100000000013</c:v>
                </c:pt>
                <c:pt idx="31">
                  <c:v>-24.063800000000001</c:v>
                </c:pt>
                <c:pt idx="32">
                  <c:v>-36.787700000000001</c:v>
                </c:pt>
                <c:pt idx="33">
                  <c:v>-32.069900000000004</c:v>
                </c:pt>
                <c:pt idx="34">
                  <c:v>-39.093499999999992</c:v>
                </c:pt>
                <c:pt idx="37">
                  <c:v>262</c:v>
                </c:pt>
                <c:pt idx="38">
                  <c:v>145</c:v>
                </c:pt>
                <c:pt idx="39">
                  <c:v>218</c:v>
                </c:pt>
                <c:pt idx="40">
                  <c:v>178</c:v>
                </c:pt>
                <c:pt idx="41">
                  <c:v>198</c:v>
                </c:pt>
                <c:pt idx="42">
                  <c:v>277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0B-48C0-AC08-0BB1FCD1C245}"/>
            </c:ext>
          </c:extLst>
        </c:ser>
        <c:ser>
          <c:idx val="3"/>
          <c:order val="5"/>
          <c:tx>
            <c:strRef>
              <c:f>'3'!$H$41</c:f>
              <c:strCache>
                <c:ptCount val="1"/>
                <c:pt idx="0">
                  <c:v>маркер P</c:v>
                </c:pt>
              </c:strCache>
            </c:strRef>
          </c:tx>
          <c:spPr>
            <a:ln w="28575" cap="rnd">
              <a:solidFill>
                <a:srgbClr val="5B7F8F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5B7F8F"/>
              </a:solidFill>
              <a:ln w="9525">
                <a:solidFill>
                  <a:srgbClr val="5B7F8F"/>
                </a:solidFill>
              </a:ln>
              <a:effectLst/>
            </c:spPr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'3'!$H$42:$H$86</c:f>
              <c:numCache>
                <c:formatCode>#,##0</c:formatCode>
                <c:ptCount val="45"/>
                <c:pt idx="7">
                  <c:v>626.45600000000002</c:v>
                </c:pt>
                <c:pt idx="16">
                  <c:v>446.14100000000002</c:v>
                </c:pt>
                <c:pt idx="25">
                  <c:v>781.55</c:v>
                </c:pt>
                <c:pt idx="34">
                  <c:v>336.35500000000002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0B-48C0-AC08-0BB1FCD1C245}"/>
            </c:ext>
          </c:extLst>
        </c:ser>
        <c:ser>
          <c:idx val="4"/>
          <c:order val="6"/>
          <c:tx>
            <c:strRef>
              <c:f>'3'!$I$41</c:f>
              <c:strCache>
                <c:ptCount val="1"/>
                <c:pt idx="0">
                  <c:v>маркер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B79BA4"/>
              </a:solidFill>
              <a:ln w="9525">
                <a:solidFill>
                  <a:srgbClr val="B79BA4"/>
                </a:solidFill>
              </a:ln>
              <a:effectLst/>
            </c:spPr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'3'!$I$42:$I$86</c:f>
              <c:numCache>
                <c:formatCode>#,##0</c:formatCode>
                <c:ptCount val="45"/>
                <c:pt idx="7">
                  <c:v>200.58240000000001</c:v>
                </c:pt>
                <c:pt idx="16">
                  <c:v>175</c:v>
                </c:pt>
                <c:pt idx="25">
                  <c:v>168.92999999999995</c:v>
                </c:pt>
                <c:pt idx="34">
                  <c:v>101.81300000000002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0B-48C0-AC08-0BB1FCD1C245}"/>
            </c:ext>
          </c:extLst>
        </c:ser>
        <c:ser>
          <c:idx val="5"/>
          <c:order val="7"/>
          <c:tx>
            <c:strRef>
              <c:f>'3'!$J$41</c:f>
              <c:strCache>
                <c:ptCount val="1"/>
                <c:pt idx="0">
                  <c:v>маркер 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A3B6C1"/>
              </a:solidFill>
              <a:ln w="9525">
                <a:solidFill>
                  <a:srgbClr val="A3B6C1"/>
                </a:solidFill>
              </a:ln>
              <a:effectLst/>
            </c:spPr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'3'!$J$42:$J$86</c:f>
              <c:numCache>
                <c:formatCode>#,##0</c:formatCode>
                <c:ptCount val="45"/>
                <c:pt idx="7">
                  <c:v>-23</c:v>
                </c:pt>
                <c:pt idx="16">
                  <c:v>68</c:v>
                </c:pt>
                <c:pt idx="25">
                  <c:v>51</c:v>
                </c:pt>
                <c:pt idx="34">
                  <c:v>-39.093499999999992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0B-48C0-AC08-0BB1FCD1C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568319"/>
        <c:axId val="1638569983"/>
      </c:lineChart>
      <c:catAx>
        <c:axId val="16385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69983"/>
        <c:crosses val="autoZero"/>
        <c:auto val="1"/>
        <c:lblAlgn val="ctr"/>
        <c:lblOffset val="100"/>
        <c:noMultiLvlLbl val="0"/>
      </c:catAx>
      <c:valAx>
        <c:axId val="16385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68319"/>
        <c:crosses val="autoZero"/>
        <c:crossBetween val="between"/>
      </c:valAx>
      <c:valAx>
        <c:axId val="1762468991"/>
        <c:scaling>
          <c:orientation val="minMax"/>
          <c:max val="1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471487"/>
        <c:crosses val="max"/>
        <c:crossBetween val="between"/>
      </c:valAx>
      <c:catAx>
        <c:axId val="176247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4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'3'!$K$41</c:f>
              <c:strCache>
                <c:ptCount val="1"/>
                <c:pt idx="0">
                  <c:v>фон</c:v>
                </c:pt>
              </c:strCache>
            </c:strRef>
          </c:tx>
          <c:spPr>
            <a:solidFill>
              <a:srgbClr val="C1CED5">
                <a:alpha val="10000"/>
              </a:srgbClr>
            </a:solidFill>
            <a:ln w="28575" cap="rnd">
              <a:noFill/>
              <a:round/>
            </a:ln>
            <a:effectLst/>
          </c:spPr>
          <c:invertIfNegative val="0"/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'3'!$K$42:$K$86</c:f>
              <c:numCache>
                <c:formatCode>#,##0</c:formatCode>
                <c:ptCount val="4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5-48AF-91E5-1E7065A6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2471487"/>
        <c:axId val="1762468991"/>
      </c:barChart>
      <c:lineChart>
        <c:grouping val="standard"/>
        <c:varyColors val="0"/>
        <c:ser>
          <c:idx val="7"/>
          <c:order val="1"/>
          <c:tx>
            <c:strRef>
              <c:f>'3'!$L$41</c:f>
              <c:strCache>
                <c:ptCount val="1"/>
                <c:pt idx="0">
                  <c:v>ноль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'3'!$L$42:$L$86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5-48AF-91E5-1E7065A6FB0C}"/>
            </c:ext>
          </c:extLst>
        </c:ser>
        <c:ser>
          <c:idx val="0"/>
          <c:order val="2"/>
          <c:tx>
            <c:strRef>
              <c:f>'3'!$E$41</c:f>
              <c:strCache>
                <c:ptCount val="1"/>
                <c:pt idx="0">
                  <c:v>товар P</c:v>
                </c:pt>
              </c:strCache>
            </c:strRef>
          </c:tx>
          <c:spPr>
            <a:ln w="28575" cap="rnd">
              <a:solidFill>
                <a:srgbClr val="5B7F8F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'3'!$E$42:$E$86</c:f>
              <c:numCache>
                <c:formatCode>#,##0</c:formatCode>
                <c:ptCount val="45"/>
                <c:pt idx="1">
                  <c:v>464.12799999999999</c:v>
                </c:pt>
                <c:pt idx="2">
                  <c:v>476.92700000000002</c:v>
                </c:pt>
                <c:pt idx="3">
                  <c:v>527.28800000000001</c:v>
                </c:pt>
                <c:pt idx="4">
                  <c:v>514.18399999999997</c:v>
                </c:pt>
                <c:pt idx="5">
                  <c:v>520.62099999999998</c:v>
                </c:pt>
                <c:pt idx="6">
                  <c:v>523.16300000000001</c:v>
                </c:pt>
                <c:pt idx="7">
                  <c:v>626.45600000000002</c:v>
                </c:pt>
                <c:pt idx="10">
                  <c:v>683.32399999999996</c:v>
                </c:pt>
                <c:pt idx="11">
                  <c:v>692.08900000000006</c:v>
                </c:pt>
                <c:pt idx="12">
                  <c:v>741.923</c:v>
                </c:pt>
                <c:pt idx="13">
                  <c:v>602.18100000000004</c:v>
                </c:pt>
                <c:pt idx="14">
                  <c:v>570.14099999999996</c:v>
                </c:pt>
                <c:pt idx="15">
                  <c:v>502.25900000000001</c:v>
                </c:pt>
                <c:pt idx="16">
                  <c:v>446.14100000000002</c:v>
                </c:pt>
                <c:pt idx="19">
                  <c:v>744.20799999999997</c:v>
                </c:pt>
                <c:pt idx="20">
                  <c:v>772.21299999999997</c:v>
                </c:pt>
                <c:pt idx="21">
                  <c:v>756.76199999999994</c:v>
                </c:pt>
                <c:pt idx="22">
                  <c:v>771.19899999999996</c:v>
                </c:pt>
                <c:pt idx="23">
                  <c:v>703.298</c:v>
                </c:pt>
                <c:pt idx="24">
                  <c:v>692.09199999999998</c:v>
                </c:pt>
                <c:pt idx="25">
                  <c:v>781.55</c:v>
                </c:pt>
                <c:pt idx="28">
                  <c:v>364.47300000000001</c:v>
                </c:pt>
                <c:pt idx="29">
                  <c:v>384.18700000000001</c:v>
                </c:pt>
                <c:pt idx="30">
                  <c:v>359.94299999999998</c:v>
                </c:pt>
                <c:pt idx="31">
                  <c:v>386.45400000000001</c:v>
                </c:pt>
                <c:pt idx="32">
                  <c:v>344.041</c:v>
                </c:pt>
                <c:pt idx="33">
                  <c:v>359.767</c:v>
                </c:pt>
                <c:pt idx="34">
                  <c:v>336.35500000000002</c:v>
                </c:pt>
                <c:pt idx="37">
                  <c:v>801.1</c:v>
                </c:pt>
                <c:pt idx="38">
                  <c:v>690.85900000000004</c:v>
                </c:pt>
                <c:pt idx="39">
                  <c:v>835.55899999999997</c:v>
                </c:pt>
                <c:pt idx="40">
                  <c:v>700.53300000000002</c:v>
                </c:pt>
                <c:pt idx="41">
                  <c:v>896.55</c:v>
                </c:pt>
                <c:pt idx="42">
                  <c:v>795.67700000000002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5-48AF-91E5-1E7065A6FB0C}"/>
            </c:ext>
          </c:extLst>
        </c:ser>
        <c:ser>
          <c:idx val="1"/>
          <c:order val="3"/>
          <c:tx>
            <c:strRef>
              <c:f>'3'!$F$41</c:f>
              <c:strCache>
                <c:ptCount val="1"/>
                <c:pt idx="0">
                  <c:v>товар Q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'3'!$F$42:$F$86</c:f>
              <c:numCache>
                <c:formatCode>#,##0</c:formatCode>
                <c:ptCount val="45"/>
                <c:pt idx="1">
                  <c:v>135.65120000000002</c:v>
                </c:pt>
                <c:pt idx="2">
                  <c:v>177</c:v>
                </c:pt>
                <c:pt idx="3">
                  <c:v>251</c:v>
                </c:pt>
                <c:pt idx="4">
                  <c:v>155.67359999999999</c:v>
                </c:pt>
                <c:pt idx="5">
                  <c:v>148</c:v>
                </c:pt>
                <c:pt idx="6">
                  <c:v>159.26520000000002</c:v>
                </c:pt>
                <c:pt idx="7">
                  <c:v>200.58240000000001</c:v>
                </c:pt>
                <c:pt idx="10">
                  <c:v>259.99439999999998</c:v>
                </c:pt>
                <c:pt idx="11">
                  <c:v>311</c:v>
                </c:pt>
                <c:pt idx="12">
                  <c:v>295.15379999999999</c:v>
                </c:pt>
                <c:pt idx="13">
                  <c:v>211.30860000000001</c:v>
                </c:pt>
                <c:pt idx="14">
                  <c:v>192.08459999999997</c:v>
                </c:pt>
                <c:pt idx="15">
                  <c:v>151.35539999999997</c:v>
                </c:pt>
                <c:pt idx="16">
                  <c:v>175</c:v>
                </c:pt>
                <c:pt idx="19">
                  <c:v>146.52479999999997</c:v>
                </c:pt>
                <c:pt idx="20">
                  <c:v>202</c:v>
                </c:pt>
                <c:pt idx="21">
                  <c:v>154.05719999999997</c:v>
                </c:pt>
                <c:pt idx="22">
                  <c:v>198</c:v>
                </c:pt>
                <c:pt idx="23">
                  <c:v>121.97879999999998</c:v>
                </c:pt>
                <c:pt idx="24">
                  <c:v>211</c:v>
                </c:pt>
                <c:pt idx="25">
                  <c:v>168.92999999999995</c:v>
                </c:pt>
                <c:pt idx="28">
                  <c:v>118.68379999999999</c:v>
                </c:pt>
                <c:pt idx="29">
                  <c:v>130.51220000000001</c:v>
                </c:pt>
                <c:pt idx="30">
                  <c:v>115.96579999999997</c:v>
                </c:pt>
                <c:pt idx="31">
                  <c:v>131.8724</c:v>
                </c:pt>
                <c:pt idx="32">
                  <c:v>106.4246</c:v>
                </c:pt>
                <c:pt idx="33">
                  <c:v>115.86019999999999</c:v>
                </c:pt>
                <c:pt idx="34">
                  <c:v>101.81300000000002</c:v>
                </c:pt>
                <c:pt idx="37">
                  <c:v>640.88000000000011</c:v>
                </c:pt>
                <c:pt idx="38">
                  <c:v>630</c:v>
                </c:pt>
                <c:pt idx="39">
                  <c:v>668.44720000000007</c:v>
                </c:pt>
                <c:pt idx="40">
                  <c:v>611</c:v>
                </c:pt>
                <c:pt idx="41">
                  <c:v>717.24</c:v>
                </c:pt>
                <c:pt idx="42">
                  <c:v>636.54160000000002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5-48AF-91E5-1E7065A6FB0C}"/>
            </c:ext>
          </c:extLst>
        </c:ser>
        <c:ser>
          <c:idx val="2"/>
          <c:order val="4"/>
          <c:tx>
            <c:strRef>
              <c:f>'3'!$G$41</c:f>
              <c:strCache>
                <c:ptCount val="1"/>
                <c:pt idx="0">
                  <c:v>товар R</c:v>
                </c:pt>
              </c:strCache>
            </c:strRef>
          </c:tx>
          <c:spPr>
            <a:ln w="28575" cap="rnd">
              <a:solidFill>
                <a:srgbClr val="95AAC1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'3'!$G$42:$G$86</c:f>
              <c:numCache>
                <c:formatCode>#,##0</c:formatCode>
                <c:ptCount val="45"/>
                <c:pt idx="1">
                  <c:v>46.412800000000004</c:v>
                </c:pt>
                <c:pt idx="2">
                  <c:v>95.385400000000004</c:v>
                </c:pt>
                <c:pt idx="3">
                  <c:v>52.728800000000007</c:v>
                </c:pt>
                <c:pt idx="4">
                  <c:v>102.8368</c:v>
                </c:pt>
                <c:pt idx="5">
                  <c:v>52.062100000000001</c:v>
                </c:pt>
                <c:pt idx="6">
                  <c:v>36.621410000000004</c:v>
                </c:pt>
                <c:pt idx="7">
                  <c:v>-23</c:v>
                </c:pt>
                <c:pt idx="10">
                  <c:v>54.997199999999992</c:v>
                </c:pt>
                <c:pt idx="11">
                  <c:v>57.6267</c:v>
                </c:pt>
                <c:pt idx="12">
                  <c:v>72.576899999999995</c:v>
                </c:pt>
                <c:pt idx="13">
                  <c:v>30.654300000000006</c:v>
                </c:pt>
                <c:pt idx="14">
                  <c:v>21.042299999999983</c:v>
                </c:pt>
                <c:pt idx="15">
                  <c:v>47</c:v>
                </c:pt>
                <c:pt idx="16">
                  <c:v>68</c:v>
                </c:pt>
                <c:pt idx="19">
                  <c:v>-23.262399999999985</c:v>
                </c:pt>
                <c:pt idx="20">
                  <c:v>-31.663899999999984</c:v>
                </c:pt>
                <c:pt idx="21">
                  <c:v>-27.028599999999983</c:v>
                </c:pt>
                <c:pt idx="22">
                  <c:v>-31.359699999999975</c:v>
                </c:pt>
                <c:pt idx="23">
                  <c:v>-10.989399999999989</c:v>
                </c:pt>
                <c:pt idx="24">
                  <c:v>-7.627600000000001</c:v>
                </c:pt>
                <c:pt idx="25">
                  <c:v>51</c:v>
                </c:pt>
                <c:pt idx="28">
                  <c:v>-30.658100000000005</c:v>
                </c:pt>
                <c:pt idx="29">
                  <c:v>-24.743899999999996</c:v>
                </c:pt>
                <c:pt idx="30">
                  <c:v>-32.017100000000013</c:v>
                </c:pt>
                <c:pt idx="31">
                  <c:v>-24.063800000000001</c:v>
                </c:pt>
                <c:pt idx="32">
                  <c:v>-36.787700000000001</c:v>
                </c:pt>
                <c:pt idx="33">
                  <c:v>-32.069900000000004</c:v>
                </c:pt>
                <c:pt idx="34">
                  <c:v>-39.093499999999992</c:v>
                </c:pt>
                <c:pt idx="37">
                  <c:v>262</c:v>
                </c:pt>
                <c:pt idx="38">
                  <c:v>145</c:v>
                </c:pt>
                <c:pt idx="39">
                  <c:v>218</c:v>
                </c:pt>
                <c:pt idx="40">
                  <c:v>178</c:v>
                </c:pt>
                <c:pt idx="41">
                  <c:v>198</c:v>
                </c:pt>
                <c:pt idx="42">
                  <c:v>277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5-48AF-91E5-1E7065A6FB0C}"/>
            </c:ext>
          </c:extLst>
        </c:ser>
        <c:ser>
          <c:idx val="3"/>
          <c:order val="5"/>
          <c:tx>
            <c:strRef>
              <c:f>'3'!$H$41</c:f>
              <c:strCache>
                <c:ptCount val="1"/>
                <c:pt idx="0">
                  <c:v>маркер P</c:v>
                </c:pt>
              </c:strCache>
            </c:strRef>
          </c:tx>
          <c:spPr>
            <a:ln w="28575" cap="rnd">
              <a:solidFill>
                <a:srgbClr val="5B7F8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5B7F8F"/>
              </a:solidFill>
              <a:ln w="9525">
                <a:solidFill>
                  <a:srgbClr val="5B7F8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'3'!$H$42:$H$86</c:f>
              <c:numCache>
                <c:formatCode>#,##0</c:formatCode>
                <c:ptCount val="45"/>
                <c:pt idx="7">
                  <c:v>626.45600000000002</c:v>
                </c:pt>
                <c:pt idx="16">
                  <c:v>446.14100000000002</c:v>
                </c:pt>
                <c:pt idx="25">
                  <c:v>781.55</c:v>
                </c:pt>
                <c:pt idx="34">
                  <c:v>336.35500000000002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5-48AF-91E5-1E7065A6FB0C}"/>
            </c:ext>
          </c:extLst>
        </c:ser>
        <c:ser>
          <c:idx val="4"/>
          <c:order val="6"/>
          <c:tx>
            <c:strRef>
              <c:f>'3'!$I$41</c:f>
              <c:strCache>
                <c:ptCount val="1"/>
                <c:pt idx="0">
                  <c:v>маркер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B79BA4"/>
              </a:solidFill>
              <a:ln w="9525">
                <a:solidFill>
                  <a:srgbClr val="B79BA4"/>
                </a:solidFill>
              </a:ln>
              <a:effectLst/>
            </c:spPr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'3'!$I$42:$I$86</c:f>
              <c:numCache>
                <c:formatCode>#,##0</c:formatCode>
                <c:ptCount val="45"/>
                <c:pt idx="7">
                  <c:v>200.58240000000001</c:v>
                </c:pt>
                <c:pt idx="16">
                  <c:v>175</c:v>
                </c:pt>
                <c:pt idx="25">
                  <c:v>168.92999999999995</c:v>
                </c:pt>
                <c:pt idx="34">
                  <c:v>101.81300000000002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5-48AF-91E5-1E7065A6FB0C}"/>
            </c:ext>
          </c:extLst>
        </c:ser>
        <c:ser>
          <c:idx val="5"/>
          <c:order val="7"/>
          <c:tx>
            <c:strRef>
              <c:f>'3'!$J$41</c:f>
              <c:strCache>
                <c:ptCount val="1"/>
                <c:pt idx="0">
                  <c:v>маркер 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A3B6C1"/>
              </a:solidFill>
              <a:ln w="9525">
                <a:solidFill>
                  <a:srgbClr val="A3B6C1"/>
                </a:solidFill>
              </a:ln>
              <a:effectLst/>
            </c:spPr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'3'!$J$42:$J$86</c:f>
              <c:numCache>
                <c:formatCode>#,##0</c:formatCode>
                <c:ptCount val="45"/>
                <c:pt idx="7">
                  <c:v>-23</c:v>
                </c:pt>
                <c:pt idx="16">
                  <c:v>68</c:v>
                </c:pt>
                <c:pt idx="25">
                  <c:v>51</c:v>
                </c:pt>
                <c:pt idx="34">
                  <c:v>-39.093499999999992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5-48AF-91E5-1E7065A6F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568319"/>
        <c:axId val="1638569983"/>
      </c:lineChart>
      <c:catAx>
        <c:axId val="16385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69983"/>
        <c:crosses val="autoZero"/>
        <c:auto val="1"/>
        <c:lblAlgn val="ctr"/>
        <c:lblOffset val="100"/>
        <c:noMultiLvlLbl val="0"/>
      </c:catAx>
      <c:valAx>
        <c:axId val="16385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68319"/>
        <c:crosses val="autoZero"/>
        <c:crossBetween val="between"/>
      </c:valAx>
      <c:valAx>
        <c:axId val="1762468991"/>
        <c:scaling>
          <c:orientation val="minMax"/>
          <c:max val="1"/>
          <c:min val="0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471487"/>
        <c:crosses val="max"/>
        <c:crossBetween val="between"/>
      </c:valAx>
      <c:catAx>
        <c:axId val="176247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4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57714623426451972"/>
          <c:y val="3.4090909090909088E-2"/>
          <c:w val="0.40349630022670935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'3'!$L$41</c:f>
              <c:strCache>
                <c:ptCount val="1"/>
                <c:pt idx="0">
                  <c:v>ноль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'3'!$L$42:$L$86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D-4231-B845-ABC5625CDF06}"/>
            </c:ext>
          </c:extLst>
        </c:ser>
        <c:ser>
          <c:idx val="0"/>
          <c:order val="1"/>
          <c:tx>
            <c:strRef>
              <c:f>'3'!$K$41</c:f>
              <c:strCache>
                <c:ptCount val="1"/>
                <c:pt idx="0">
                  <c:v>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'3'!$K$42:$K$86</c:f>
              <c:numCache>
                <c:formatCode>#,##0</c:formatCode>
                <c:ptCount val="4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D-4231-B845-ABC5625CDF06}"/>
            </c:ext>
          </c:extLst>
        </c:ser>
        <c:ser>
          <c:idx val="3"/>
          <c:order val="2"/>
          <c:tx>
            <c:strRef>
              <c:f>'3'!$E$41</c:f>
              <c:strCache>
                <c:ptCount val="1"/>
                <c:pt idx="0">
                  <c:v>товар 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'3'!$E$42:$E$86</c:f>
              <c:numCache>
                <c:formatCode>#,##0</c:formatCode>
                <c:ptCount val="45"/>
                <c:pt idx="1">
                  <c:v>464.12799999999999</c:v>
                </c:pt>
                <c:pt idx="2">
                  <c:v>476.92700000000002</c:v>
                </c:pt>
                <c:pt idx="3">
                  <c:v>527.28800000000001</c:v>
                </c:pt>
                <c:pt idx="4">
                  <c:v>514.18399999999997</c:v>
                </c:pt>
                <c:pt idx="5">
                  <c:v>520.62099999999998</c:v>
                </c:pt>
                <c:pt idx="6">
                  <c:v>523.16300000000001</c:v>
                </c:pt>
                <c:pt idx="7">
                  <c:v>626.45600000000002</c:v>
                </c:pt>
                <c:pt idx="10">
                  <c:v>683.32399999999996</c:v>
                </c:pt>
                <c:pt idx="11">
                  <c:v>692.08900000000006</c:v>
                </c:pt>
                <c:pt idx="12">
                  <c:v>741.923</c:v>
                </c:pt>
                <c:pt idx="13">
                  <c:v>602.18100000000004</c:v>
                </c:pt>
                <c:pt idx="14">
                  <c:v>570.14099999999996</c:v>
                </c:pt>
                <c:pt idx="15">
                  <c:v>502.25900000000001</c:v>
                </c:pt>
                <c:pt idx="16">
                  <c:v>446.14100000000002</c:v>
                </c:pt>
                <c:pt idx="19">
                  <c:v>744.20799999999997</c:v>
                </c:pt>
                <c:pt idx="20">
                  <c:v>772.21299999999997</c:v>
                </c:pt>
                <c:pt idx="21">
                  <c:v>756.76199999999994</c:v>
                </c:pt>
                <c:pt idx="22">
                  <c:v>771.19899999999996</c:v>
                </c:pt>
                <c:pt idx="23">
                  <c:v>703.298</c:v>
                </c:pt>
                <c:pt idx="24">
                  <c:v>692.09199999999998</c:v>
                </c:pt>
                <c:pt idx="25">
                  <c:v>781.55</c:v>
                </c:pt>
                <c:pt idx="28">
                  <c:v>364.47300000000001</c:v>
                </c:pt>
                <c:pt idx="29">
                  <c:v>384.18700000000001</c:v>
                </c:pt>
                <c:pt idx="30">
                  <c:v>359.94299999999998</c:v>
                </c:pt>
                <c:pt idx="31">
                  <c:v>386.45400000000001</c:v>
                </c:pt>
                <c:pt idx="32">
                  <c:v>344.041</c:v>
                </c:pt>
                <c:pt idx="33">
                  <c:v>359.767</c:v>
                </c:pt>
                <c:pt idx="34">
                  <c:v>336.35500000000002</c:v>
                </c:pt>
                <c:pt idx="37">
                  <c:v>801.1</c:v>
                </c:pt>
                <c:pt idx="38">
                  <c:v>690.85900000000004</c:v>
                </c:pt>
                <c:pt idx="39">
                  <c:v>835.55899999999997</c:v>
                </c:pt>
                <c:pt idx="40">
                  <c:v>700.53300000000002</c:v>
                </c:pt>
                <c:pt idx="41">
                  <c:v>896.55</c:v>
                </c:pt>
                <c:pt idx="42">
                  <c:v>795.67700000000002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1D-4231-B845-ABC5625CDF06}"/>
            </c:ext>
          </c:extLst>
        </c:ser>
        <c:ser>
          <c:idx val="4"/>
          <c:order val="3"/>
          <c:tx>
            <c:strRef>
              <c:f>'3'!$F$41</c:f>
              <c:strCache>
                <c:ptCount val="1"/>
                <c:pt idx="0">
                  <c:v>товар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'3'!$F$42:$F$86</c:f>
              <c:numCache>
                <c:formatCode>#,##0</c:formatCode>
                <c:ptCount val="45"/>
                <c:pt idx="1">
                  <c:v>135.65120000000002</c:v>
                </c:pt>
                <c:pt idx="2">
                  <c:v>177</c:v>
                </c:pt>
                <c:pt idx="3">
                  <c:v>251</c:v>
                </c:pt>
                <c:pt idx="4">
                  <c:v>155.67359999999999</c:v>
                </c:pt>
                <c:pt idx="5">
                  <c:v>148</c:v>
                </c:pt>
                <c:pt idx="6">
                  <c:v>159.26520000000002</c:v>
                </c:pt>
                <c:pt idx="7">
                  <c:v>200.58240000000001</c:v>
                </c:pt>
                <c:pt idx="10">
                  <c:v>259.99439999999998</c:v>
                </c:pt>
                <c:pt idx="11">
                  <c:v>311</c:v>
                </c:pt>
                <c:pt idx="12">
                  <c:v>295.15379999999999</c:v>
                </c:pt>
                <c:pt idx="13">
                  <c:v>211.30860000000001</c:v>
                </c:pt>
                <c:pt idx="14">
                  <c:v>192.08459999999997</c:v>
                </c:pt>
                <c:pt idx="15">
                  <c:v>151.35539999999997</c:v>
                </c:pt>
                <c:pt idx="16">
                  <c:v>175</c:v>
                </c:pt>
                <c:pt idx="19">
                  <c:v>146.52479999999997</c:v>
                </c:pt>
                <c:pt idx="20">
                  <c:v>202</c:v>
                </c:pt>
                <c:pt idx="21">
                  <c:v>154.05719999999997</c:v>
                </c:pt>
                <c:pt idx="22">
                  <c:v>198</c:v>
                </c:pt>
                <c:pt idx="23">
                  <c:v>121.97879999999998</c:v>
                </c:pt>
                <c:pt idx="24">
                  <c:v>211</c:v>
                </c:pt>
                <c:pt idx="25">
                  <c:v>168.92999999999995</c:v>
                </c:pt>
                <c:pt idx="28">
                  <c:v>118.68379999999999</c:v>
                </c:pt>
                <c:pt idx="29">
                  <c:v>130.51220000000001</c:v>
                </c:pt>
                <c:pt idx="30">
                  <c:v>115.96579999999997</c:v>
                </c:pt>
                <c:pt idx="31">
                  <c:v>131.8724</c:v>
                </c:pt>
                <c:pt idx="32">
                  <c:v>106.4246</c:v>
                </c:pt>
                <c:pt idx="33">
                  <c:v>115.86019999999999</c:v>
                </c:pt>
                <c:pt idx="34">
                  <c:v>101.81300000000002</c:v>
                </c:pt>
                <c:pt idx="37">
                  <c:v>640.88000000000011</c:v>
                </c:pt>
                <c:pt idx="38">
                  <c:v>630</c:v>
                </c:pt>
                <c:pt idx="39">
                  <c:v>668.44720000000007</c:v>
                </c:pt>
                <c:pt idx="40">
                  <c:v>611</c:v>
                </c:pt>
                <c:pt idx="41">
                  <c:v>717.24</c:v>
                </c:pt>
                <c:pt idx="42">
                  <c:v>636.54160000000002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1D-4231-B845-ABC5625CDF06}"/>
            </c:ext>
          </c:extLst>
        </c:ser>
        <c:ser>
          <c:idx val="5"/>
          <c:order val="4"/>
          <c:tx>
            <c:strRef>
              <c:f>'3'!$G$41</c:f>
              <c:strCache>
                <c:ptCount val="1"/>
                <c:pt idx="0">
                  <c:v>товар 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'3'!$G$42:$G$86</c:f>
              <c:numCache>
                <c:formatCode>#,##0</c:formatCode>
                <c:ptCount val="45"/>
                <c:pt idx="1">
                  <c:v>46.412800000000004</c:v>
                </c:pt>
                <c:pt idx="2">
                  <c:v>95.385400000000004</c:v>
                </c:pt>
                <c:pt idx="3">
                  <c:v>52.728800000000007</c:v>
                </c:pt>
                <c:pt idx="4">
                  <c:v>102.8368</c:v>
                </c:pt>
                <c:pt idx="5">
                  <c:v>52.062100000000001</c:v>
                </c:pt>
                <c:pt idx="6">
                  <c:v>36.621410000000004</c:v>
                </c:pt>
                <c:pt idx="7">
                  <c:v>-23</c:v>
                </c:pt>
                <c:pt idx="10">
                  <c:v>54.997199999999992</c:v>
                </c:pt>
                <c:pt idx="11">
                  <c:v>57.6267</c:v>
                </c:pt>
                <c:pt idx="12">
                  <c:v>72.576899999999995</c:v>
                </c:pt>
                <c:pt idx="13">
                  <c:v>30.654300000000006</c:v>
                </c:pt>
                <c:pt idx="14">
                  <c:v>21.042299999999983</c:v>
                </c:pt>
                <c:pt idx="15">
                  <c:v>47</c:v>
                </c:pt>
                <c:pt idx="16">
                  <c:v>68</c:v>
                </c:pt>
                <c:pt idx="19">
                  <c:v>-23.262399999999985</c:v>
                </c:pt>
                <c:pt idx="20">
                  <c:v>-31.663899999999984</c:v>
                </c:pt>
                <c:pt idx="21">
                  <c:v>-27.028599999999983</c:v>
                </c:pt>
                <c:pt idx="22">
                  <c:v>-31.359699999999975</c:v>
                </c:pt>
                <c:pt idx="23">
                  <c:v>-10.989399999999989</c:v>
                </c:pt>
                <c:pt idx="24">
                  <c:v>-7.627600000000001</c:v>
                </c:pt>
                <c:pt idx="25">
                  <c:v>51</c:v>
                </c:pt>
                <c:pt idx="28">
                  <c:v>-30.658100000000005</c:v>
                </c:pt>
                <c:pt idx="29">
                  <c:v>-24.743899999999996</c:v>
                </c:pt>
                <c:pt idx="30">
                  <c:v>-32.017100000000013</c:v>
                </c:pt>
                <c:pt idx="31">
                  <c:v>-24.063800000000001</c:v>
                </c:pt>
                <c:pt idx="32">
                  <c:v>-36.787700000000001</c:v>
                </c:pt>
                <c:pt idx="33">
                  <c:v>-32.069900000000004</c:v>
                </c:pt>
                <c:pt idx="34">
                  <c:v>-39.093499999999992</c:v>
                </c:pt>
                <c:pt idx="37">
                  <c:v>262</c:v>
                </c:pt>
                <c:pt idx="38">
                  <c:v>145</c:v>
                </c:pt>
                <c:pt idx="39">
                  <c:v>218</c:v>
                </c:pt>
                <c:pt idx="40">
                  <c:v>178</c:v>
                </c:pt>
                <c:pt idx="41">
                  <c:v>198</c:v>
                </c:pt>
                <c:pt idx="42">
                  <c:v>277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D-4231-B845-ABC5625CDF06}"/>
            </c:ext>
          </c:extLst>
        </c:ser>
        <c:ser>
          <c:idx val="6"/>
          <c:order val="5"/>
          <c:tx>
            <c:strRef>
              <c:f>'3'!$H$41</c:f>
              <c:strCache>
                <c:ptCount val="1"/>
                <c:pt idx="0">
                  <c:v>маркер 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'3'!$H$42:$H$86</c:f>
              <c:numCache>
                <c:formatCode>#,##0</c:formatCode>
                <c:ptCount val="45"/>
                <c:pt idx="7">
                  <c:v>626.45600000000002</c:v>
                </c:pt>
                <c:pt idx="16">
                  <c:v>446.14100000000002</c:v>
                </c:pt>
                <c:pt idx="25">
                  <c:v>781.55</c:v>
                </c:pt>
                <c:pt idx="34">
                  <c:v>336.35500000000002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1D-4231-B845-ABC5625CDF06}"/>
            </c:ext>
          </c:extLst>
        </c:ser>
        <c:ser>
          <c:idx val="7"/>
          <c:order val="6"/>
          <c:tx>
            <c:strRef>
              <c:f>'3'!$I$41</c:f>
              <c:strCache>
                <c:ptCount val="1"/>
                <c:pt idx="0">
                  <c:v>маркер Q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'3'!$I$42:$I$86</c:f>
              <c:numCache>
                <c:formatCode>#,##0</c:formatCode>
                <c:ptCount val="45"/>
                <c:pt idx="7">
                  <c:v>200.58240000000001</c:v>
                </c:pt>
                <c:pt idx="16">
                  <c:v>175</c:v>
                </c:pt>
                <c:pt idx="25">
                  <c:v>168.92999999999995</c:v>
                </c:pt>
                <c:pt idx="34">
                  <c:v>101.81300000000002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1D-4231-B845-ABC5625CDF06}"/>
            </c:ext>
          </c:extLst>
        </c:ser>
        <c:ser>
          <c:idx val="8"/>
          <c:order val="7"/>
          <c:tx>
            <c:strRef>
              <c:f>'3'!$J$41</c:f>
              <c:strCache>
                <c:ptCount val="1"/>
                <c:pt idx="0">
                  <c:v>маркер 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'3'!$J$42:$J$86</c:f>
              <c:numCache>
                <c:formatCode>#,##0</c:formatCode>
                <c:ptCount val="45"/>
                <c:pt idx="7">
                  <c:v>-23</c:v>
                </c:pt>
                <c:pt idx="16">
                  <c:v>68</c:v>
                </c:pt>
                <c:pt idx="25">
                  <c:v>51</c:v>
                </c:pt>
                <c:pt idx="34">
                  <c:v>-39.093499999999992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1D-4231-B845-ABC5625C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212751"/>
        <c:axId val="1639207759"/>
      </c:lineChart>
      <c:catAx>
        <c:axId val="163921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207759"/>
        <c:crosses val="autoZero"/>
        <c:auto val="1"/>
        <c:lblAlgn val="ctr"/>
        <c:lblOffset val="100"/>
        <c:noMultiLvlLbl val="0"/>
      </c:catAx>
      <c:valAx>
        <c:axId val="16392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21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'3'!$K$41</c:f>
              <c:strCache>
                <c:ptCount val="1"/>
                <c:pt idx="0">
                  <c:v>фон</c:v>
                </c:pt>
              </c:strCache>
            </c:strRef>
          </c:tx>
          <c:spPr>
            <a:solidFill>
              <a:srgbClr val="C1CED5">
                <a:alpha val="10000"/>
              </a:srgbClr>
            </a:solidFill>
            <a:ln w="28575" cap="rnd">
              <a:noFill/>
              <a:round/>
            </a:ln>
            <a:effectLst/>
          </c:spPr>
          <c:invertIfNegative val="0"/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'3'!$K$42:$K$86</c:f>
              <c:numCache>
                <c:formatCode>#,##0</c:formatCode>
                <c:ptCount val="4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F-467B-A8FF-312D9ECB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2471487"/>
        <c:axId val="1762468991"/>
      </c:barChart>
      <c:lineChart>
        <c:grouping val="standard"/>
        <c:varyColors val="0"/>
        <c:ser>
          <c:idx val="7"/>
          <c:order val="1"/>
          <c:tx>
            <c:strRef>
              <c:f>'3'!$L$41</c:f>
              <c:strCache>
                <c:ptCount val="1"/>
                <c:pt idx="0">
                  <c:v>ноль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'3'!$L$42:$L$86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F-467B-A8FF-312D9ECBFDD5}"/>
            </c:ext>
          </c:extLst>
        </c:ser>
        <c:ser>
          <c:idx val="0"/>
          <c:order val="2"/>
          <c:tx>
            <c:strRef>
              <c:f>'3'!$E$41</c:f>
              <c:strCache>
                <c:ptCount val="1"/>
                <c:pt idx="0">
                  <c:v>товар P</c:v>
                </c:pt>
              </c:strCache>
            </c:strRef>
          </c:tx>
          <c:spPr>
            <a:ln w="28575" cap="rnd">
              <a:solidFill>
                <a:srgbClr val="5B7F8F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'3'!$E$42:$E$86</c:f>
              <c:numCache>
                <c:formatCode>#,##0</c:formatCode>
                <c:ptCount val="45"/>
                <c:pt idx="1">
                  <c:v>464.12799999999999</c:v>
                </c:pt>
                <c:pt idx="2">
                  <c:v>476.92700000000002</c:v>
                </c:pt>
                <c:pt idx="3">
                  <c:v>527.28800000000001</c:v>
                </c:pt>
                <c:pt idx="4">
                  <c:v>514.18399999999997</c:v>
                </c:pt>
                <c:pt idx="5">
                  <c:v>520.62099999999998</c:v>
                </c:pt>
                <c:pt idx="6">
                  <c:v>523.16300000000001</c:v>
                </c:pt>
                <c:pt idx="7">
                  <c:v>626.45600000000002</c:v>
                </c:pt>
                <c:pt idx="10">
                  <c:v>683.32399999999996</c:v>
                </c:pt>
                <c:pt idx="11">
                  <c:v>692.08900000000006</c:v>
                </c:pt>
                <c:pt idx="12">
                  <c:v>741.923</c:v>
                </c:pt>
                <c:pt idx="13">
                  <c:v>602.18100000000004</c:v>
                </c:pt>
                <c:pt idx="14">
                  <c:v>570.14099999999996</c:v>
                </c:pt>
                <c:pt idx="15">
                  <c:v>502.25900000000001</c:v>
                </c:pt>
                <c:pt idx="16">
                  <c:v>446.14100000000002</c:v>
                </c:pt>
                <c:pt idx="19">
                  <c:v>744.20799999999997</c:v>
                </c:pt>
                <c:pt idx="20">
                  <c:v>772.21299999999997</c:v>
                </c:pt>
                <c:pt idx="21">
                  <c:v>756.76199999999994</c:v>
                </c:pt>
                <c:pt idx="22">
                  <c:v>771.19899999999996</c:v>
                </c:pt>
                <c:pt idx="23">
                  <c:v>703.298</c:v>
                </c:pt>
                <c:pt idx="24">
                  <c:v>692.09199999999998</c:v>
                </c:pt>
                <c:pt idx="25">
                  <c:v>781.55</c:v>
                </c:pt>
                <c:pt idx="28">
                  <c:v>364.47300000000001</c:v>
                </c:pt>
                <c:pt idx="29">
                  <c:v>384.18700000000001</c:v>
                </c:pt>
                <c:pt idx="30">
                  <c:v>359.94299999999998</c:v>
                </c:pt>
                <c:pt idx="31">
                  <c:v>386.45400000000001</c:v>
                </c:pt>
                <c:pt idx="32">
                  <c:v>344.041</c:v>
                </c:pt>
                <c:pt idx="33">
                  <c:v>359.767</c:v>
                </c:pt>
                <c:pt idx="34">
                  <c:v>336.35500000000002</c:v>
                </c:pt>
                <c:pt idx="37">
                  <c:v>801.1</c:v>
                </c:pt>
                <c:pt idx="38">
                  <c:v>690.85900000000004</c:v>
                </c:pt>
                <c:pt idx="39">
                  <c:v>835.55899999999997</c:v>
                </c:pt>
                <c:pt idx="40">
                  <c:v>700.53300000000002</c:v>
                </c:pt>
                <c:pt idx="41">
                  <c:v>896.55</c:v>
                </c:pt>
                <c:pt idx="42">
                  <c:v>795.67700000000002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F-467B-A8FF-312D9ECBFDD5}"/>
            </c:ext>
          </c:extLst>
        </c:ser>
        <c:ser>
          <c:idx val="1"/>
          <c:order val="3"/>
          <c:tx>
            <c:strRef>
              <c:f>'3'!$F$41</c:f>
              <c:strCache>
                <c:ptCount val="1"/>
                <c:pt idx="0">
                  <c:v>товар Q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'3'!$F$42:$F$86</c:f>
              <c:numCache>
                <c:formatCode>#,##0</c:formatCode>
                <c:ptCount val="45"/>
                <c:pt idx="1">
                  <c:v>135.65120000000002</c:v>
                </c:pt>
                <c:pt idx="2">
                  <c:v>177</c:v>
                </c:pt>
                <c:pt idx="3">
                  <c:v>251</c:v>
                </c:pt>
                <c:pt idx="4">
                  <c:v>155.67359999999999</c:v>
                </c:pt>
                <c:pt idx="5">
                  <c:v>148</c:v>
                </c:pt>
                <c:pt idx="6">
                  <c:v>159.26520000000002</c:v>
                </c:pt>
                <c:pt idx="7">
                  <c:v>200.58240000000001</c:v>
                </c:pt>
                <c:pt idx="10">
                  <c:v>259.99439999999998</c:v>
                </c:pt>
                <c:pt idx="11">
                  <c:v>311</c:v>
                </c:pt>
                <c:pt idx="12">
                  <c:v>295.15379999999999</c:v>
                </c:pt>
                <c:pt idx="13">
                  <c:v>211.30860000000001</c:v>
                </c:pt>
                <c:pt idx="14">
                  <c:v>192.08459999999997</c:v>
                </c:pt>
                <c:pt idx="15">
                  <c:v>151.35539999999997</c:v>
                </c:pt>
                <c:pt idx="16">
                  <c:v>175</c:v>
                </c:pt>
                <c:pt idx="19">
                  <c:v>146.52479999999997</c:v>
                </c:pt>
                <c:pt idx="20">
                  <c:v>202</c:v>
                </c:pt>
                <c:pt idx="21">
                  <c:v>154.05719999999997</c:v>
                </c:pt>
                <c:pt idx="22">
                  <c:v>198</c:v>
                </c:pt>
                <c:pt idx="23">
                  <c:v>121.97879999999998</c:v>
                </c:pt>
                <c:pt idx="24">
                  <c:v>211</c:v>
                </c:pt>
                <c:pt idx="25">
                  <c:v>168.92999999999995</c:v>
                </c:pt>
                <c:pt idx="28">
                  <c:v>118.68379999999999</c:v>
                </c:pt>
                <c:pt idx="29">
                  <c:v>130.51220000000001</c:v>
                </c:pt>
                <c:pt idx="30">
                  <c:v>115.96579999999997</c:v>
                </c:pt>
                <c:pt idx="31">
                  <c:v>131.8724</c:v>
                </c:pt>
                <c:pt idx="32">
                  <c:v>106.4246</c:v>
                </c:pt>
                <c:pt idx="33">
                  <c:v>115.86019999999999</c:v>
                </c:pt>
                <c:pt idx="34">
                  <c:v>101.81300000000002</c:v>
                </c:pt>
                <c:pt idx="37">
                  <c:v>640.88000000000011</c:v>
                </c:pt>
                <c:pt idx="38">
                  <c:v>630</c:v>
                </c:pt>
                <c:pt idx="39">
                  <c:v>668.44720000000007</c:v>
                </c:pt>
                <c:pt idx="40">
                  <c:v>611</c:v>
                </c:pt>
                <c:pt idx="41">
                  <c:v>717.24</c:v>
                </c:pt>
                <c:pt idx="42">
                  <c:v>636.54160000000002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F-467B-A8FF-312D9ECBFDD5}"/>
            </c:ext>
          </c:extLst>
        </c:ser>
        <c:ser>
          <c:idx val="2"/>
          <c:order val="4"/>
          <c:tx>
            <c:strRef>
              <c:f>'3'!$G$41</c:f>
              <c:strCache>
                <c:ptCount val="1"/>
                <c:pt idx="0">
                  <c:v>товар R</c:v>
                </c:pt>
              </c:strCache>
            </c:strRef>
          </c:tx>
          <c:spPr>
            <a:ln w="28575" cap="rnd">
              <a:solidFill>
                <a:srgbClr val="95AAC1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'3'!$G$42:$G$86</c:f>
              <c:numCache>
                <c:formatCode>#,##0</c:formatCode>
                <c:ptCount val="45"/>
                <c:pt idx="1">
                  <c:v>46.412800000000004</c:v>
                </c:pt>
                <c:pt idx="2">
                  <c:v>95.385400000000004</c:v>
                </c:pt>
                <c:pt idx="3">
                  <c:v>52.728800000000007</c:v>
                </c:pt>
                <c:pt idx="4">
                  <c:v>102.8368</c:v>
                </c:pt>
                <c:pt idx="5">
                  <c:v>52.062100000000001</c:v>
                </c:pt>
                <c:pt idx="6">
                  <c:v>36.621410000000004</c:v>
                </c:pt>
                <c:pt idx="7">
                  <c:v>-23</c:v>
                </c:pt>
                <c:pt idx="10">
                  <c:v>54.997199999999992</c:v>
                </c:pt>
                <c:pt idx="11">
                  <c:v>57.6267</c:v>
                </c:pt>
                <c:pt idx="12">
                  <c:v>72.576899999999995</c:v>
                </c:pt>
                <c:pt idx="13">
                  <c:v>30.654300000000006</c:v>
                </c:pt>
                <c:pt idx="14">
                  <c:v>21.042299999999983</c:v>
                </c:pt>
                <c:pt idx="15">
                  <c:v>47</c:v>
                </c:pt>
                <c:pt idx="16">
                  <c:v>68</c:v>
                </c:pt>
                <c:pt idx="19">
                  <c:v>-23.262399999999985</c:v>
                </c:pt>
                <c:pt idx="20">
                  <c:v>-31.663899999999984</c:v>
                </c:pt>
                <c:pt idx="21">
                  <c:v>-27.028599999999983</c:v>
                </c:pt>
                <c:pt idx="22">
                  <c:v>-31.359699999999975</c:v>
                </c:pt>
                <c:pt idx="23">
                  <c:v>-10.989399999999989</c:v>
                </c:pt>
                <c:pt idx="24">
                  <c:v>-7.627600000000001</c:v>
                </c:pt>
                <c:pt idx="25">
                  <c:v>51</c:v>
                </c:pt>
                <c:pt idx="28">
                  <c:v>-30.658100000000005</c:v>
                </c:pt>
                <c:pt idx="29">
                  <c:v>-24.743899999999996</c:v>
                </c:pt>
                <c:pt idx="30">
                  <c:v>-32.017100000000013</c:v>
                </c:pt>
                <c:pt idx="31">
                  <c:v>-24.063800000000001</c:v>
                </c:pt>
                <c:pt idx="32">
                  <c:v>-36.787700000000001</c:v>
                </c:pt>
                <c:pt idx="33">
                  <c:v>-32.069900000000004</c:v>
                </c:pt>
                <c:pt idx="34">
                  <c:v>-39.093499999999992</c:v>
                </c:pt>
                <c:pt idx="37">
                  <c:v>262</c:v>
                </c:pt>
                <c:pt idx="38">
                  <c:v>145</c:v>
                </c:pt>
                <c:pt idx="39">
                  <c:v>218</c:v>
                </c:pt>
                <c:pt idx="40">
                  <c:v>178</c:v>
                </c:pt>
                <c:pt idx="41">
                  <c:v>198</c:v>
                </c:pt>
                <c:pt idx="42">
                  <c:v>277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0F-467B-A8FF-312D9ECBFDD5}"/>
            </c:ext>
          </c:extLst>
        </c:ser>
        <c:ser>
          <c:idx val="3"/>
          <c:order val="5"/>
          <c:tx>
            <c:strRef>
              <c:f>'3'!$H$41</c:f>
              <c:strCache>
                <c:ptCount val="1"/>
                <c:pt idx="0">
                  <c:v>маркер P</c:v>
                </c:pt>
              </c:strCache>
            </c:strRef>
          </c:tx>
          <c:spPr>
            <a:ln w="28575" cap="rnd">
              <a:solidFill>
                <a:srgbClr val="5B7F8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5B7F8F"/>
              </a:solidFill>
              <a:ln w="9525">
                <a:solidFill>
                  <a:srgbClr val="5B7F8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'3'!$H$42:$H$86</c:f>
              <c:numCache>
                <c:formatCode>#,##0</c:formatCode>
                <c:ptCount val="45"/>
                <c:pt idx="7">
                  <c:v>626.45600000000002</c:v>
                </c:pt>
                <c:pt idx="16">
                  <c:v>446.14100000000002</c:v>
                </c:pt>
                <c:pt idx="25">
                  <c:v>781.55</c:v>
                </c:pt>
                <c:pt idx="34">
                  <c:v>336.35500000000002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0F-467B-A8FF-312D9ECBFDD5}"/>
            </c:ext>
          </c:extLst>
        </c:ser>
        <c:ser>
          <c:idx val="4"/>
          <c:order val="6"/>
          <c:tx>
            <c:strRef>
              <c:f>'3'!$I$41</c:f>
              <c:strCache>
                <c:ptCount val="1"/>
                <c:pt idx="0">
                  <c:v>маркер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B79BA4"/>
              </a:solidFill>
              <a:ln w="9525">
                <a:solidFill>
                  <a:srgbClr val="B79BA4"/>
                </a:solidFill>
              </a:ln>
              <a:effectLst/>
            </c:spPr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'3'!$I$42:$I$86</c:f>
              <c:numCache>
                <c:formatCode>#,##0</c:formatCode>
                <c:ptCount val="45"/>
                <c:pt idx="7">
                  <c:v>200.58240000000001</c:v>
                </c:pt>
                <c:pt idx="16">
                  <c:v>175</c:v>
                </c:pt>
                <c:pt idx="25">
                  <c:v>168.92999999999995</c:v>
                </c:pt>
                <c:pt idx="34">
                  <c:v>101.81300000000002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0F-467B-A8FF-312D9ECBFDD5}"/>
            </c:ext>
          </c:extLst>
        </c:ser>
        <c:ser>
          <c:idx val="5"/>
          <c:order val="7"/>
          <c:tx>
            <c:strRef>
              <c:f>'3'!$J$41</c:f>
              <c:strCache>
                <c:ptCount val="1"/>
                <c:pt idx="0">
                  <c:v>маркер 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A3B6C1"/>
              </a:solidFill>
              <a:ln w="9525">
                <a:solidFill>
                  <a:srgbClr val="A3B6C1"/>
                </a:solidFill>
              </a:ln>
              <a:effectLst/>
            </c:spPr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'3'!$J$42:$J$86</c:f>
              <c:numCache>
                <c:formatCode>#,##0</c:formatCode>
                <c:ptCount val="45"/>
                <c:pt idx="7">
                  <c:v>-23</c:v>
                </c:pt>
                <c:pt idx="16">
                  <c:v>68</c:v>
                </c:pt>
                <c:pt idx="25">
                  <c:v>51</c:v>
                </c:pt>
                <c:pt idx="34">
                  <c:v>-39.093499999999992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0F-467B-A8FF-312D9ECBF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568319"/>
        <c:axId val="1638569983"/>
      </c:lineChart>
      <c:catAx>
        <c:axId val="16385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69983"/>
        <c:crosses val="autoZero"/>
        <c:auto val="1"/>
        <c:lblAlgn val="ctr"/>
        <c:lblOffset val="100"/>
        <c:noMultiLvlLbl val="0"/>
      </c:catAx>
      <c:valAx>
        <c:axId val="16385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68319"/>
        <c:crosses val="autoZero"/>
        <c:crossBetween val="between"/>
      </c:valAx>
      <c:valAx>
        <c:axId val="1762468991"/>
        <c:scaling>
          <c:orientation val="minMax"/>
          <c:max val="1"/>
          <c:min val="0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471487"/>
        <c:crosses val="max"/>
        <c:crossBetween val="between"/>
      </c:valAx>
      <c:catAx>
        <c:axId val="176247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4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2997643292580108"/>
          <c:y val="3.4090909090909088E-2"/>
          <c:w val="0.35066611934837033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'4'!$D$39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'4'!$D$40:$D$130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1-4224-9AF0-2F3219A79349}"/>
            </c:ext>
          </c:extLst>
        </c:ser>
        <c:ser>
          <c:idx val="1"/>
          <c:order val="1"/>
          <c:tx>
            <c:strRef>
              <c:f>'4'!$E$39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'4'!$E$40:$E$130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1-4224-9AF0-2F3219A79349}"/>
            </c:ext>
          </c:extLst>
        </c:ser>
        <c:ser>
          <c:idx val="2"/>
          <c:order val="2"/>
          <c:tx>
            <c:strRef>
              <c:f>'4'!$F$39</c:f>
              <c:strCache>
                <c:ptCount val="1"/>
                <c:pt idx="0">
                  <c:v>ось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'4'!$F$40:$F$130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1-4224-9AF0-2F3219A7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378527"/>
        <c:axId val="1304379775"/>
      </c:barChart>
      <c:catAx>
        <c:axId val="13043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9775"/>
        <c:crosses val="autoZero"/>
        <c:auto val="1"/>
        <c:lblAlgn val="ctr"/>
        <c:lblOffset val="100"/>
        <c:noMultiLvlLbl val="0"/>
      </c:catAx>
      <c:valAx>
        <c:axId val="1304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'4'!$B$31</c:f>
          <c:strCache>
            <c:ptCount val="1"/>
            <c:pt idx="0">
              <c:v>Факт и план, янв-дек 2021</c:v>
            </c:pt>
          </c:strCache>
        </c:strRef>
      </c:tx>
      <c:layout>
        <c:manualLayout>
          <c:xMode val="edge"/>
          <c:yMode val="edge"/>
          <c:x val="1.5427001312335934E-2"/>
          <c:y val="1.6042777371094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5B7F8F"/>
              </a:solidFill>
              <a:latin typeface="+mj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762795275590542E-2"/>
          <c:y val="0.15913077200497452"/>
          <c:w val="0.91167519685039367"/>
          <c:h val="0.73925591830057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'4'!$D$39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tx2">
                <a:lumMod val="20000"/>
                <a:lumOff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'4'!$G$40:$G$130</c:f>
              <c:strCache>
                <c:ptCount val="9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7">
                  <c:v>Компания A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20">
                  <c:v>Компания B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3">
                  <c:v>Компания C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6">
                  <c:v>Компания D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9">
                  <c:v>Компания E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2">
                  <c:v>Компания F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5">
                  <c:v>Компания G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</c:strCache>
            </c:strRef>
          </c:cat>
          <c:val>
            <c:numRef>
              <c:f>'4'!$D$40:$D$130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B-4DA5-8A11-D1EACFB8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304378527"/>
        <c:axId val="1304379775"/>
      </c:barChart>
      <c:lineChart>
        <c:grouping val="standard"/>
        <c:varyColors val="0"/>
        <c:ser>
          <c:idx val="2"/>
          <c:order val="2"/>
          <c:tx>
            <c:strRef>
              <c:f>'4'!$E$39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rgbClr val="839CB7"/>
              </a:solidFill>
              <a:round/>
            </a:ln>
            <a:effectLst/>
          </c:spPr>
          <c:marker>
            <c:symbol val="none"/>
          </c:marker>
          <c:cat>
            <c:strRef>
              <c:f>'4'!$B$40:$B$130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'4'!$E$40:$E$130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B-4DA5-8A11-D1EACFB8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78527"/>
        <c:axId val="1304379775"/>
      </c:lineChart>
      <c:scatterChart>
        <c:scatterStyle val="lineMarker"/>
        <c:varyColors val="0"/>
        <c:ser>
          <c:idx val="1"/>
          <c:order val="1"/>
          <c:tx>
            <c:strRef>
              <c:f>'4'!$F$39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7CB-4DA5-8A11-D1EACFB85B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98E46B-CCAD-4BEB-83D3-C95190B3926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CB-4DA5-8A11-D1EACFB85B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7885B0-F115-41AE-8EA4-A2D376490DC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7CB-4DA5-8A11-D1EACFB85B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504F7E-474D-4AEC-923A-C6BA57D467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CB-4DA5-8A11-D1EACFB85B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BDC1B4B-6BF8-484C-B492-81C9C75066B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7CB-4DA5-8A11-D1EACFB85B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68D018A-029A-4282-94C4-351E961D537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CB-4DA5-8A11-D1EACFB85B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71F0913-6B83-4A82-A1DF-B018FF0FE46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7CB-4DA5-8A11-D1EACFB85B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2E51132-A016-423A-8FC1-A07FB4505F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7CB-4DA5-8A11-D1EACFB85B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3A6028-1ACB-4DCF-9BE6-C1E2397291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7CB-4DA5-8A11-D1EACFB85B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1FC1309-AE98-4E1A-A627-278D5196D8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CB-4DA5-8A11-D1EACFB85B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93B33AA-64BC-44F6-9B2A-973A3328704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7CB-4DA5-8A11-D1EACFB85B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E8D2EF8-7F4F-495F-97B8-473A96FA4D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7CB-4DA5-8A11-D1EACFB85B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F78DF73-1197-48A8-9B46-0E252D7872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7CB-4DA5-8A11-D1EACFB85BB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CB-4DA5-8A11-D1EACFB85BB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09FDAC6-E02F-47B9-9B8B-CB27A12A762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7CB-4DA5-8A11-D1EACFB85BB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B28124B-3DF4-43C8-A8FA-128845E830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CB-4DA5-8A11-D1EACFB85BB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BD8654D-56D9-4960-A38F-937DF00A89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27CB-4DA5-8A11-D1EACFB85BB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99630E3-452A-43EB-8B3D-39344C58F6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CB-4DA5-8A11-D1EACFB85BB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31118DD-D523-4FC0-95F3-A369223370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27CB-4DA5-8A11-D1EACFB85BB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98AD0F9-79A6-4984-AF90-0DB6837A0C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7CB-4DA5-8A11-D1EACFB85BB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18934D94-521A-4487-BAD1-8FAC180B0B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27CB-4DA5-8A11-D1EACFB85BB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115DC6F-1255-499B-9834-E1EFB09AB8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CB-4DA5-8A11-D1EACFB85BB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2E03DE-88C5-4F62-A82E-129EC4E1403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27CB-4DA5-8A11-D1EACFB85BB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E24CB7E-3D8C-4BA4-B200-3A7754061F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CB-4DA5-8A11-D1EACFB85BB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EDD64A4-2487-4A9A-B7D5-9487D02FD5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27CB-4DA5-8A11-D1EACFB85BB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2BC92FA1-3850-4604-94DB-F0CE9C9825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CB-4DA5-8A11-D1EACFB85BB0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27CB-4DA5-8A11-D1EACFB85BB0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60A2AE8-437F-42A9-B307-AD2F0CD7A8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CB-4DA5-8A11-D1EACFB85BB0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6C883C0-19D3-4AD1-911B-8226124CCF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7CB-4DA5-8A11-D1EACFB85BB0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B8DFE24-7DC8-44F9-848B-9FE3B8E296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CB-4DA5-8A11-D1EACFB85BB0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84DF12A-2164-4B56-BC98-0D0FC79ED8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27CB-4DA5-8A11-D1EACFB85BB0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FC7A848-02EC-4597-8FAE-EEBC74DAC64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7CB-4DA5-8A11-D1EACFB85BB0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5DC0FEF-913A-447C-BF68-3CD2D7962A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7CB-4DA5-8A11-D1EACFB85BB0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5F4C4FE-CB7C-40EE-8936-90E7E55A17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CB-4DA5-8A11-D1EACFB85BB0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5436BFD-B06D-4379-B415-C778D43E54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7CB-4DA5-8A11-D1EACFB85BB0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70599E9-1F31-466D-BA1B-D77FB2E586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CB-4DA5-8A11-D1EACFB85BB0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33CE7F6-5496-4D9E-A8BF-21048AD22E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27CB-4DA5-8A11-D1EACFB85BB0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E6F63A3-D7C1-41FD-B423-58430569CC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CB-4DA5-8A11-D1EACFB85BB0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BBCCE0C-861B-401C-9BDE-6D2C323B57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27CB-4DA5-8A11-D1EACFB85BB0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CB-4DA5-8A11-D1EACFB85BB0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0832034-0F44-48D2-8D0C-D2B091B206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7CB-4DA5-8A11-D1EACFB85BB0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75359E7-B76D-4B10-AD05-8A03EE33B83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CB-4DA5-8A11-D1EACFB85BB0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7FD1FE1-B144-4E12-8BDD-902D3FD6CD8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7CB-4DA5-8A11-D1EACFB85BB0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11A9853-8CDD-4688-ACFE-B8D8B7C7E3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CB-4DA5-8A11-D1EACFB85BB0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91E9451-EF84-4F19-A55B-7A46A193450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7CB-4DA5-8A11-D1EACFB85BB0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2074B9F-BEA9-4494-82E3-D969A5AE5A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27CB-4DA5-8A11-D1EACFB85BB0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89F1BAA-6BD4-4CA5-BE64-E4459B2078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27CB-4DA5-8A11-D1EACFB85BB0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2DF625F-64BF-40E4-83A0-20E1488BA1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CB-4DA5-8A11-D1EACFB85BB0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05B328A-8E2F-4758-9B4C-78E82AFD5F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27CB-4DA5-8A11-D1EACFB85BB0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E5DDD86-1D6B-41AB-8B0B-92300CE88D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CB-4DA5-8A11-D1EACFB85BB0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723FB8B-713A-4B92-8C10-3F62DED8F5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27CB-4DA5-8A11-D1EACFB85BB0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8D2D04A-C4B7-4615-87B9-4A1D9C1630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CB-4DA5-8A11-D1EACFB85BB0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27CB-4DA5-8A11-D1EACFB85BB0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1BD01D0F-511A-4D1A-A475-1A02421CA2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CB-4DA5-8A11-D1EACFB85BB0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1353AC0-37AE-43BF-BB85-E0B197DC24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27CB-4DA5-8A11-D1EACFB85BB0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AC9E89B-5BC0-4A66-A17E-2D6F7919375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CB-4DA5-8A11-D1EACFB85BB0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F9AF11B-5B3E-464B-876D-BC658DC5DB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27CB-4DA5-8A11-D1EACFB85BB0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0D0FDD7-FE63-4E05-9FA2-493253E1A5C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CB-4DA5-8A11-D1EACFB85BB0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D580B1C0-1D1F-47F7-8EED-DB674820BF5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27CB-4DA5-8A11-D1EACFB85BB0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F9CB7F84-6FB8-4923-8331-EE6E4A59D3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CB-4DA5-8A11-D1EACFB85BB0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075CC64-D4CE-4D9C-803C-E7EEC08153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27CB-4DA5-8A11-D1EACFB85BB0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52977389-DC6A-4761-9CB4-70E9E401AC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CB-4DA5-8A11-D1EACFB85BB0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2D585CA-22C8-479A-8938-89CF42C2CE2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27CB-4DA5-8A11-D1EACFB85BB0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5B5A3D7-426D-4F53-A3BB-84D23F6E3E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CB-4DA5-8A11-D1EACFB85BB0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A310CBF-90F3-4CAF-96F5-7C920D336D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27CB-4DA5-8A11-D1EACFB85BB0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CB-4DA5-8A11-D1EACFB85BB0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2975ACB3-C7FD-4DAB-BD40-6DE39486690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27CB-4DA5-8A11-D1EACFB85BB0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8A1AC78-49C8-46C4-BEFC-772EEAD500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CB-4DA5-8A11-D1EACFB85BB0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7F979A9-4FEC-4D52-89E8-87EDD9387E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27CB-4DA5-8A11-D1EACFB85BB0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5CFCAB8-CCE3-446E-A8FE-6EEDC64AF5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CB-4DA5-8A11-D1EACFB85BB0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05621DF-9CEC-495B-8F98-39BBB35A89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27CB-4DA5-8A11-D1EACFB85BB0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8667B13-93B4-444D-B6FC-DCFC2D976E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27CB-4DA5-8A11-D1EACFB85BB0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B6A6FBDC-81A4-41DE-A31F-F06E0C1018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27CB-4DA5-8A11-D1EACFB85BB0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5F6CA5C-A2D4-45FB-893A-121FF2A59C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CB-4DA5-8A11-D1EACFB85BB0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FF54ABEB-A9DD-4EE8-B2B0-D4243E199D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27CB-4DA5-8A11-D1EACFB85BB0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DE695EB8-9DAA-4F72-ADEC-7C3F8770CF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7CB-4DA5-8A11-D1EACFB85BB0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7B971FC-F3DB-449A-902A-57BD7A857B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27CB-4DA5-8A11-D1EACFB85BB0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CAC369A2-4178-4BDC-92A9-23595582B0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CB-4DA5-8A11-D1EACFB85BB0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27CB-4DA5-8A11-D1EACFB85BB0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D598F075-E3D4-4FB9-A590-DE36A5E0D5F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CB-4DA5-8A11-D1EACFB85BB0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5CB3F85-0F6F-456D-80B8-4277D9C32C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27CB-4DA5-8A11-D1EACFB85BB0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23959A0-C994-46AB-8772-2EE73A512E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CB-4DA5-8A11-D1EACFB85BB0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4E02D83-77BE-4A15-9C9E-F9680D38E1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27CB-4DA5-8A11-D1EACFB85BB0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4E02C21C-7C9D-48F5-99D0-58FE9B6D46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CB-4DA5-8A11-D1EACFB85BB0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578DAB1A-795D-4DB7-95C5-CCF91817C9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27CB-4DA5-8A11-D1EACFB85BB0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F97DDD5F-09F4-48D6-BF15-50D14375A0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CB-4DA5-8A11-D1EACFB85BB0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C8F5C51-7624-44AD-95B8-A0984FB1FC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27CB-4DA5-8A11-D1EACFB85BB0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164A665-A631-410F-8DF9-8D24BC872D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CB-4DA5-8A11-D1EACFB85BB0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5A785C78-0999-4A49-8232-594FBA5D7C2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27CB-4DA5-8A11-D1EACFB85BB0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9671163-BFEA-4E66-8570-33DE8F92E63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CB-4DA5-8A11-D1EACFB85BB0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71D8080-ECEC-4CA8-B66C-0A23ACC003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27CB-4DA5-8A11-D1EACFB85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'4'!$G$40:$G$130</c:f>
              <c:strCache>
                <c:ptCount val="9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7">
                  <c:v>Компания A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20">
                  <c:v>Компания B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3">
                  <c:v>Компания C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6">
                  <c:v>Компания D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9">
                  <c:v>Компания E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2">
                  <c:v>Компания F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5">
                  <c:v>Компания G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</c:strCache>
            </c:strRef>
          </c:xVal>
          <c:yVal>
            <c:numRef>
              <c:f>'4'!$F$40:$F$130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'4'!$G$40:$G$130</c15:f>
                <c15:dlblRangeCache>
                  <c:ptCount val="91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20">
                    <c:v>Компания B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3">
                    <c:v>Компания C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6">
                    <c:v>Компания D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9">
                    <c:v>Компания E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2">
                    <c:v>Компания F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Компания G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27CB-4DA5-8A11-D1EACFB8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8527"/>
        <c:axId val="1304379775"/>
      </c:scatterChart>
      <c:catAx>
        <c:axId val="1304378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4379775"/>
        <c:crosses val="autoZero"/>
        <c:auto val="1"/>
        <c:lblAlgn val="ctr"/>
        <c:lblOffset val="100"/>
        <c:noMultiLvlLbl val="0"/>
      </c:catAx>
      <c:valAx>
        <c:axId val="130437977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304378527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81176509186351709"/>
          <c:y val="3.2599428172039625E-2"/>
          <c:w val="0.16813648293963254"/>
          <c:h val="7.1911006631285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'4'!$D$39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'4'!$D$40:$D$130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7-4197-9324-13994F53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4378527"/>
        <c:axId val="1304379775"/>
      </c:barChart>
      <c:lineChart>
        <c:grouping val="standard"/>
        <c:varyColors val="0"/>
        <c:ser>
          <c:idx val="1"/>
          <c:order val="1"/>
          <c:tx>
            <c:strRef>
              <c:f>'4'!$E$39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'4'!$E$40:$E$130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7-4197-9324-13994F53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78527"/>
        <c:axId val="1304379775"/>
      </c:lineChart>
      <c:scatterChart>
        <c:scatterStyle val="lineMarker"/>
        <c:varyColors val="0"/>
        <c:ser>
          <c:idx val="2"/>
          <c:order val="2"/>
          <c:tx>
            <c:strRef>
              <c:f>'4'!$F$39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xVal>
          <c:yVal>
            <c:numRef>
              <c:f>'4'!$F$40:$F$130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77-4197-9324-13994F53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8527"/>
        <c:axId val="1304379775"/>
      </c:scatterChart>
      <c:catAx>
        <c:axId val="13043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9775"/>
        <c:crosses val="autoZero"/>
        <c:auto val="1"/>
        <c:lblAlgn val="ctr"/>
        <c:lblOffset val="100"/>
        <c:noMultiLvlLbl val="0"/>
      </c:catAx>
      <c:valAx>
        <c:axId val="1304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'4'!$D$39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'4'!$B$40:$B$130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'4'!$D$40:$D$130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7-4059-BAB8-05188A40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4378527"/>
        <c:axId val="1304379775"/>
      </c:barChart>
      <c:lineChart>
        <c:grouping val="standard"/>
        <c:varyColors val="0"/>
        <c:ser>
          <c:idx val="1"/>
          <c:order val="1"/>
          <c:tx>
            <c:strRef>
              <c:f>'4'!$E$39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'4'!$E$40:$E$130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7-4059-BAB8-05188A40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78527"/>
        <c:axId val="1304379775"/>
      </c:lineChart>
      <c:scatterChart>
        <c:scatterStyle val="lineMarker"/>
        <c:varyColors val="0"/>
        <c:ser>
          <c:idx val="2"/>
          <c:order val="2"/>
          <c:tx>
            <c:strRef>
              <c:f>'4'!$F$39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xVal>
          <c:yVal>
            <c:numRef>
              <c:f>'4'!$F$40:$F$130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67-4059-BAB8-05188A405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8527"/>
        <c:axId val="1304379775"/>
      </c:scatterChart>
      <c:catAx>
        <c:axId val="13043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9775"/>
        <c:crosses val="autoZero"/>
        <c:auto val="1"/>
        <c:lblAlgn val="ctr"/>
        <c:lblOffset val="100"/>
        <c:noMultiLvlLbl val="0"/>
      </c:catAx>
      <c:valAx>
        <c:axId val="1304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'4'!$D$39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'4'!$D$40:$D$130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1-4A20-B042-F2F30206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4378527"/>
        <c:axId val="1304379775"/>
      </c:barChart>
      <c:lineChart>
        <c:grouping val="standard"/>
        <c:varyColors val="0"/>
        <c:ser>
          <c:idx val="1"/>
          <c:order val="1"/>
          <c:tx>
            <c:strRef>
              <c:f>'4'!$E$39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'4'!$E$40:$E$130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71-4A20-B042-F2F30206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78527"/>
        <c:axId val="1304379775"/>
      </c:lineChart>
      <c:scatterChart>
        <c:scatterStyle val="lineMarker"/>
        <c:varyColors val="0"/>
        <c:ser>
          <c:idx val="2"/>
          <c:order val="2"/>
          <c:tx>
            <c:strRef>
              <c:f>'4'!$F$39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xVal>
          <c:yVal>
            <c:numRef>
              <c:f>'4'!$F$40:$F$130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71-4A20-B042-F2F30206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8527"/>
        <c:axId val="1304379775"/>
      </c:scatterChart>
      <c:catAx>
        <c:axId val="1304378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4379775"/>
        <c:crosses val="autoZero"/>
        <c:auto val="1"/>
        <c:lblAlgn val="ctr"/>
        <c:lblOffset val="100"/>
        <c:noMultiLvlLbl val="0"/>
      </c:catAx>
      <c:valAx>
        <c:axId val="1304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'4'!$D$39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'4'!$D$40:$D$130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9-4D0F-8D63-F1E99FE2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4378527"/>
        <c:axId val="1304379775"/>
      </c:barChart>
      <c:lineChart>
        <c:grouping val="standard"/>
        <c:varyColors val="0"/>
        <c:ser>
          <c:idx val="1"/>
          <c:order val="1"/>
          <c:tx>
            <c:strRef>
              <c:f>'4'!$E$39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'4'!$E$40:$E$130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9-4D0F-8D63-F1E99FE2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78527"/>
        <c:axId val="1304379775"/>
      </c:lineChart>
      <c:scatterChart>
        <c:scatterStyle val="lineMarker"/>
        <c:varyColors val="0"/>
        <c:ser>
          <c:idx val="2"/>
          <c:order val="2"/>
          <c:tx>
            <c:strRef>
              <c:f>'4'!$F$39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xVal>
          <c:yVal>
            <c:numRef>
              <c:f>'4'!$F$40:$F$130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0F-8D63-F1E99FE2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8527"/>
        <c:axId val="1304379775"/>
      </c:scatterChart>
      <c:catAx>
        <c:axId val="1304378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4379775"/>
        <c:crosses val="autoZero"/>
        <c:auto val="1"/>
        <c:lblAlgn val="ctr"/>
        <c:lblOffset val="100"/>
        <c:noMultiLvlLbl val="0"/>
      </c:catAx>
      <c:valAx>
        <c:axId val="1304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469779819189272E-2"/>
          <c:y val="0.14366776733553466"/>
          <c:w val="0.90387667687372408"/>
          <c:h val="0.7498507747015492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'5+1'!$S$50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D3E2E5">
                <a:alpha val="30000"/>
              </a:srgbClr>
            </a:solidFill>
            <a:ln>
              <a:noFill/>
            </a:ln>
            <a:effectLst/>
          </c:spPr>
          <c:invertIfNegative val="0"/>
          <c:cat>
            <c:strRef>
              <c:f>'5+1'!$O$51:$O$141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'5+1'!$S$51:$S$141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544.69600000000003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793.33500000000004</c:v>
                </c:pt>
                <c:pt idx="31">
                  <c:v>753.13800000000003</c:v>
                </c:pt>
                <c:pt idx="32">
                  <c:v>756.28899999999999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801.75900000000001</c:v>
                </c:pt>
                <c:pt idx="37">
                  <c:v>868.84199999999998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612.29600000000005</c:v>
                </c:pt>
                <c:pt idx="54">
                  <c:v>672.12599999999998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660.87400000000002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771.19899999999996</c:v>
                </c:pt>
                <c:pt idx="62">
                  <c:v>616.52800000000002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786.91</c:v>
                </c:pt>
                <c:pt idx="72">
                  <c:v>690.85900000000004</c:v>
                </c:pt>
                <c:pt idx="73">
                  <c:v>798</c:v>
                </c:pt>
                <c:pt idx="74">
                  <c:v>700.53300000000002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1310.2829999999999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B-4138-8BB3-4EE2956D88C4}"/>
            </c:ext>
          </c:extLst>
        </c:ser>
        <c:ser>
          <c:idx val="3"/>
          <c:order val="1"/>
          <c:tx>
            <c:strRef>
              <c:f>'5+1'!$T$50</c:f>
              <c:strCache>
                <c:ptCount val="1"/>
                <c:pt idx="0">
                  <c:v>план +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'5+1'!$O$51:$O$141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'5+1'!$T$51:$T$141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140.98599999999999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136.60900000000004</c:v>
                </c:pt>
                <c:pt idx="24">
                  <c:v>106.23699999999997</c:v>
                </c:pt>
                <c:pt idx="25">
                  <c:v>148.49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32.062000000000012</c:v>
                </c:pt>
                <c:pt idx="31">
                  <c:v>0</c:v>
                </c:pt>
                <c:pt idx="32">
                  <c:v>18.377000000000066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8.6920000000000073</c:v>
                </c:pt>
                <c:pt idx="37">
                  <c:v>0</c:v>
                </c:pt>
                <c:pt idx="38">
                  <c:v>103.16899999999998</c:v>
                </c:pt>
                <c:pt idx="40">
                  <c:v>56.878999999999962</c:v>
                </c:pt>
                <c:pt idx="41">
                  <c:v>54.272999999999968</c:v>
                </c:pt>
                <c:pt idx="42">
                  <c:v>123.887</c:v>
                </c:pt>
                <c:pt idx="43">
                  <c:v>79.452999999999975</c:v>
                </c:pt>
                <c:pt idx="44">
                  <c:v>88.283000000000015</c:v>
                </c:pt>
                <c:pt idx="45">
                  <c:v>126.39100000000002</c:v>
                </c:pt>
                <c:pt idx="46">
                  <c:v>90.260999999999967</c:v>
                </c:pt>
                <c:pt idx="47">
                  <c:v>153.17400000000004</c:v>
                </c:pt>
                <c:pt idx="48">
                  <c:v>84.814000000000021</c:v>
                </c:pt>
                <c:pt idx="49">
                  <c:v>124.053</c:v>
                </c:pt>
                <c:pt idx="50">
                  <c:v>111.85199999999998</c:v>
                </c:pt>
                <c:pt idx="51">
                  <c:v>138.471</c:v>
                </c:pt>
                <c:pt idx="53">
                  <c:v>0</c:v>
                </c:pt>
                <c:pt idx="54">
                  <c:v>50.005999999999972</c:v>
                </c:pt>
                <c:pt idx="55">
                  <c:v>0</c:v>
                </c:pt>
                <c:pt idx="56">
                  <c:v>0</c:v>
                </c:pt>
                <c:pt idx="57">
                  <c:v>73.687999999999988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59.576999999999998</c:v>
                </c:pt>
                <c:pt idx="62">
                  <c:v>0</c:v>
                </c:pt>
                <c:pt idx="63">
                  <c:v>55.269999999999982</c:v>
                </c:pt>
                <c:pt idx="64">
                  <c:v>58.536000000000058</c:v>
                </c:pt>
                <c:pt idx="66">
                  <c:v>0</c:v>
                </c:pt>
                <c:pt idx="67">
                  <c:v>0</c:v>
                </c:pt>
                <c:pt idx="68">
                  <c:v>124.45100000000002</c:v>
                </c:pt>
                <c:pt idx="69">
                  <c:v>4.0830000000000837</c:v>
                </c:pt>
                <c:pt idx="70">
                  <c:v>24.772000000000048</c:v>
                </c:pt>
                <c:pt idx="71">
                  <c:v>0</c:v>
                </c:pt>
                <c:pt idx="72">
                  <c:v>112.62199999999996</c:v>
                </c:pt>
                <c:pt idx="73">
                  <c:v>0</c:v>
                </c:pt>
                <c:pt idx="74">
                  <c:v>45.986999999999966</c:v>
                </c:pt>
                <c:pt idx="75">
                  <c:v>0</c:v>
                </c:pt>
                <c:pt idx="76">
                  <c:v>0</c:v>
                </c:pt>
                <c:pt idx="77">
                  <c:v>10.440000000000055</c:v>
                </c:pt>
                <c:pt idx="79">
                  <c:v>129.53099999999995</c:v>
                </c:pt>
                <c:pt idx="80">
                  <c:v>143.23099999999999</c:v>
                </c:pt>
                <c:pt idx="81">
                  <c:v>37.936999999999898</c:v>
                </c:pt>
                <c:pt idx="82">
                  <c:v>32.647000000000162</c:v>
                </c:pt>
                <c:pt idx="83">
                  <c:v>89.375999999999976</c:v>
                </c:pt>
                <c:pt idx="84">
                  <c:v>153.87799999999993</c:v>
                </c:pt>
                <c:pt idx="85">
                  <c:v>174.37000000000012</c:v>
                </c:pt>
                <c:pt idx="86">
                  <c:v>116.21500000000015</c:v>
                </c:pt>
                <c:pt idx="87">
                  <c:v>119.1099999999999</c:v>
                </c:pt>
                <c:pt idx="88">
                  <c:v>0</c:v>
                </c:pt>
                <c:pt idx="89">
                  <c:v>113.96299999999997</c:v>
                </c:pt>
                <c:pt idx="90">
                  <c:v>177.96600000000012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B-4138-8BB3-4EE2956D88C4}"/>
            </c:ext>
          </c:extLst>
        </c:ser>
        <c:ser>
          <c:idx val="4"/>
          <c:order val="2"/>
          <c:tx>
            <c:strRef>
              <c:f>'5+1'!$U$50</c:f>
              <c:strCache>
                <c:ptCount val="1"/>
                <c:pt idx="0">
                  <c:v>план -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'5+1'!$O$51:$O$141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'5+1'!$U$51:$U$141</c:f>
              <c:numCache>
                <c:formatCode>#,##0</c:formatCode>
                <c:ptCount val="91"/>
                <c:pt idx="1">
                  <c:v>152.99400000000003</c:v>
                </c:pt>
                <c:pt idx="2">
                  <c:v>99.536000000000001</c:v>
                </c:pt>
                <c:pt idx="3">
                  <c:v>178.488</c:v>
                </c:pt>
                <c:pt idx="4">
                  <c:v>109.04599999999999</c:v>
                </c:pt>
                <c:pt idx="5">
                  <c:v>124.041</c:v>
                </c:pt>
                <c:pt idx="6">
                  <c:v>112.11000000000001</c:v>
                </c:pt>
                <c:pt idx="7">
                  <c:v>118.41000000000003</c:v>
                </c:pt>
                <c:pt idx="8">
                  <c:v>163.69100000000003</c:v>
                </c:pt>
                <c:pt idx="9">
                  <c:v>163.61499999999995</c:v>
                </c:pt>
                <c:pt idx="10">
                  <c:v>166.00199999999995</c:v>
                </c:pt>
                <c:pt idx="11">
                  <c:v>159.35399999999998</c:v>
                </c:pt>
                <c:pt idx="12">
                  <c:v>172.70400000000001</c:v>
                </c:pt>
                <c:pt idx="14">
                  <c:v>77.927999999999997</c:v>
                </c:pt>
                <c:pt idx="15">
                  <c:v>64.247999999999934</c:v>
                </c:pt>
                <c:pt idx="16">
                  <c:v>31.47199999999998</c:v>
                </c:pt>
                <c:pt idx="17">
                  <c:v>0</c:v>
                </c:pt>
                <c:pt idx="18">
                  <c:v>85.216999999999985</c:v>
                </c:pt>
                <c:pt idx="19">
                  <c:v>138.91800000000001</c:v>
                </c:pt>
                <c:pt idx="20">
                  <c:v>122.44100000000003</c:v>
                </c:pt>
                <c:pt idx="21">
                  <c:v>135.29999999999995</c:v>
                </c:pt>
                <c:pt idx="22">
                  <c:v>54.096000000000004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165.61400000000003</c:v>
                </c:pt>
                <c:pt idx="28">
                  <c:v>166.46299999999997</c:v>
                </c:pt>
                <c:pt idx="29">
                  <c:v>49.91599999999994</c:v>
                </c:pt>
                <c:pt idx="30">
                  <c:v>0</c:v>
                </c:pt>
                <c:pt idx="31">
                  <c:v>30.274999999999977</c:v>
                </c:pt>
                <c:pt idx="32">
                  <c:v>0</c:v>
                </c:pt>
                <c:pt idx="33">
                  <c:v>46.759000000000015</c:v>
                </c:pt>
                <c:pt idx="34">
                  <c:v>111.505</c:v>
                </c:pt>
                <c:pt idx="35">
                  <c:v>132.96900000000005</c:v>
                </c:pt>
                <c:pt idx="36">
                  <c:v>0</c:v>
                </c:pt>
                <c:pt idx="37">
                  <c:v>12.418999999999983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113.40599999999995</c:v>
                </c:pt>
                <c:pt idx="54">
                  <c:v>0</c:v>
                </c:pt>
                <c:pt idx="55">
                  <c:v>125.572</c:v>
                </c:pt>
                <c:pt idx="56">
                  <c:v>25.953999999999951</c:v>
                </c:pt>
                <c:pt idx="57">
                  <c:v>0</c:v>
                </c:pt>
                <c:pt idx="58">
                  <c:v>58.644000000000005</c:v>
                </c:pt>
                <c:pt idx="59">
                  <c:v>114.06200000000001</c:v>
                </c:pt>
                <c:pt idx="60">
                  <c:v>58.476999999999975</c:v>
                </c:pt>
                <c:pt idx="61">
                  <c:v>0</c:v>
                </c:pt>
                <c:pt idx="62">
                  <c:v>86.769999999999982</c:v>
                </c:pt>
                <c:pt idx="63">
                  <c:v>0</c:v>
                </c:pt>
                <c:pt idx="64">
                  <c:v>0</c:v>
                </c:pt>
                <c:pt idx="66">
                  <c:v>105.91100000000006</c:v>
                </c:pt>
                <c:pt idx="67">
                  <c:v>35.475999999999999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14.190000000000055</c:v>
                </c:pt>
                <c:pt idx="72">
                  <c:v>0</c:v>
                </c:pt>
                <c:pt idx="73">
                  <c:v>37.558999999999969</c:v>
                </c:pt>
                <c:pt idx="74">
                  <c:v>0</c:v>
                </c:pt>
                <c:pt idx="75">
                  <c:v>94.187999999999988</c:v>
                </c:pt>
                <c:pt idx="76">
                  <c:v>92.16700000000003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11.443000000000211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B-4138-8BB3-4EE2956D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1207855"/>
        <c:axId val="781197455"/>
      </c:barChart>
      <c:lineChart>
        <c:grouping val="standard"/>
        <c:varyColors val="0"/>
        <c:ser>
          <c:idx val="0"/>
          <c:order val="4"/>
          <c:tx>
            <c:strRef>
              <c:f>'5+1'!$R$50</c:f>
              <c:strCache>
                <c:ptCount val="1"/>
                <c:pt idx="0">
                  <c:v>факт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'5+1'!$R$51:$R$141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B-4138-8BB3-4EE2956D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07855"/>
        <c:axId val="781197455"/>
      </c:lineChart>
      <c:scatterChart>
        <c:scatterStyle val="lineMarker"/>
        <c:varyColors val="0"/>
        <c:ser>
          <c:idx val="5"/>
          <c:order val="3"/>
          <c:tx>
            <c:strRef>
              <c:f>'5+1'!$V$50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8B-4138-8BB3-4EE2956D88C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6C75B8-F096-4F23-9C4A-C07169AC85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8B-4138-8BB3-4EE2956D88C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0DCDE1-0356-4B7B-9159-1A6553A1EA0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8B-4138-8BB3-4EE2956D88C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1E1198-6F84-4227-850E-CD847606BD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8B-4138-8BB3-4EE2956D88C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362F13-D18E-4F51-8BA3-1AE8791DF3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8B-4138-8BB3-4EE2956D88C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AA2743-4555-47E3-80EA-FDE70700AD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8B-4138-8BB3-4EE2956D88C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4EA55C-EF1A-4FC1-9763-14AFB538E93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28B-4138-8BB3-4EE2956D88C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FA202A-9989-4404-82F5-F46795C42F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8B-4138-8BB3-4EE2956D88C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7D7132-4111-4F97-80E4-63740BC805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8B-4138-8BB3-4EE2956D88C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9636677-60AF-48C3-97A3-0A6AE7EDAB2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8B-4138-8BB3-4EE2956D88C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000FF45-089B-44BB-BAE2-C78B08A2FE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8B-4138-8BB3-4EE2956D88C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9CBF9BB-6309-4786-BE08-EB3D81580B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28B-4138-8BB3-4EE2956D88C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2E98615-F8AA-470D-815F-1AA7938612E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28B-4138-8BB3-4EE2956D88C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28B-4138-8BB3-4EE2956D88C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365D853-B8FB-47C6-AC99-8FDCFFFC30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28B-4138-8BB3-4EE2956D88C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0B4EB2D-0087-48E8-9393-3CF61F61AD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28B-4138-8BB3-4EE2956D88C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2BFF4AE-C602-4824-91B2-CD49AAD3E3F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28B-4138-8BB3-4EE2956D88C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45939A5-26AD-41ED-A818-48B77DD33F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28B-4138-8BB3-4EE2956D88C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492A111-8C83-4B59-8F6B-F18AA26C1C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28B-4138-8BB3-4EE2956D88C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9C61D28-6F2A-4A47-97A8-8F2077C630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E28B-4138-8BB3-4EE2956D88C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81DB232-9403-4BB4-B124-91464BBACE8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28B-4138-8BB3-4EE2956D88C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1A80291-BF9A-487C-B537-EDF83974AE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28B-4138-8BB3-4EE2956D88C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D86B3FB-583B-4D45-AC27-5050BB5E3E1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28B-4138-8BB3-4EE2956D88C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2FC122E-55A4-4C1D-8D66-9849D0249E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28B-4138-8BB3-4EE2956D88C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4B9D745-316C-4F60-8941-1AF9C0D8FB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28B-4138-8BB3-4EE2956D88C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2DBA331-A7DD-44BA-97DD-DB754EE3BA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28B-4138-8BB3-4EE2956D88C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28B-4138-8BB3-4EE2956D88C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6F30FC6-A495-4B7C-80D5-6A3E839069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28B-4138-8BB3-4EE2956D88C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833DD04-1648-4335-962B-A07D903B7D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28B-4138-8BB3-4EE2956D88C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00D7F61-7AF4-4950-A22A-1371C9C8E4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28B-4138-8BB3-4EE2956D88C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D582459-D7A2-4A31-B46A-53DDD187AAA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28B-4138-8BB3-4EE2956D88C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97D06DF-E2EE-4C08-BD15-16F0542939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E28B-4138-8BB3-4EE2956D88C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5D291C0-E64F-4306-B40F-834F1F9C5A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E28B-4138-8BB3-4EE2956D88C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AD9F237-D71E-4ABF-A072-75C1BAC87A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28B-4138-8BB3-4EE2956D88C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EA715A8-AA0E-4B4D-BD5B-FC676806E4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28B-4138-8BB3-4EE2956D88C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A2E5DEB1-2B30-4D36-A6E6-8FF8F86669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28B-4138-8BB3-4EE2956D88C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D8F2A34-917A-4618-8F8B-D337633DD4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28B-4138-8BB3-4EE2956D88C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73527F9B-8C03-4D7B-8EC7-B91CA397804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28B-4138-8BB3-4EE2956D88C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C13474B-5292-4428-B78F-D11FFF9B1A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28B-4138-8BB3-4EE2956D88C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28B-4138-8BB3-4EE2956D88C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B1BD069C-442A-4B09-986D-E79963FD7A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28B-4138-8BB3-4EE2956D88C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401334B-C4BD-4927-8EB6-CFD91E4CF0C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28B-4138-8BB3-4EE2956D88C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1094F91-C382-42A8-A180-F7A1805CCD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28B-4138-8BB3-4EE2956D88C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96203AF-BD59-4713-9DBF-2D1177FB03A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28B-4138-8BB3-4EE2956D88C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599C0E14-2846-4F30-B444-CBEC76DE3DF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E28B-4138-8BB3-4EE2956D88C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A163242-3879-4916-9522-5964A89591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E28B-4138-8BB3-4EE2956D88C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ED18213D-E1E1-417C-A3B6-F5BD075D1A0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28B-4138-8BB3-4EE2956D88C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68612EA-8070-41BE-94FA-3644967FF48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28B-4138-8BB3-4EE2956D88C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AF36FCD-5D54-4D3F-AA08-4502DE49509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28B-4138-8BB3-4EE2956D88C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EB0B61D-3503-4883-8AA4-A420DB56468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28B-4138-8BB3-4EE2956D88C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EE4384E-C3BF-4576-9178-7108B6E8BBB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28B-4138-8BB3-4EE2956D88C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23EEAB35-E9C4-49FE-B97B-9E64D188FA6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28B-4138-8BB3-4EE2956D88C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28B-4138-8BB3-4EE2956D88C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00E8131-0B91-4DB1-ADE2-0DC5BA3D52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28B-4138-8BB3-4EE2956D88C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251B9BA-795E-459E-B3CE-1C7826492AE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28B-4138-8BB3-4EE2956D88C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8AC1DBA-A3C5-4A43-83AA-5D1A901A74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28B-4138-8BB3-4EE2956D88C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C9265CCA-F8EC-4505-86F9-3C4405C914C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28B-4138-8BB3-4EE2956D88C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71E991B-2691-4505-99F3-9627E32DD3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E28B-4138-8BB3-4EE2956D88C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C851DDB-B917-400F-8860-5B677A5BAB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E28B-4138-8BB3-4EE2956D88C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E22223F0-C775-4767-A8A4-AB03810B0D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28B-4138-8BB3-4EE2956D88C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A24B74C2-CABF-46B0-808E-16B65216B4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28B-4138-8BB3-4EE2956D88C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EA5899F-DC62-4243-88AA-BC158955F7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28B-4138-8BB3-4EE2956D88C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805054A-0F6F-4E93-8FA2-600F373572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28B-4138-8BB3-4EE2956D88C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18C1C47-66AF-462B-B6D1-0293EF8FD21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28B-4138-8BB3-4EE2956D88C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3C0B195-753A-4242-A944-794877FC38D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28B-4138-8BB3-4EE2956D88C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28B-4138-8BB3-4EE2956D88C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9C8BDDB-1751-4471-8FB2-1192352AD2D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28B-4138-8BB3-4EE2956D88C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C1888BC-CD79-486B-AD63-C778B99272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28B-4138-8BB3-4EE2956D88C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8C56E4A-DB80-4C2A-A342-DD75A5C19B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28B-4138-8BB3-4EE2956D88C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D71AA2F-B8CB-4C33-8482-3963050510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28B-4138-8BB3-4EE2956D88C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E6BEC39-19AB-4A6B-AA62-69B7BC2C24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28B-4138-8BB3-4EE2956D88C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C31102DE-3C6F-41F6-BBA8-497BD9422F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E28B-4138-8BB3-4EE2956D88C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D603259-2001-4545-BD60-BE1FDBCD5E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28B-4138-8BB3-4EE2956D88C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2B6816A-5DE8-4D49-9FE3-DFAACBD249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28B-4138-8BB3-4EE2956D88C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F478F65-2A68-4E91-BD43-ECF09979A7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28B-4138-8BB3-4EE2956D88C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78AC033B-75E1-4149-BC3D-FFBD29A9CF5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28B-4138-8BB3-4EE2956D88C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E024E63-1B28-44B3-B4CF-7E05289A77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28B-4138-8BB3-4EE2956D88C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3951A15-0696-44DA-ABCC-05FEF66914E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28B-4138-8BB3-4EE2956D88C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28B-4138-8BB3-4EE2956D88C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7F83EBA-3892-4721-BDA1-85011856F8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28B-4138-8BB3-4EE2956D88C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995AA32-F1A8-42BC-B298-89DC037A40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28B-4138-8BB3-4EE2956D88C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0E7E1DA1-6C98-4A03-AB50-93282E6C7E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28B-4138-8BB3-4EE2956D88C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352AADC-447F-4CB4-AAF4-C330AA32F2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28B-4138-8BB3-4EE2956D88C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74C6B10-5412-4AF8-B4C3-52C52BA14E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28B-4138-8BB3-4EE2956D88C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835971C6-0ADD-4474-A06D-5D65F65AD2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E28B-4138-8BB3-4EE2956D88C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4896459-E20D-4141-AF97-9476A0430B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28B-4138-8BB3-4EE2956D88C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502F915-2D47-417E-8A0B-5D7B6068A7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28B-4138-8BB3-4EE2956D88C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1A787C5-45C5-4E1F-8666-E2F04EA903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28B-4138-8BB3-4EE2956D88C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80CFC839-84B4-497E-920E-8602C955B3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28B-4138-8BB3-4EE2956D88C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88A891D6-AF95-49A0-B875-DB209751F2C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28B-4138-8BB3-4EE2956D88C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7E342F11-5919-479D-AB1B-DD2CB423E68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E28B-4138-8BB3-4EE2956D88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'5+1'!$W$51:$W$141</c:f>
              <c:strCache>
                <c:ptCount val="9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7">
                  <c:v>Компания A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20">
                  <c:v>Компания B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3">
                  <c:v>Компания C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6">
                  <c:v>Компания D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9">
                  <c:v>Компания E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2">
                  <c:v>Компания F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5">
                  <c:v>Компания G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</c:strCache>
            </c:strRef>
          </c:xVal>
          <c:yVal>
            <c:numRef>
              <c:f>'5+1'!$V$51:$V$141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'5+1'!$W$51:$W$141</c15:f>
                <c15:dlblRangeCache>
                  <c:ptCount val="91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20">
                    <c:v>Компания B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3">
                    <c:v>Компания C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6">
                    <c:v>Компания D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9">
                    <c:v>Компания E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2">
                    <c:v>Компания F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Компания G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E28B-4138-8BB3-4EE2956D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07855"/>
        <c:axId val="781197455"/>
      </c:scatterChart>
      <c:catAx>
        <c:axId val="781207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197455"/>
        <c:crosses val="autoZero"/>
        <c:auto val="1"/>
        <c:lblAlgn val="ctr"/>
        <c:lblOffset val="100"/>
        <c:noMultiLvlLbl val="0"/>
      </c:catAx>
      <c:valAx>
        <c:axId val="78119745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781207855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0.53199347477398662"/>
          <c:y val="3.8703212630343653E-2"/>
          <c:w val="0.44225575969670455"/>
          <c:h val="6.7680962112190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64632545931757E-2"/>
          <c:y val="6.2500055923457337E-2"/>
          <c:w val="0.9105187007874016"/>
          <c:h val="0.80113618569809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'4'!$D$39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'4'!$D$40:$D$130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3-4887-AC83-5A681B32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04378527"/>
        <c:axId val="1304379775"/>
      </c:barChart>
      <c:lineChart>
        <c:grouping val="standard"/>
        <c:varyColors val="0"/>
        <c:ser>
          <c:idx val="1"/>
          <c:order val="1"/>
          <c:tx>
            <c:strRef>
              <c:f>'4'!$E$39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'4'!$E$40:$E$130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3-4887-AC83-5A681B32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78527"/>
        <c:axId val="1304379775"/>
      </c:lineChart>
      <c:scatterChart>
        <c:scatterStyle val="lineMarker"/>
        <c:varyColors val="0"/>
        <c:ser>
          <c:idx val="2"/>
          <c:order val="2"/>
          <c:tx>
            <c:strRef>
              <c:f>'4'!$F$39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303-4887-AC83-5A681B32960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7199D29-FD3A-4462-A4F5-C146ABEF19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303-4887-AC83-5A681B3296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7C232D-D5AE-4475-B5B6-E193EBC91EC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303-4887-AC83-5A681B32960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E8CD335-9194-46D0-B69A-645FBB1300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303-4887-AC83-5A681B32960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C8A9C0-BCFC-45DC-BD94-C623E5FF4A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303-4887-AC83-5A681B32960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1C6B64F-18B8-4683-8135-3462FC10D01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303-4887-AC83-5A681B32960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8B35A6C-0F08-400D-8C73-3E5D19E83E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303-4887-AC83-5A681B32960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F14A580-D38F-42AC-A0D5-F4B037653D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303-4887-AC83-5A681B3296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0CDA1E-9702-4025-9AE0-7C65C0A185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303-4887-AC83-5A681B32960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40C0470-327A-4A4C-BE6A-66F1D71A96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303-4887-AC83-5A681B32960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3491979-D19B-4690-81F8-A8A4B67E01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303-4887-AC83-5A681B32960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F677782-F673-49CF-8C2C-855D6A1208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303-4887-AC83-5A681B32960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2728E84-3844-4368-B9EA-D8C23C78AA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303-4887-AC83-5A681B32960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303-4887-AC83-5A681B32960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E23F123-84CB-4A2D-ADF8-578BDB209F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303-4887-AC83-5A681B32960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7D15EFC-351D-42EA-9FD6-F757587F22C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303-4887-AC83-5A681B32960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5BF11FE-C605-4851-82F7-C781BD85FE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303-4887-AC83-5A681B32960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763D970-DCFB-473E-ACAC-926D85AD11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303-4887-AC83-5A681B32960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AAEE7B5-FE23-42F9-88EE-8938FC8712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303-4887-AC83-5A681B329606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0C788EA-D1B4-4244-A9D8-0F1F3DB61F8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303-4887-AC83-5A681B329606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E038CF1-6EA8-4151-B7C5-0DB717C555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303-4887-AC83-5A681B329606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0E22D18-F6CF-4046-B03D-B72A777047C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303-4887-AC83-5A681B32960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D0A1D2C-6310-4792-A7D0-2734E3AACB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303-4887-AC83-5A681B32960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D7CEA26-8015-40AF-8D85-A83DC334C1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303-4887-AC83-5A681B329606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355B32C-D6CB-462F-A228-E68B09DD61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303-4887-AC83-5A681B329606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4F12EE0-7A99-4505-815A-EB1337EAE1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303-4887-AC83-5A681B32960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303-4887-AC83-5A681B32960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1D4B355-E022-416A-A1F5-0ECA1264F1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303-4887-AC83-5A681B32960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5ECFFCB-4403-488B-AB56-BE04D43E96A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303-4887-AC83-5A681B32960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31777AC-FB68-465C-BDC5-C9CA5243813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303-4887-AC83-5A681B32960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BDCE42A-E4A1-40B2-9C3D-EC8ED47E0A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303-4887-AC83-5A681B32960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36D773F-9FE3-41FA-8CC3-B078C7FF54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303-4887-AC83-5A681B32960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0510E281-1A9D-42BA-B639-9F89481AC3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4303-4887-AC83-5A681B32960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6248C9C-CEDB-4CC2-A765-AC188F79FF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303-4887-AC83-5A681B3296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A7F0D08-EA1B-47B1-B191-53F027D7DC9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303-4887-AC83-5A681B32960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91C2B67-9915-47E2-AB71-0E017948F2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4303-4887-AC83-5A681B32960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BF467B2-834C-4B15-902E-E0847988D4A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303-4887-AC83-5A681B32960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EE70633-45A8-4AE6-A6EC-E91B25F797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4303-4887-AC83-5A681B32960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68F212CA-EC56-49DC-BF7D-9B90D0B32C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4303-4887-AC83-5A681B32960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303-4887-AC83-5A681B32960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72F2DA8-674A-420D-8232-C5BBA90736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303-4887-AC83-5A681B32960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DAC3ED6-9C5C-4075-86CE-0B278441F4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4303-4887-AC83-5A681B32960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7CBD9F1-176C-4C29-8938-DFD18B2C46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303-4887-AC83-5A681B32960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408C8731-3DAF-4EDB-960E-A280694ED01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303-4887-AC83-5A681B32960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4979301-B9CF-413C-AEBE-D8D90DB5FE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4303-4887-AC83-5A681B32960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0A993AA-0A22-487A-BBCF-E052DEC84D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303-4887-AC83-5A681B32960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BA28425-BDD7-4BB6-8C47-EE5C96C04C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303-4887-AC83-5A681B32960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9B07B1D-D8A4-4F4F-A730-28E15C4EC1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4303-4887-AC83-5A681B32960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89852E3-F0C4-47FB-8F6D-1D3BF479C98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303-4887-AC83-5A681B32960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2C5D20F1-72B3-4B04-988A-C9031FC171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303-4887-AC83-5A681B32960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AD760C6-7A20-4AEA-863F-7285A8F5F76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4303-4887-AC83-5A681B32960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56CB6190-4B4B-4CC0-9BA4-ACC7764845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303-4887-AC83-5A681B32960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303-4887-AC83-5A681B32960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E90550E-22A3-40E3-B4A9-BE870381422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4303-4887-AC83-5A681B32960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78CF2780-D8FB-4FD5-8471-4C32E56A96F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4303-4887-AC83-5A681B32960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3DA2C70-31FC-42E0-B8E2-874FB32FAA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4303-4887-AC83-5A681B32960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7C26672-EE08-4757-A866-75B9D1B75A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4303-4887-AC83-5A681B32960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BDC896B-8DF1-47A0-873E-E33D966458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4303-4887-AC83-5A681B32960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215906D-8FC7-444C-9859-EA875AB9EF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303-4887-AC83-5A681B32960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50E194F-EDA6-47D6-B12F-D77D1B6462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303-4887-AC83-5A681B32960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091AB9B-83F7-45C3-BB50-F511751220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4303-4887-AC83-5A681B32960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24AB64B1-E1DA-4A90-B76A-5C2D96AD0E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4303-4887-AC83-5A681B32960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967E98C-BAA2-4E9E-A3CA-25706A1EE7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4303-4887-AC83-5A681B32960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9EF71E7-2011-4A2D-829D-E07B00DF1E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4303-4887-AC83-5A681B32960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13F581F-2FB8-400D-A2F3-E3367F3D1B2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4303-4887-AC83-5A681B32960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4303-4887-AC83-5A681B32960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5EE7892-1E18-4BAC-AA73-04BF1B4BA9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4303-4887-AC83-5A681B32960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4899B42-8FE1-4F60-8F75-1037BA957F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4303-4887-AC83-5A681B329606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AE00474-7BE2-4555-AE13-BF7AAC2BCD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4303-4887-AC83-5A681B329606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A355AAFA-0225-4014-9418-5281B3C2FE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303-4887-AC83-5A681B329606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7410C421-CAAE-4803-B1FB-2E7A0C8AEE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4303-4887-AC83-5A681B329606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55E45DF-91EB-438D-A089-321B59E5B1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4303-4887-AC83-5A681B329606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235B2DF-2721-4C55-9782-EF940F24AE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4303-4887-AC83-5A681B32960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749FA83B-A112-4BDC-BDD7-973D6E4B59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4303-4887-AC83-5A681B329606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E464C786-9003-4CAE-80AE-C33E5258C6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4303-4887-AC83-5A681B329606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35FF065-8211-4F87-B483-3DF89B5CA2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303-4887-AC83-5A681B329606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2B6DA940-DB6F-411E-9C83-4616C270B8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303-4887-AC83-5A681B329606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D7CA1DE0-7F4B-47B0-BC3D-B65C344FB8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303-4887-AC83-5A681B329606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303-4887-AC83-5A681B32960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FEF1710-5D3F-4EAC-8E57-F549AB669E3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303-4887-AC83-5A681B329606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42B911C2-5FA9-4139-9BD0-BE43C2F269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303-4887-AC83-5A681B329606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87B3AAEB-BA99-40D0-9FBF-6F53A1D21B6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303-4887-AC83-5A681B329606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6CE58C96-F2A5-4216-AC66-2166EDB63F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303-4887-AC83-5A681B329606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1584C12-6E03-4F89-96B4-9EF24EBE89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303-4887-AC83-5A681B329606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B11568C-2B97-4875-9E34-5F037FC0237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4303-4887-AC83-5A681B329606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9D99D8F-2AE6-4C5C-A7C6-3E2B93C877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4303-4887-AC83-5A681B329606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987C203A-A25F-44A3-B7F0-4B5F1369F3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4303-4887-AC83-5A681B329606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D28463B-0FD2-4F85-AE34-5E64398B0B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4303-4887-AC83-5A681B32960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824A85F4-E42C-4977-B0BE-9F4648FCB3A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4303-4887-AC83-5A681B329606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E75C21C4-9EBB-46E8-813D-DE076135EEA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4303-4887-AC83-5A681B329606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B5FC4B3-863A-4865-85E8-3BC285EA0D6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4303-4887-AC83-5A681B3296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xVal>
          <c:yVal>
            <c:numRef>
              <c:f>'4'!$F$40:$F$130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'4'!$G$40:$G$130</c15:f>
                <c15:dlblRangeCache>
                  <c:ptCount val="91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20">
                    <c:v>Компания B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3">
                    <c:v>Компания C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6">
                    <c:v>Компания D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9">
                    <c:v>Компания E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2">
                    <c:v>Компания F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Компания G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4303-4887-AC83-5A681B329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8527"/>
        <c:axId val="1304379775"/>
      </c:scatterChart>
      <c:catAx>
        <c:axId val="1304378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4379775"/>
        <c:crosses val="autoZero"/>
        <c:auto val="1"/>
        <c:lblAlgn val="ctr"/>
        <c:lblOffset val="100"/>
        <c:noMultiLvlLbl val="0"/>
      </c:catAx>
      <c:valAx>
        <c:axId val="1304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64632545931757E-2"/>
          <c:y val="6.2500055923457337E-2"/>
          <c:w val="0.9105187007874016"/>
          <c:h val="0.80113618569809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'4'!$D$39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D3E2E5"/>
            </a:solidFill>
            <a:ln>
              <a:noFill/>
            </a:ln>
            <a:effectLst/>
          </c:spPr>
          <c:invertIfNegative val="0"/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'4'!$D$40:$D$130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F-4616-AE55-90810F81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304378527"/>
        <c:axId val="1304379775"/>
      </c:barChart>
      <c:lineChart>
        <c:grouping val="standard"/>
        <c:varyColors val="0"/>
        <c:ser>
          <c:idx val="1"/>
          <c:order val="1"/>
          <c:tx>
            <c:strRef>
              <c:f>'4'!$E$39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rgbClr val="5B7F8F"/>
              </a:solidFill>
              <a:round/>
            </a:ln>
            <a:effectLst/>
          </c:spPr>
          <c:marker>
            <c:symbol val="none"/>
          </c:marker>
          <c:cat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cat>
          <c:val>
            <c:numRef>
              <c:f>'4'!$E$40:$E$130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F-4616-AE55-90810F81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78527"/>
        <c:axId val="1304379775"/>
      </c:lineChart>
      <c:scatterChart>
        <c:scatterStyle val="lineMarker"/>
        <c:varyColors val="0"/>
        <c:ser>
          <c:idx val="2"/>
          <c:order val="2"/>
          <c:tx>
            <c:strRef>
              <c:f>'4'!$F$39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1EF-4616-AE55-90810F81C9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0A9BA1-E7C7-4A00-B7AC-5CF6461F01F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EF-4616-AE55-90810F81C9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F46FF1-67AD-4F8C-9703-3DAD94360CD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1EF-4616-AE55-90810F81C9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B7FDAD-2E7F-4D3D-95E0-AB30105C04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EF-4616-AE55-90810F81C9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4D1DBB-D747-4423-8FF9-174C37F4E86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1EF-4616-AE55-90810F81C9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4D0229-5247-4933-B2A6-2711158B50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1EF-4616-AE55-90810F81C9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E6FF377-ABCC-44CA-809E-40B422A5A63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1EF-4616-AE55-90810F81C9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D2BE867-8D9A-4903-8654-8DD2BF2920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1EF-4616-AE55-90810F81C9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9485F27-5C13-402D-9670-55603580E09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1EF-4616-AE55-90810F81C9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1199073-9FBF-425C-AE99-01668E8A2C7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1EF-4616-AE55-90810F81C9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4DFCEE-59BB-4627-9E04-56BD0B6A39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1EF-4616-AE55-90810F81C9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06E6628-088D-4372-9EC6-B378B260DE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1EF-4616-AE55-90810F81C94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B43DB40-FBF4-48E8-BCA5-880FC49F5F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1EF-4616-AE55-90810F81C94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1EF-4616-AE55-90810F81C94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4B2518C7-F33D-4413-83D7-828DABDB0C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1EF-4616-AE55-90810F81C94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143CEFD-2942-425A-AD83-362E12DC6C4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1EF-4616-AE55-90810F81C94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42451D2-D341-419C-89AD-445BED1FA5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1EF-4616-AE55-90810F81C94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E765CF9-B878-4903-9561-A338FDE66DD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1EF-4616-AE55-90810F81C94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B025352-8020-417A-BA1E-1CF911F648F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1EF-4616-AE55-90810F81C94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82E64B7-8551-4325-A43F-16B9E9AE02F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1EF-4616-AE55-90810F81C94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91BF6E8-5B63-46D6-B671-AF609FD4A4D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1EF-4616-AE55-90810F81C94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27883FE-8A50-4821-AFB9-8A868479293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1EF-4616-AE55-90810F81C94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535DA8B-DA4B-476E-8EBF-627E3CAE32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1EF-4616-AE55-90810F81C94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C29A8250-5AB9-46C5-B4E7-BBB0B3060C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1EF-4616-AE55-90810F81C94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F6196F7-B8B2-48E4-8B9A-C4E313F6C2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1EF-4616-AE55-90810F81C94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76FE42D-2C2C-4626-986A-644FB4DC94D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1EF-4616-AE55-90810F81C94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1EF-4616-AE55-90810F81C94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B53E7E7-40C6-4357-B44C-57EB9A49A4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1EF-4616-AE55-90810F81C94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185D8C99-C8D7-49B4-B029-1B98C626D96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1EF-4616-AE55-90810F81C94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EE0BA98A-47C7-4487-93B8-A59711EB392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1EF-4616-AE55-90810F81C94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145C17A-CD7A-45B4-9994-F494C6308D6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1EF-4616-AE55-90810F81C94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C32540A-D491-4352-BFB5-59AE1E73CD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1EF-4616-AE55-90810F81C94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506D258-5601-43B1-8630-E05ECDAD7D5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1EF-4616-AE55-90810F81C94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E605B55-54F8-4B22-8BAA-A649240411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1EF-4616-AE55-90810F81C94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CA9C0DC-2F04-4112-A083-68DA93BA4E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1EF-4616-AE55-90810F81C94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5687F7E-53A3-452F-946B-75DFF7A08BD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1EF-4616-AE55-90810F81C94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333FBFCE-0FE7-48E9-BD35-095E901B57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1EF-4616-AE55-90810F81C94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AB98872-A96E-4DE8-A808-2A1BBBC56AA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1EF-4616-AE55-90810F81C94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D890FE0-C46B-4753-AABA-86CF10BAB59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1EF-4616-AE55-90810F81C94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1EF-4616-AE55-90810F81C94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90C889D-D7D9-45C8-A4A6-04E31153AF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1EF-4616-AE55-90810F81C94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8728851-AA68-4FE2-927B-25F2C4382B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1EF-4616-AE55-90810F81C94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2ED6524C-5646-42E4-974C-4FE3C8D689B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1EF-4616-AE55-90810F81C94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3A2D51D-ADDE-448D-8501-5CF30F9F865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1EF-4616-AE55-90810F81C94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3CC8AEE-B332-4F31-99DE-ED80973F679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1EF-4616-AE55-90810F81C94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EE5B189-A0C7-498B-82A1-F602F6E5AB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F1EF-4616-AE55-90810F81C94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CFAF1555-7CF1-46B8-B771-A10D49F33C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1EF-4616-AE55-90810F81C94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5EB765D7-6D6B-4141-A62D-9D21B752A4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1EF-4616-AE55-90810F81C94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3EE61B8-063A-4067-B0FB-0B403A6E0B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1EF-4616-AE55-90810F81C94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0C1B28B2-447E-4DB6-B065-051F82A828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1EF-4616-AE55-90810F81C94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19BDA60-0838-477B-A1CA-EF5048C6C3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1EF-4616-AE55-90810F81C94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7DBDBEFF-CCAC-46FB-9111-4CE875E03F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F1EF-4616-AE55-90810F81C94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F1EF-4616-AE55-90810F81C94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2511BC86-34CE-47DE-8F1A-44DD3C280C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F1EF-4616-AE55-90810F81C94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2481B626-4B6D-4319-A199-B320951454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F1EF-4616-AE55-90810F81C94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A868862-86FB-443F-910B-F95AF64126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1EF-4616-AE55-90810F81C94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11EB7326-71E5-450B-AF32-DA83DD35D5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1EF-4616-AE55-90810F81C94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8957A04-5D33-4727-ADB7-23929E5D5C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1EF-4616-AE55-90810F81C94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AAA841B-52F4-4BEB-9721-9BE7FC72695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F1EF-4616-AE55-90810F81C94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936FF1E-F597-4460-BA04-CEE10C31C81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F1EF-4616-AE55-90810F81C94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A4A2930-E00A-408C-8B18-9B53FCC660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F1EF-4616-AE55-90810F81C94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B26421E-0205-4A68-A60D-2A3E009B36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F1EF-4616-AE55-90810F81C94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594412CE-32DE-4EA3-8D3C-B701D4C18E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F1EF-4616-AE55-90810F81C94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FAEBB1D4-88FC-4A5A-9264-956E69D3D0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F1EF-4616-AE55-90810F81C94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14382630-A343-4C50-83C4-EB973DE4EE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1EF-4616-AE55-90810F81C94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F1EF-4616-AE55-90810F81C94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A9042C3-21C1-42C8-911A-A33D754D7A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F1EF-4616-AE55-90810F81C94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27D8B5E-A44B-433C-963B-1D4C2577D7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1EF-4616-AE55-90810F81C94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B196C53B-5762-4F0B-BB37-98C133287DC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F1EF-4616-AE55-90810F81C94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8F75330-F7CA-416E-B081-898FEFE46C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F1EF-4616-AE55-90810F81C94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C99FCF49-9636-4E4C-8E1F-F0D3619F1E2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F1EF-4616-AE55-90810F81C94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13C53FB9-84C0-4A84-AFF1-A196DB8A72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F1EF-4616-AE55-90810F81C94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DCACD2B-A17B-41B0-B5B7-96A8FA2596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F1EF-4616-AE55-90810F81C94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CA416DC4-7EFF-4A9F-BD18-CD81C914449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F1EF-4616-AE55-90810F81C94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ED1D4FF-06DB-481B-BE96-60AEAE7AA9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F1EF-4616-AE55-90810F81C94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4FF20C88-F37F-48EE-B09B-FF1CB1DE4A8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F1EF-4616-AE55-90810F81C94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D2CCFDB-9A65-4851-833F-C7BF9CB8F7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F1EF-4616-AE55-90810F81C94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0F46B933-D89C-4D55-B3CE-3A9F5DBE5C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F1EF-4616-AE55-90810F81C94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F1EF-4616-AE55-90810F81C94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CCCB3D00-E795-4EC5-8D0C-D4C86B00BD5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F1EF-4616-AE55-90810F81C94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9B7ADB2C-2AF1-4CCE-84D3-0AC47AADCB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F1EF-4616-AE55-90810F81C94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03D49C5-8AC3-4853-926A-7348B55DE6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F1EF-4616-AE55-90810F81C94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671077EA-88E5-4DFD-BC62-62DE75A5F8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F1EF-4616-AE55-90810F81C94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9F11858-47B7-4547-BAC6-016F0661C8A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F1EF-4616-AE55-90810F81C94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6D1D01AE-30B5-40A0-A335-BE327DFCC2F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F1EF-4616-AE55-90810F81C94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948F60C1-DA89-489E-9670-9D40F80EAA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F1EF-4616-AE55-90810F81C94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F47D2A5-414F-4ADC-A7A6-1B27BE55E8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F1EF-4616-AE55-90810F81C94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CBF668D6-2280-4CE6-9E21-923D6FD9A7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F1EF-4616-AE55-90810F81C94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D01A7E9-D161-4FFD-B12A-5CDBCC15E7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F1EF-4616-AE55-90810F81C94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CAC4A6A-EC0F-4037-90EF-1CD9B5CAA6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F1EF-4616-AE55-90810F81C94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94679F36-4039-417C-AB18-138E6299BE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F1EF-4616-AE55-90810F81C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multiLvlStrRef>
              <c:f>'4'!$B$40:$C$130</c:f>
              <c:multiLvlStrCache>
                <c:ptCount val="91"/>
                <c:lvl>
                  <c:pt idx="1">
                    <c:v>янв-21</c:v>
                  </c:pt>
                  <c:pt idx="2">
                    <c:v>фев-21</c:v>
                  </c:pt>
                  <c:pt idx="3">
                    <c:v>мар-21</c:v>
                  </c:pt>
                  <c:pt idx="4">
                    <c:v>апр-21</c:v>
                  </c:pt>
                  <c:pt idx="5">
                    <c:v>май-21</c:v>
                  </c:pt>
                  <c:pt idx="6">
                    <c:v>июн-21</c:v>
                  </c:pt>
                  <c:pt idx="7">
                    <c:v>июл-21</c:v>
                  </c:pt>
                  <c:pt idx="8">
                    <c:v>авг-21</c:v>
                  </c:pt>
                  <c:pt idx="9">
                    <c:v>сен-21</c:v>
                  </c:pt>
                  <c:pt idx="10">
                    <c:v>окт-21</c:v>
                  </c:pt>
                  <c:pt idx="11">
                    <c:v>ноя-21</c:v>
                  </c:pt>
                  <c:pt idx="12">
                    <c:v>дек-21</c:v>
                  </c:pt>
                  <c:pt idx="14">
                    <c:v>янв-21</c:v>
                  </c:pt>
                  <c:pt idx="15">
                    <c:v>фев-21</c:v>
                  </c:pt>
                  <c:pt idx="16">
                    <c:v>мар-21</c:v>
                  </c:pt>
                  <c:pt idx="17">
                    <c:v>апр-21</c:v>
                  </c:pt>
                  <c:pt idx="18">
                    <c:v>май-21</c:v>
                  </c:pt>
                  <c:pt idx="19">
                    <c:v>июн-21</c:v>
                  </c:pt>
                  <c:pt idx="20">
                    <c:v>июл-21</c:v>
                  </c:pt>
                  <c:pt idx="21">
                    <c:v>авг-21</c:v>
                  </c:pt>
                  <c:pt idx="22">
                    <c:v>сен-21</c:v>
                  </c:pt>
                  <c:pt idx="23">
                    <c:v>окт-21</c:v>
                  </c:pt>
                  <c:pt idx="24">
                    <c:v>ноя-21</c:v>
                  </c:pt>
                  <c:pt idx="25">
                    <c:v>дек-21</c:v>
                  </c:pt>
                  <c:pt idx="27">
                    <c:v>янв-21</c:v>
                  </c:pt>
                  <c:pt idx="28">
                    <c:v>фев-21</c:v>
                  </c:pt>
                  <c:pt idx="29">
                    <c:v>мар-21</c:v>
                  </c:pt>
                  <c:pt idx="30">
                    <c:v>апр-21</c:v>
                  </c:pt>
                  <c:pt idx="31">
                    <c:v>май-21</c:v>
                  </c:pt>
                  <c:pt idx="32">
                    <c:v>июн-21</c:v>
                  </c:pt>
                  <c:pt idx="33">
                    <c:v>июл-21</c:v>
                  </c:pt>
                  <c:pt idx="34">
                    <c:v>авг-21</c:v>
                  </c:pt>
                  <c:pt idx="35">
                    <c:v>сен-21</c:v>
                  </c:pt>
                  <c:pt idx="36">
                    <c:v>окт-21</c:v>
                  </c:pt>
                  <c:pt idx="37">
                    <c:v>ноя-21</c:v>
                  </c:pt>
                  <c:pt idx="38">
                    <c:v>дек-21</c:v>
                  </c:pt>
                  <c:pt idx="40">
                    <c:v>янв-21</c:v>
                  </c:pt>
                  <c:pt idx="41">
                    <c:v>фев-21</c:v>
                  </c:pt>
                  <c:pt idx="42">
                    <c:v>мар-21</c:v>
                  </c:pt>
                  <c:pt idx="43">
                    <c:v>апр-21</c:v>
                  </c:pt>
                  <c:pt idx="44">
                    <c:v>май-21</c:v>
                  </c:pt>
                  <c:pt idx="45">
                    <c:v>июн-21</c:v>
                  </c:pt>
                  <c:pt idx="46">
                    <c:v>июл-21</c:v>
                  </c:pt>
                  <c:pt idx="47">
                    <c:v>авг-21</c:v>
                  </c:pt>
                  <c:pt idx="48">
                    <c:v>сен-21</c:v>
                  </c:pt>
                  <c:pt idx="49">
                    <c:v>окт-21</c:v>
                  </c:pt>
                  <c:pt idx="50">
                    <c:v>ноя-21</c:v>
                  </c:pt>
                  <c:pt idx="51">
                    <c:v>дек-21</c:v>
                  </c:pt>
                  <c:pt idx="53">
                    <c:v>янв-21</c:v>
                  </c:pt>
                  <c:pt idx="54">
                    <c:v>фев-21</c:v>
                  </c:pt>
                  <c:pt idx="55">
                    <c:v>мар-21</c:v>
                  </c:pt>
                  <c:pt idx="56">
                    <c:v>апр-21</c:v>
                  </c:pt>
                  <c:pt idx="57">
                    <c:v>май-21</c:v>
                  </c:pt>
                  <c:pt idx="58">
                    <c:v>июн-21</c:v>
                  </c:pt>
                  <c:pt idx="59">
                    <c:v>июл-21</c:v>
                  </c:pt>
                  <c:pt idx="60">
                    <c:v>авг-21</c:v>
                  </c:pt>
                  <c:pt idx="61">
                    <c:v>сен-21</c:v>
                  </c:pt>
                  <c:pt idx="62">
                    <c:v>окт-21</c:v>
                  </c:pt>
                  <c:pt idx="63">
                    <c:v>ноя-21</c:v>
                  </c:pt>
                  <c:pt idx="64">
                    <c:v>дек-21</c:v>
                  </c:pt>
                  <c:pt idx="66">
                    <c:v>янв-21</c:v>
                  </c:pt>
                  <c:pt idx="67">
                    <c:v>фев-21</c:v>
                  </c:pt>
                  <c:pt idx="68">
                    <c:v>мар-21</c:v>
                  </c:pt>
                  <c:pt idx="69">
                    <c:v>апр-21</c:v>
                  </c:pt>
                  <c:pt idx="70">
                    <c:v>май-21</c:v>
                  </c:pt>
                  <c:pt idx="71">
                    <c:v>июн-21</c:v>
                  </c:pt>
                  <c:pt idx="72">
                    <c:v>июл-21</c:v>
                  </c:pt>
                  <c:pt idx="73">
                    <c:v>авг-21</c:v>
                  </c:pt>
                  <c:pt idx="74">
                    <c:v>сен-21</c:v>
                  </c:pt>
                  <c:pt idx="75">
                    <c:v>окт-21</c:v>
                  </c:pt>
                  <c:pt idx="76">
                    <c:v>ноя-21</c:v>
                  </c:pt>
                  <c:pt idx="77">
                    <c:v>дек-21</c:v>
                  </c:pt>
                  <c:pt idx="79">
                    <c:v>янв-21</c:v>
                  </c:pt>
                  <c:pt idx="80">
                    <c:v>фев-21</c:v>
                  </c:pt>
                  <c:pt idx="81">
                    <c:v>мар-21</c:v>
                  </c:pt>
                  <c:pt idx="82">
                    <c:v>апр-21</c:v>
                  </c:pt>
                  <c:pt idx="83">
                    <c:v>май-21</c:v>
                  </c:pt>
                  <c:pt idx="84">
                    <c:v>июн-21</c:v>
                  </c:pt>
                  <c:pt idx="85">
                    <c:v>июл-21</c:v>
                  </c:pt>
                  <c:pt idx="86">
                    <c:v>авг-21</c:v>
                  </c:pt>
                  <c:pt idx="87">
                    <c:v>сен-21</c:v>
                  </c:pt>
                  <c:pt idx="88">
                    <c:v>окт-21</c:v>
                  </c:pt>
                  <c:pt idx="89">
                    <c:v>ноя-21</c:v>
                  </c:pt>
                  <c:pt idx="90">
                    <c:v>дек-21</c:v>
                  </c:pt>
                </c:lvl>
                <c:lvl>
                  <c:pt idx="0">
                    <c:v>Компания A</c:v>
                  </c:pt>
                  <c:pt idx="13">
                    <c:v>Компания B</c:v>
                  </c:pt>
                  <c:pt idx="26">
                    <c:v>Компания C</c:v>
                  </c:pt>
                  <c:pt idx="39">
                    <c:v>Компания D</c:v>
                  </c:pt>
                  <c:pt idx="52">
                    <c:v>Компания E</c:v>
                  </c:pt>
                  <c:pt idx="65">
                    <c:v>Компания F</c:v>
                  </c:pt>
                  <c:pt idx="78">
                    <c:v>Компания G</c:v>
                  </c:pt>
                </c:lvl>
              </c:multiLvlStrCache>
            </c:multiLvlStrRef>
          </c:xVal>
          <c:yVal>
            <c:numRef>
              <c:f>'4'!$F$40:$F$130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'4'!$G$40:$G$130</c15:f>
                <c15:dlblRangeCache>
                  <c:ptCount val="91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20">
                    <c:v>Компания B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3">
                    <c:v>Компания C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6">
                    <c:v>Компания D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9">
                    <c:v>Компания E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2">
                    <c:v>Компания F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Компания G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F1EF-4616-AE55-90810F81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8527"/>
        <c:axId val="1304379775"/>
      </c:scatterChart>
      <c:catAx>
        <c:axId val="1304378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4379775"/>
        <c:crosses val="autoZero"/>
        <c:auto val="1"/>
        <c:lblAlgn val="ctr"/>
        <c:lblOffset val="100"/>
        <c:noMultiLvlLbl val="0"/>
      </c:catAx>
      <c:valAx>
        <c:axId val="13043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3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'5+1'!$B$33</c:f>
          <c:strCache>
            <c:ptCount val="1"/>
            <c:pt idx="0">
              <c:v>Факт и план, янв-дек 2021</c:v>
            </c:pt>
          </c:strCache>
        </c:strRef>
      </c:tx>
      <c:layout>
        <c:manualLayout>
          <c:xMode val="edge"/>
          <c:yMode val="edge"/>
          <c:x val="1.3673550037322828E-2"/>
          <c:y val="2.4064181255708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5B7F8F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198382362504426E-2"/>
          <c:y val="0.15119348233335397"/>
          <c:w val="0.91860441526550896"/>
          <c:h val="0.74725188313271418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'5+1'!$E$50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D3E2E5"/>
            </a:solidFill>
            <a:ln>
              <a:noFill/>
            </a:ln>
            <a:effectLst/>
          </c:spPr>
          <c:invertIfNegative val="0"/>
          <c:cat>
            <c:strRef>
              <c:f>'5+1'!$B$51:$B$141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'5+1'!$F$51:$F$141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685.68200000000002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825.39700000000005</c:v>
                </c:pt>
                <c:pt idx="31">
                  <c:v>0</c:v>
                </c:pt>
                <c:pt idx="32">
                  <c:v>774.66600000000005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810.45100000000002</c:v>
                </c:pt>
                <c:pt idx="37">
                  <c:v>0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0</c:v>
                </c:pt>
                <c:pt idx="54">
                  <c:v>722.13199999999995</c:v>
                </c:pt>
                <c:pt idx="55">
                  <c:v>0</c:v>
                </c:pt>
                <c:pt idx="56">
                  <c:v>0</c:v>
                </c:pt>
                <c:pt idx="57">
                  <c:v>734.56200000000001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830.77599999999995</c:v>
                </c:pt>
                <c:pt idx="62">
                  <c:v>0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0</c:v>
                </c:pt>
                <c:pt idx="67">
                  <c:v>0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0</c:v>
                </c:pt>
                <c:pt idx="72">
                  <c:v>803.48099999999999</c:v>
                </c:pt>
                <c:pt idx="73">
                  <c:v>0</c:v>
                </c:pt>
                <c:pt idx="74">
                  <c:v>746.52</c:v>
                </c:pt>
                <c:pt idx="75">
                  <c:v>0</c:v>
                </c:pt>
                <c:pt idx="76">
                  <c:v>0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0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A-4FD5-862D-85E074AE6BE9}"/>
            </c:ext>
          </c:extLst>
        </c:ser>
        <c:ser>
          <c:idx val="3"/>
          <c:order val="2"/>
          <c:tx>
            <c:strRef>
              <c:f>'5+1'!$G$50</c:f>
              <c:strCache>
                <c:ptCount val="1"/>
                <c:pt idx="0">
                  <c:v>факт красный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'5+1'!$B$51:$B$141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'5+1'!$G$51:$G$141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0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0</c:v>
                </c:pt>
                <c:pt idx="31">
                  <c:v>753.13800000000003</c:v>
                </c:pt>
                <c:pt idx="32">
                  <c:v>0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0</c:v>
                </c:pt>
                <c:pt idx="37">
                  <c:v>868.84199999999998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612.29600000000005</c:v>
                </c:pt>
                <c:pt idx="54">
                  <c:v>0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0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0</c:v>
                </c:pt>
                <c:pt idx="62">
                  <c:v>616.52800000000002</c:v>
                </c:pt>
                <c:pt idx="63">
                  <c:v>0</c:v>
                </c:pt>
                <c:pt idx="64">
                  <c:v>0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786.91</c:v>
                </c:pt>
                <c:pt idx="72">
                  <c:v>0</c:v>
                </c:pt>
                <c:pt idx="73">
                  <c:v>798</c:v>
                </c:pt>
                <c:pt idx="74">
                  <c:v>0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1310.2829999999999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A-4FD5-862D-85E074AE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914225887"/>
        <c:axId val="914225055"/>
      </c:barChart>
      <c:lineChart>
        <c:grouping val="standard"/>
        <c:varyColors val="0"/>
        <c:ser>
          <c:idx val="0"/>
          <c:order val="0"/>
          <c:tx>
            <c:strRef>
              <c:f>'5+1'!$D$50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9906">
                <a:solidFill>
                  <a:srgbClr val="5B7F8F"/>
                </a:solidFill>
              </a:ln>
              <a:effectLst/>
            </c:spPr>
          </c:marker>
          <c:cat>
            <c:strRef>
              <c:f>'5+1'!$B$51:$B$141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'5+1'!$D$51:$D$141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A-4FD5-862D-85E074AE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225887"/>
        <c:axId val="914225055"/>
      </c:lineChart>
      <c:scatterChart>
        <c:scatterStyle val="lineMarker"/>
        <c:varyColors val="0"/>
        <c:ser>
          <c:idx val="4"/>
          <c:order val="3"/>
          <c:tx>
            <c:strRef>
              <c:f>'5+1'!$H$50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47A-4FD5-862D-85E074AE6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8FCFE2-F01B-47FD-A227-37E55FDE2F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47A-4FD5-862D-85E074AE6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3B50A0-5978-41A4-946A-62EE0E3E280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47A-4FD5-862D-85E074AE6BE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C1E0C3-62AA-4226-8DCA-3FF31C5CD3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47A-4FD5-862D-85E074AE6BE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BCAA8D-7AE1-45D5-AC47-D11139C4BB3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47A-4FD5-862D-85E074AE6BE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DD6587-2AC8-40AE-B204-FC8E460F5D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47A-4FD5-862D-85E074AE6BE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1362A0-DAA4-40B9-ADBE-7F8FB64C7DA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47A-4FD5-862D-85E074AE6BE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DAF46BF-E471-4EDA-9B4F-6BE2801839A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47A-4FD5-862D-85E074AE6BE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B5ACD0C-1D29-4B00-AF2A-E60450340CC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47A-4FD5-862D-85E074AE6BE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962C2EA-0532-4173-9F1E-43800F2E5E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47A-4FD5-862D-85E074AE6BE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E402A6-8F54-44B3-AE49-95B53984EEE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47A-4FD5-862D-85E074AE6BE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462C02C-1557-4A75-9298-983F3000EBF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47A-4FD5-862D-85E074AE6BE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63D5CCE-1C69-4312-9068-3899124C96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47A-4FD5-862D-85E074AE6BE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47A-4FD5-862D-85E074AE6BE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1A65B7D-4306-42EA-A94C-8718F49DEF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47A-4FD5-862D-85E074AE6BE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B330312-F788-4ED0-B9DF-A3EC60EB80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47A-4FD5-862D-85E074AE6BE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D99586D-5027-4946-8F60-90DDB13D63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47A-4FD5-862D-85E074AE6BE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9348003-F0D0-4E55-A542-661A742EF84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47A-4FD5-862D-85E074AE6BE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B814522-8647-4CAD-8B3E-F8DFE7A81C1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47A-4FD5-862D-85E074AE6BE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A547266-D7D0-441D-980B-9C957A0029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E47A-4FD5-862D-85E074AE6BE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0327C84-831A-45E3-ACB6-983ED237333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47A-4FD5-862D-85E074AE6BE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733F932-80CA-40CA-AD33-61840CCE46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E47A-4FD5-862D-85E074AE6BE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CAEAAA8-0A23-4C9B-89BD-BE6FAD2BC6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E47A-4FD5-862D-85E074AE6BE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686E0EF-7F70-49D4-88A6-8C3799759C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E47A-4FD5-862D-85E074AE6BE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1824F31-4462-4308-801F-993C4C952B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E47A-4FD5-862D-85E074AE6BE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4DB889AD-A98A-463C-85BE-514DF472F0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E47A-4FD5-862D-85E074AE6BE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E47A-4FD5-862D-85E074AE6BE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47AAEF4-F872-44C1-8A44-45F74E89CF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E47A-4FD5-862D-85E074AE6BE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8FA92D0-F66E-4F05-BE65-420DFD4DD5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E47A-4FD5-862D-85E074AE6BE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85FD01B1-9B34-42BF-973C-5E718449B2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E47A-4FD5-862D-85E074AE6BE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179667-F8A6-43CA-922D-311C13F6EC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E47A-4FD5-862D-85E074AE6BE9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C5F894F-0B1E-440A-9F8B-ECB4001A8B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E47A-4FD5-862D-85E074AE6BE9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C030F03-7C9F-4D41-966E-BCE0947939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E47A-4FD5-862D-85E074AE6BE9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EF1E0A1-BA26-44F0-A6D1-C852A469DFC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E47A-4FD5-862D-85E074AE6BE9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2A3713F-12CC-428C-B14E-45398711CB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E47A-4FD5-862D-85E074AE6BE9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8F7F864-21E2-42C2-9E5F-36C79C2E3E8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E47A-4FD5-862D-85E074AE6BE9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215F9E77-136B-4B6D-8BFF-D42EF28937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E47A-4FD5-862D-85E074AE6BE9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44049FF-A817-4A26-955E-A544FCF8931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E47A-4FD5-862D-85E074AE6BE9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C263C61-5711-4B46-AA16-8FC8420A36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E47A-4FD5-862D-85E074AE6BE9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E47A-4FD5-862D-85E074AE6BE9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7EFFB29-F11A-4BEE-8BCD-A11DE5D56F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E47A-4FD5-862D-85E074AE6BE9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F8B516B-B9DD-4A6F-9496-A90B066153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E47A-4FD5-862D-85E074AE6BE9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DDC5030-2D3F-4FF4-A86E-01DA85F6AE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E47A-4FD5-862D-85E074AE6BE9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D7DF144-C204-4C24-815C-C6966B92D3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E47A-4FD5-862D-85E074AE6BE9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65B92AC-0BCA-4DDC-BE77-25BA2A63481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E47A-4FD5-862D-85E074AE6BE9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3A09EDBB-53FF-4F22-A529-4254D05026F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E47A-4FD5-862D-85E074AE6BE9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CEE75ED-E1C0-4911-B28E-00F3DA9EF5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E47A-4FD5-862D-85E074AE6BE9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45426568-01B4-46B3-AB4E-F73E6736FD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E47A-4FD5-862D-85E074AE6BE9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0548720-4A30-414A-B8B4-370F14F6C16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E47A-4FD5-862D-85E074AE6BE9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4410D0F-6C05-416D-B158-67C96CAB57F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E47A-4FD5-862D-85E074AE6BE9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2D9C801-DFA0-4B8A-8FAD-C56F70807E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E47A-4FD5-862D-85E074AE6BE9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8CD714D4-400B-4F9C-B690-B1BD317F56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E47A-4FD5-862D-85E074AE6BE9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E47A-4FD5-862D-85E074AE6BE9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4071A71-C947-4F2B-B3DD-ED2F76F9196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E47A-4FD5-862D-85E074AE6BE9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BF16065-A21B-4812-A3E9-2FAA3FE9A9B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E47A-4FD5-862D-85E074AE6BE9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1DCA600F-9580-4AA4-AD8E-357C3EF6A6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E47A-4FD5-862D-85E074AE6BE9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931CEDD-2C3D-41B8-96C3-80BCC2A357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E47A-4FD5-862D-85E074AE6BE9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4C9A430-3E71-492B-AA8C-4898AFB152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E47A-4FD5-862D-85E074AE6BE9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CA578B9-075F-4095-8A1E-1DC7C1089D8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E47A-4FD5-862D-85E074AE6BE9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9AB95E96-D2DF-4B5E-B1FE-E622DEC1F1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E47A-4FD5-862D-85E074AE6BE9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5D466315-B72D-4037-9508-D93DFC49B7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E47A-4FD5-862D-85E074AE6BE9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9276CEC-6FD8-4A29-A219-1688F2807C8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E47A-4FD5-862D-85E074AE6BE9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6E4B68C-2F65-4A50-82FC-2913E2B3AF1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E47A-4FD5-862D-85E074AE6BE9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2A69DDCB-9701-40CF-9B4C-9375B7CA76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E47A-4FD5-862D-85E074AE6BE9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41C5820-2A1F-4B46-BF17-34FEAF8C68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E47A-4FD5-862D-85E074AE6BE9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E47A-4FD5-862D-85E074AE6BE9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33455741-79FC-44EB-B092-B1FE23CCEF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E47A-4FD5-862D-85E074AE6BE9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ADCCE93A-8D64-4600-A9D2-DB764646CDC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E47A-4FD5-862D-85E074AE6BE9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211D17FA-3D1C-4BDF-941C-CD24970711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E47A-4FD5-862D-85E074AE6BE9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5F0BE6B-F39C-4951-B972-F9C941EA1A1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E47A-4FD5-862D-85E074AE6BE9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337A600-B0F1-470C-BCA1-2EDC887494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E47A-4FD5-862D-85E074AE6BE9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A4EF388-B44A-47D4-BA60-2B78EEF937E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E47A-4FD5-862D-85E074AE6BE9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C34843B6-DD15-41AE-8978-FBDAACA140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47A-4FD5-862D-85E074AE6BE9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F4D14298-F4D8-44E8-9ED4-853BAD7118F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47A-4FD5-862D-85E074AE6BE9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9C6BEFCB-500E-46E8-BA48-19C88E19D66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47A-4FD5-862D-85E074AE6BE9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29ACDE2-97ED-4C0A-9EC1-33FC67CB4B0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47A-4FD5-862D-85E074AE6BE9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A17979E-DED9-42A9-9AE1-923954BF5A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47A-4FD5-862D-85E074AE6BE9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E03DC40-7B8A-42BB-ADB6-F18798BC3C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47A-4FD5-862D-85E074AE6BE9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47A-4FD5-862D-85E074AE6BE9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30660C6-884E-4142-9CDF-F92D8EBD86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47A-4FD5-862D-85E074AE6BE9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F8670E7-9CC6-484B-8A9C-A4F6FB1BA58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47A-4FD5-862D-85E074AE6BE9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F08CBFC2-B9F1-486D-BBDC-F45D9A36E5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47A-4FD5-862D-85E074AE6BE9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A027C84-2925-4194-A75A-CAC9E0F62DA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47A-4FD5-862D-85E074AE6BE9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64EA071E-FBA0-4EC6-BA6F-B7C7A47EEC7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47A-4FD5-862D-85E074AE6BE9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15F52BBF-8C9F-45A7-87D0-1BB28DCCF2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E47A-4FD5-862D-85E074AE6BE9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CE90FE20-C5D6-4293-B01E-78E3ACBB45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47A-4FD5-862D-85E074AE6BE9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D8CBE97E-1006-4421-8530-1AA796F07C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47A-4FD5-862D-85E074AE6BE9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47B2CEE-7ECE-4FC2-851C-39FCBB6EDE1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47A-4FD5-862D-85E074AE6BE9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30AFC8A-BCB0-474A-B769-C72BD844739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47A-4FD5-862D-85E074AE6BE9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37CD002-FD62-4CD9-9516-A5D1194449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E47A-4FD5-862D-85E074AE6BE9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BC1778AF-1F54-4336-A8CB-BE007669366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E47A-4FD5-862D-85E074AE6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'5+1'!$I$51:$I$141</c:f>
              <c:strCache>
                <c:ptCount val="9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7">
                  <c:v>Компания A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20">
                  <c:v>Компания B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3">
                  <c:v>Компания C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6">
                  <c:v>Компания D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9">
                  <c:v>Компания E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2">
                  <c:v>Компания F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5">
                  <c:v>Компания G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</c:strCache>
            </c:strRef>
          </c:xVal>
          <c:yVal>
            <c:numRef>
              <c:f>'5+1'!$H$51:$H$141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'5+1'!$I$51:$I$141</c15:f>
                <c15:dlblRangeCache>
                  <c:ptCount val="91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20">
                    <c:v>Компания B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3">
                    <c:v>Компания C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6">
                    <c:v>Компания D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9">
                    <c:v>Компания E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2">
                    <c:v>Компания F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Компания G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E47A-4FD5-862D-85E074AE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225887"/>
        <c:axId val="914225055"/>
      </c:scatterChart>
      <c:catAx>
        <c:axId val="9142258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14225055"/>
        <c:crosses val="autoZero"/>
        <c:auto val="1"/>
        <c:lblAlgn val="ctr"/>
        <c:lblOffset val="100"/>
        <c:noMultiLvlLbl val="0"/>
      </c:catAx>
      <c:valAx>
        <c:axId val="91422505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914225887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6449659759210795"/>
          <c:y val="3.068183110102787E-2"/>
          <c:w val="0.11630076585442041"/>
          <c:h val="6.2836882747434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'5+1'!$B$33</c:f>
          <c:strCache>
            <c:ptCount val="1"/>
            <c:pt idx="0">
              <c:v>Факт и план, янв-дек 2021</c:v>
            </c:pt>
          </c:strCache>
        </c:strRef>
      </c:tx>
      <c:layout>
        <c:manualLayout>
          <c:xMode val="edge"/>
          <c:yMode val="edge"/>
          <c:x val="1.0659371318742653E-2"/>
          <c:y val="2.419354838709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5B7F8F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2895715791431578E-2"/>
          <c:y val="0.14366776733553466"/>
          <c:w val="0.91545074090148182"/>
          <c:h val="0.74985077470154926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'5+1'!$S$50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rgbClr val="D3E2E5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'5+1'!$O$51:$O$141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'5+1'!$S$51:$S$141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544.69600000000003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793.33500000000004</c:v>
                </c:pt>
                <c:pt idx="31">
                  <c:v>753.13800000000003</c:v>
                </c:pt>
                <c:pt idx="32">
                  <c:v>756.28899999999999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801.75900000000001</c:v>
                </c:pt>
                <c:pt idx="37">
                  <c:v>868.84199999999998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612.29600000000005</c:v>
                </c:pt>
                <c:pt idx="54">
                  <c:v>672.12599999999998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660.87400000000002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771.19899999999996</c:v>
                </c:pt>
                <c:pt idx="62">
                  <c:v>616.52800000000002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786.91</c:v>
                </c:pt>
                <c:pt idx="72">
                  <c:v>690.85900000000004</c:v>
                </c:pt>
                <c:pt idx="73">
                  <c:v>798</c:v>
                </c:pt>
                <c:pt idx="74">
                  <c:v>700.53300000000002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1310.2829999999999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3-47A2-895F-2D2FA3F58D15}"/>
            </c:ext>
          </c:extLst>
        </c:ser>
        <c:ser>
          <c:idx val="3"/>
          <c:order val="1"/>
          <c:tx>
            <c:strRef>
              <c:f>'5+1'!$T$50</c:f>
              <c:strCache>
                <c:ptCount val="1"/>
                <c:pt idx="0">
                  <c:v>план +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'5+1'!$O$51:$O$141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'5+1'!$T$51:$T$141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140.98599999999999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136.60900000000004</c:v>
                </c:pt>
                <c:pt idx="24">
                  <c:v>106.23699999999997</c:v>
                </c:pt>
                <c:pt idx="25">
                  <c:v>148.49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32.062000000000012</c:v>
                </c:pt>
                <c:pt idx="31">
                  <c:v>0</c:v>
                </c:pt>
                <c:pt idx="32">
                  <c:v>18.377000000000066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8.6920000000000073</c:v>
                </c:pt>
                <c:pt idx="37">
                  <c:v>0</c:v>
                </c:pt>
                <c:pt idx="38">
                  <c:v>103.16899999999998</c:v>
                </c:pt>
                <c:pt idx="40">
                  <c:v>56.878999999999962</c:v>
                </c:pt>
                <c:pt idx="41">
                  <c:v>54.272999999999968</c:v>
                </c:pt>
                <c:pt idx="42">
                  <c:v>123.887</c:v>
                </c:pt>
                <c:pt idx="43">
                  <c:v>79.452999999999975</c:v>
                </c:pt>
                <c:pt idx="44">
                  <c:v>88.283000000000015</c:v>
                </c:pt>
                <c:pt idx="45">
                  <c:v>126.39100000000002</c:v>
                </c:pt>
                <c:pt idx="46">
                  <c:v>90.260999999999967</c:v>
                </c:pt>
                <c:pt idx="47">
                  <c:v>153.17400000000004</c:v>
                </c:pt>
                <c:pt idx="48">
                  <c:v>84.814000000000021</c:v>
                </c:pt>
                <c:pt idx="49">
                  <c:v>124.053</c:v>
                </c:pt>
                <c:pt idx="50">
                  <c:v>111.85199999999998</c:v>
                </c:pt>
                <c:pt idx="51">
                  <c:v>138.471</c:v>
                </c:pt>
                <c:pt idx="53">
                  <c:v>0</c:v>
                </c:pt>
                <c:pt idx="54">
                  <c:v>50.005999999999972</c:v>
                </c:pt>
                <c:pt idx="55">
                  <c:v>0</c:v>
                </c:pt>
                <c:pt idx="56">
                  <c:v>0</c:v>
                </c:pt>
                <c:pt idx="57">
                  <c:v>73.687999999999988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59.576999999999998</c:v>
                </c:pt>
                <c:pt idx="62">
                  <c:v>0</c:v>
                </c:pt>
                <c:pt idx="63">
                  <c:v>55.269999999999982</c:v>
                </c:pt>
                <c:pt idx="64">
                  <c:v>58.536000000000058</c:v>
                </c:pt>
                <c:pt idx="66">
                  <c:v>0</c:v>
                </c:pt>
                <c:pt idx="67">
                  <c:v>0</c:v>
                </c:pt>
                <c:pt idx="68">
                  <c:v>124.45100000000002</c:v>
                </c:pt>
                <c:pt idx="69">
                  <c:v>4.0830000000000837</c:v>
                </c:pt>
                <c:pt idx="70">
                  <c:v>24.772000000000048</c:v>
                </c:pt>
                <c:pt idx="71">
                  <c:v>0</c:v>
                </c:pt>
                <c:pt idx="72">
                  <c:v>112.62199999999996</c:v>
                </c:pt>
                <c:pt idx="73">
                  <c:v>0</c:v>
                </c:pt>
                <c:pt idx="74">
                  <c:v>45.986999999999966</c:v>
                </c:pt>
                <c:pt idx="75">
                  <c:v>0</c:v>
                </c:pt>
                <c:pt idx="76">
                  <c:v>0</c:v>
                </c:pt>
                <c:pt idx="77">
                  <c:v>10.440000000000055</c:v>
                </c:pt>
                <c:pt idx="79">
                  <c:v>129.53099999999995</c:v>
                </c:pt>
                <c:pt idx="80">
                  <c:v>143.23099999999999</c:v>
                </c:pt>
                <c:pt idx="81">
                  <c:v>37.936999999999898</c:v>
                </c:pt>
                <c:pt idx="82">
                  <c:v>32.647000000000162</c:v>
                </c:pt>
                <c:pt idx="83">
                  <c:v>89.375999999999976</c:v>
                </c:pt>
                <c:pt idx="84">
                  <c:v>153.87799999999993</c:v>
                </c:pt>
                <c:pt idx="85">
                  <c:v>174.37000000000012</c:v>
                </c:pt>
                <c:pt idx="86">
                  <c:v>116.21500000000015</c:v>
                </c:pt>
                <c:pt idx="87">
                  <c:v>119.1099999999999</c:v>
                </c:pt>
                <c:pt idx="88">
                  <c:v>0</c:v>
                </c:pt>
                <c:pt idx="89">
                  <c:v>113.96299999999997</c:v>
                </c:pt>
                <c:pt idx="90">
                  <c:v>177.96600000000012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03-47A2-895F-2D2FA3F58D15}"/>
            </c:ext>
          </c:extLst>
        </c:ser>
        <c:ser>
          <c:idx val="4"/>
          <c:order val="2"/>
          <c:tx>
            <c:strRef>
              <c:f>'5+1'!$U$50</c:f>
              <c:strCache>
                <c:ptCount val="1"/>
                <c:pt idx="0">
                  <c:v>план -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'5+1'!$O$51:$O$141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'5+1'!$U$51:$U$141</c:f>
              <c:numCache>
                <c:formatCode>#,##0</c:formatCode>
                <c:ptCount val="91"/>
                <c:pt idx="1">
                  <c:v>152.99400000000003</c:v>
                </c:pt>
                <c:pt idx="2">
                  <c:v>99.536000000000001</c:v>
                </c:pt>
                <c:pt idx="3">
                  <c:v>178.488</c:v>
                </c:pt>
                <c:pt idx="4">
                  <c:v>109.04599999999999</c:v>
                </c:pt>
                <c:pt idx="5">
                  <c:v>124.041</c:v>
                </c:pt>
                <c:pt idx="6">
                  <c:v>112.11000000000001</c:v>
                </c:pt>
                <c:pt idx="7">
                  <c:v>118.41000000000003</c:v>
                </c:pt>
                <c:pt idx="8">
                  <c:v>163.69100000000003</c:v>
                </c:pt>
                <c:pt idx="9">
                  <c:v>163.61499999999995</c:v>
                </c:pt>
                <c:pt idx="10">
                  <c:v>166.00199999999995</c:v>
                </c:pt>
                <c:pt idx="11">
                  <c:v>159.35399999999998</c:v>
                </c:pt>
                <c:pt idx="12">
                  <c:v>172.70400000000001</c:v>
                </c:pt>
                <c:pt idx="14">
                  <c:v>77.927999999999997</c:v>
                </c:pt>
                <c:pt idx="15">
                  <c:v>64.247999999999934</c:v>
                </c:pt>
                <c:pt idx="16">
                  <c:v>31.47199999999998</c:v>
                </c:pt>
                <c:pt idx="17">
                  <c:v>0</c:v>
                </c:pt>
                <c:pt idx="18">
                  <c:v>85.216999999999985</c:v>
                </c:pt>
                <c:pt idx="19">
                  <c:v>138.91800000000001</c:v>
                </c:pt>
                <c:pt idx="20">
                  <c:v>122.44100000000003</c:v>
                </c:pt>
                <c:pt idx="21">
                  <c:v>135.29999999999995</c:v>
                </c:pt>
                <c:pt idx="22">
                  <c:v>54.096000000000004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165.61400000000003</c:v>
                </c:pt>
                <c:pt idx="28">
                  <c:v>166.46299999999997</c:v>
                </c:pt>
                <c:pt idx="29">
                  <c:v>49.91599999999994</c:v>
                </c:pt>
                <c:pt idx="30">
                  <c:v>0</c:v>
                </c:pt>
                <c:pt idx="31">
                  <c:v>30.274999999999977</c:v>
                </c:pt>
                <c:pt idx="32">
                  <c:v>0</c:v>
                </c:pt>
                <c:pt idx="33">
                  <c:v>46.759000000000015</c:v>
                </c:pt>
                <c:pt idx="34">
                  <c:v>111.505</c:v>
                </c:pt>
                <c:pt idx="35">
                  <c:v>132.96900000000005</c:v>
                </c:pt>
                <c:pt idx="36">
                  <c:v>0</c:v>
                </c:pt>
                <c:pt idx="37">
                  <c:v>12.418999999999983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113.40599999999995</c:v>
                </c:pt>
                <c:pt idx="54">
                  <c:v>0</c:v>
                </c:pt>
                <c:pt idx="55">
                  <c:v>125.572</c:v>
                </c:pt>
                <c:pt idx="56">
                  <c:v>25.953999999999951</c:v>
                </c:pt>
                <c:pt idx="57">
                  <c:v>0</c:v>
                </c:pt>
                <c:pt idx="58">
                  <c:v>58.644000000000005</c:v>
                </c:pt>
                <c:pt idx="59">
                  <c:v>114.06200000000001</c:v>
                </c:pt>
                <c:pt idx="60">
                  <c:v>58.476999999999975</c:v>
                </c:pt>
                <c:pt idx="61">
                  <c:v>0</c:v>
                </c:pt>
                <c:pt idx="62">
                  <c:v>86.769999999999982</c:v>
                </c:pt>
                <c:pt idx="63">
                  <c:v>0</c:v>
                </c:pt>
                <c:pt idx="64">
                  <c:v>0</c:v>
                </c:pt>
                <c:pt idx="66">
                  <c:v>105.91100000000006</c:v>
                </c:pt>
                <c:pt idx="67">
                  <c:v>35.475999999999999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14.190000000000055</c:v>
                </c:pt>
                <c:pt idx="72">
                  <c:v>0</c:v>
                </c:pt>
                <c:pt idx="73">
                  <c:v>37.558999999999969</c:v>
                </c:pt>
                <c:pt idx="74">
                  <c:v>0</c:v>
                </c:pt>
                <c:pt idx="75">
                  <c:v>94.187999999999988</c:v>
                </c:pt>
                <c:pt idx="76">
                  <c:v>92.16700000000003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11.443000000000211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03-47A2-895F-2D2FA3F5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81207855"/>
        <c:axId val="781197455"/>
      </c:barChart>
      <c:lineChart>
        <c:grouping val="standard"/>
        <c:varyColors val="0"/>
        <c:ser>
          <c:idx val="0"/>
          <c:order val="4"/>
          <c:tx>
            <c:strRef>
              <c:f>'5+1'!$R$50</c:f>
              <c:strCache>
                <c:ptCount val="1"/>
                <c:pt idx="0">
                  <c:v>факт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Ref>
              <c:f>'5+1'!$R$51:$R$141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03-47A2-895F-2D2FA3F5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207855"/>
        <c:axId val="781197455"/>
      </c:lineChart>
      <c:scatterChart>
        <c:scatterStyle val="lineMarker"/>
        <c:varyColors val="0"/>
        <c:ser>
          <c:idx val="5"/>
          <c:order val="3"/>
          <c:tx>
            <c:strRef>
              <c:f>'5+1'!$V$50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E03-47A2-895F-2D2FA3F58D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5870F7-1D1D-413F-90F3-47771F373A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E03-47A2-895F-2D2FA3F58D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D2D885E-C958-47E5-B762-E3E6A2624BD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E03-47A2-895F-2D2FA3F58D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3680B2-879C-45E8-AEA0-0342133BD4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E03-47A2-895F-2D2FA3F58D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069E19-1AB6-4D65-912F-532E898D952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E03-47A2-895F-2D2FA3F58D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DC15810-BD5D-47AE-8D8B-4D56B24634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E03-47A2-895F-2D2FA3F58D1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F5D949E-7B22-491A-9785-A8E7096723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E03-47A2-895F-2D2FA3F58D1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76B2847-216F-43E0-9D95-67B6E60635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E03-47A2-895F-2D2FA3F58D1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8983BF-12E1-4E97-998D-4DE0D936BA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E03-47A2-895F-2D2FA3F58D1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2EF24FB-99EC-4A48-BFF5-C23324844EC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E03-47A2-895F-2D2FA3F58D1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14A211C-6788-400C-9C2B-D3517503F3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E03-47A2-895F-2D2FA3F58D1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64CC737-CBE1-47C9-AF28-49ED9734E2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E03-47A2-895F-2D2FA3F58D1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81F86EF-398F-47E5-9E71-600A61A532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E03-47A2-895F-2D2FA3F58D1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E03-47A2-895F-2D2FA3F58D1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8F1E149-B325-4570-957E-BBE6620F56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E03-47A2-895F-2D2FA3F58D1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7291A3D-6532-4746-8568-DB0599E988B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E03-47A2-895F-2D2FA3F58D1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5FCB1B1-FACD-4828-9E49-154DEB7981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E03-47A2-895F-2D2FA3F58D1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0C320C0-CDB9-4F36-8BE5-A0396C44B6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E03-47A2-895F-2D2FA3F58D1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3A90033-CA57-475E-A75E-A68E6B76859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E03-47A2-895F-2D2FA3F58D1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E59269B-6FB1-43F1-9079-50A416DF212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CE03-47A2-895F-2D2FA3F58D1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6D9CEC9-C793-4447-B9BF-DA39C29385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E03-47A2-895F-2D2FA3F58D1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53CD4CB-D852-4D33-B58F-C5267486E5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E03-47A2-895F-2D2FA3F58D1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136BBE87-48BD-4085-B4E8-EB7EB7DBD1D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E03-47A2-895F-2D2FA3F58D1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DD19F34-E4DA-4542-9DE9-1B5DF8A2B1B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E03-47A2-895F-2D2FA3F58D1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748A6CA-E1DE-4B9D-AC4A-BF2A6015D1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E03-47A2-895F-2D2FA3F58D1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66BAEB0-B50F-4500-9835-823F78EF6F3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E03-47A2-895F-2D2FA3F58D1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E03-47A2-895F-2D2FA3F58D1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C9DF684-AF2A-4F43-9021-2345C03E0D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E03-47A2-895F-2D2FA3F58D1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6C46E81-56E7-4C5A-8267-2BE080E8A25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E03-47A2-895F-2D2FA3F58D1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AD55A23-A9CB-4BA7-868F-9C1AB6F1300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E03-47A2-895F-2D2FA3F58D1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548FC4E-DAE7-4152-B1B5-9E6FA40176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CE03-47A2-895F-2D2FA3F58D1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C0F055B-B82C-4163-AA3C-8987141EF6F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CE03-47A2-895F-2D2FA3F58D1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10B9B08A-CCD7-4674-8F89-A7FBB8A4B87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E03-47A2-895F-2D2FA3F58D1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173ACF6-7319-4F1F-BEE1-B9F5257F32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CE03-47A2-895F-2D2FA3F58D1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88F4DE1-3663-4929-9FBB-7D7B1247DDF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CE03-47A2-895F-2D2FA3F58D1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5593DDE-0A4B-4914-9847-8C83C65C41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CE03-47A2-895F-2D2FA3F58D1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7A995174-5AC3-4EA3-9980-E7EF2BE5F3B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E03-47A2-895F-2D2FA3F58D1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08C3EC3-A545-4989-8874-D32FE35B4F7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CE03-47A2-895F-2D2FA3F58D1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BC22713-3045-4258-BD17-B7C2F6B945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E03-47A2-895F-2D2FA3F58D1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E03-47A2-895F-2D2FA3F58D1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AD3B8134-4486-4533-B77D-3B121F99AC8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E03-47A2-895F-2D2FA3F58D1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9D7B5D0-7C97-4BE7-BCA0-C89DB97AF28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E03-47A2-895F-2D2FA3F58D1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B77783F-0508-4EDE-9098-B65CD7D7F35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E03-47A2-895F-2D2FA3F58D1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491290D-8034-49F5-AD53-02DF9DB4D1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CE03-47A2-895F-2D2FA3F58D1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81B4108-C7A8-492A-8E05-9CC89DF168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CE03-47A2-895F-2D2FA3F58D1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2B4AD6B-7F78-4C9B-8A89-2E8056BACC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CE03-47A2-895F-2D2FA3F58D1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7FBE7EE-23BB-4EEB-8C50-7549BA69D2D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E03-47A2-895F-2D2FA3F58D1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CF9EAF3-99FD-4D1C-B2B5-4D5C71DBF94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CE03-47A2-895F-2D2FA3F58D1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D4494FCB-603F-4C2B-B746-9DECF1A9EAC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CE03-47A2-895F-2D2FA3F58D1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B6FEBC2A-DB01-49F6-9292-CE57BA085B9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CE03-47A2-895F-2D2FA3F58D1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44C5C41-D072-4ACE-A86E-CDB1F13E15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CE03-47A2-895F-2D2FA3F58D1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6CB5DABA-1CD4-42CC-9EBE-E8288CB60A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CE03-47A2-895F-2D2FA3F58D1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CE03-47A2-895F-2D2FA3F58D1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F12CFB6-8B4A-4B45-AF7B-700C14FF50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CE03-47A2-895F-2D2FA3F58D1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1CF3A73F-56B4-4EEF-AC6C-87EAC36FFA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CE03-47A2-895F-2D2FA3F58D1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AA68119-23A9-4B10-B9D4-94B1BFA66E7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CE03-47A2-895F-2D2FA3F58D1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6BE2984-9F9A-4D5C-9103-9E5BEBE29AB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CE03-47A2-895F-2D2FA3F58D1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0D1E82E-5425-4D76-A6EC-0CE420E94C0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CE03-47A2-895F-2D2FA3F58D1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427140ED-48C1-47B6-879B-521E06D0E4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CE03-47A2-895F-2D2FA3F58D1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711217F-E968-4D0E-BFAF-29EE32CFA9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CE03-47A2-895F-2D2FA3F58D1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6470565-E68B-46CE-A6DA-9CA8A101FB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CE03-47A2-895F-2D2FA3F58D1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F991526A-6E2D-4F61-A73F-E7E74074BC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CE03-47A2-895F-2D2FA3F58D1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130EF1C-1DE4-4072-AB33-58192AB4C29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CE03-47A2-895F-2D2FA3F58D1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7772625-915B-4176-A3EB-2123E647AEE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CE03-47A2-895F-2D2FA3F58D1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EC30AC6E-52A1-46F9-BEA8-59BC8A481B0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CE03-47A2-895F-2D2FA3F58D1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CE03-47A2-895F-2D2FA3F58D1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E7DE0F8-C1EB-4D5D-AE14-AEBDDD71CA3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CE03-47A2-895F-2D2FA3F58D15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20FF7BE-BF73-4F37-BEA1-B8C9329F3E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CE03-47A2-895F-2D2FA3F58D15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B75C7A5-D760-4BAB-8DB4-2F41949CCE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CE03-47A2-895F-2D2FA3F58D15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D35BE0A2-C406-4D70-9768-CC08F8F748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CE03-47A2-895F-2D2FA3F58D15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D1565C5-5ED8-478B-8A3E-1F8BAA45FA0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CE03-47A2-895F-2D2FA3F58D15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EE7BBA9-C4E3-478B-AEC1-B722D8B6DF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CE03-47A2-895F-2D2FA3F58D15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80131E1-B2E0-4918-9D29-C089FD9178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CE03-47A2-895F-2D2FA3F58D15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83875E36-2186-4FC6-B541-B1D6DF86F1E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CE03-47A2-895F-2D2FA3F58D15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263233B0-C885-431C-ABBA-198D4CD248F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CE03-47A2-895F-2D2FA3F58D15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6A35E038-86B3-405E-B99D-3D8E09D80F3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CE03-47A2-895F-2D2FA3F58D15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7353B94-981E-4535-984C-20EE0FAD56E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CE03-47A2-895F-2D2FA3F58D15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AF281B8B-A8B7-4D43-8D54-E1E38EC95F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CE03-47A2-895F-2D2FA3F58D15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CE03-47A2-895F-2D2FA3F58D15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9F57CA92-D70D-4C23-BAA3-AB0A57E2A7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CE03-47A2-895F-2D2FA3F58D15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2DA8CA25-E928-48D8-98EC-5E6CB1F020A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CE03-47A2-895F-2D2FA3F58D15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2DACD3A-E4E2-400F-8897-95927A827E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CE03-47A2-895F-2D2FA3F58D15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02FA4257-C70B-4315-BF86-C2B3910C3A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CE03-47A2-895F-2D2FA3F58D15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B5B94B6-F551-41E2-97FE-BD3A2CC705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CE03-47A2-895F-2D2FA3F58D15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B6940C1F-D067-4EB7-87F1-35DD896D0A3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CE03-47A2-895F-2D2FA3F58D15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85345F28-D269-4084-A36C-0962485C3DD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CE03-47A2-895F-2D2FA3F58D15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268485D-1BEB-4FCE-B9C8-DD78F66C4F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CE03-47A2-895F-2D2FA3F58D15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D8FFA1E5-19F6-46EC-9CD7-5D7BAC01AFB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CE03-47A2-895F-2D2FA3F58D15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8F14EE5E-1D09-40A2-B22E-3C9CA21AA5C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CE03-47A2-895F-2D2FA3F58D15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72D275E8-F3D6-4C16-8009-42ACF3F7C3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CE03-47A2-895F-2D2FA3F58D15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321B81F-3750-42A0-AA43-556608C282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CE03-47A2-895F-2D2FA3F58D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strRef>
              <c:f>'5+1'!$W$51:$W$141</c:f>
              <c:strCache>
                <c:ptCount val="9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7">
                  <c:v>Компания A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20">
                  <c:v>Компания B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3">
                  <c:v>Компания C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6">
                  <c:v>Компания D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9">
                  <c:v>Компания E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2">
                  <c:v>Компания F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5">
                  <c:v>Компания G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</c:strCache>
            </c:strRef>
          </c:xVal>
          <c:yVal>
            <c:numRef>
              <c:f>'5+1'!$V$51:$V$141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'5+1'!$W$51:$W$141</c15:f>
                <c15:dlblRangeCache>
                  <c:ptCount val="91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20">
                    <c:v>Компания B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3">
                    <c:v>Компания C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6">
                    <c:v>Компания D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9">
                    <c:v>Компания E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2">
                    <c:v>Компания F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Компания G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E03-47A2-895F-2D2FA3F58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07855"/>
        <c:axId val="781197455"/>
      </c:scatterChart>
      <c:catAx>
        <c:axId val="781207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197455"/>
        <c:crosses val="autoZero"/>
        <c:auto val="1"/>
        <c:lblAlgn val="ctr"/>
        <c:lblOffset val="100"/>
        <c:noMultiLvlLbl val="0"/>
      </c:catAx>
      <c:valAx>
        <c:axId val="78119745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781207855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ayout>
        <c:manualLayout>
          <c:xMode val="edge"/>
          <c:yMode val="edge"/>
          <c:x val="0.56440083632019111"/>
          <c:y val="3.8703212630343653E-2"/>
          <c:w val="0.40984826762246118"/>
          <c:h val="6.7680962112190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2"/>
          <c:tx>
            <c:strRef>
              <c:f>'6'!$C$48</c:f>
              <c:strCache>
                <c:ptCount val="1"/>
                <c:pt idx="0">
                  <c:v>янв-21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'6'!$C$49:$C$55</c:f>
              <c:numCache>
                <c:formatCode>#,##0</c:formatCode>
                <c:ptCount val="7"/>
                <c:pt idx="0">
                  <c:v>322.62900000000002</c:v>
                </c:pt>
                <c:pt idx="1">
                  <c:v>260</c:v>
                </c:pt>
                <c:pt idx="2">
                  <c:v>214</c:v>
                </c:pt>
                <c:pt idx="3">
                  <c:v>164</c:v>
                </c:pt>
                <c:pt idx="4">
                  <c:v>26</c:v>
                </c:pt>
                <c:pt idx="5">
                  <c:v>122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8-4749-BF3B-E30BED583BDF}"/>
            </c:ext>
          </c:extLst>
        </c:ser>
        <c:ser>
          <c:idx val="1"/>
          <c:order val="3"/>
          <c:tx>
            <c:strRef>
              <c:f>'6'!$D$48</c:f>
              <c:strCache>
                <c:ptCount val="1"/>
                <c:pt idx="0">
                  <c:v>фев-21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'6'!$D$49:$D$55</c:f>
              <c:numCache>
                <c:formatCode>#,##0</c:formatCode>
                <c:ptCount val="7"/>
                <c:pt idx="0">
                  <c:v>158</c:v>
                </c:pt>
                <c:pt idx="1">
                  <c:v>11</c:v>
                </c:pt>
                <c:pt idx="2">
                  <c:v>219</c:v>
                </c:pt>
                <c:pt idx="3">
                  <c:v>284</c:v>
                </c:pt>
                <c:pt idx="4">
                  <c:v>172</c:v>
                </c:pt>
                <c:pt idx="5">
                  <c:v>254</c:v>
                </c:pt>
                <c:pt idx="6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8-4749-BF3B-E30BED583BDF}"/>
            </c:ext>
          </c:extLst>
        </c:ser>
        <c:ser>
          <c:idx val="2"/>
          <c:order val="4"/>
          <c:tx>
            <c:strRef>
              <c:f>'6'!$E$48</c:f>
              <c:strCache>
                <c:ptCount val="1"/>
                <c:pt idx="0">
                  <c:v>мар-21</c:v>
                </c:pt>
              </c:strCache>
            </c:strRef>
          </c:tx>
          <c:spPr>
            <a:solidFill>
              <a:schemeClr val="accent5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'6'!$E$49:$E$55</c:f>
              <c:numCache>
                <c:formatCode>#,##0</c:formatCode>
                <c:ptCount val="7"/>
                <c:pt idx="0">
                  <c:v>-78</c:v>
                </c:pt>
                <c:pt idx="1">
                  <c:v>-120</c:v>
                </c:pt>
                <c:pt idx="2">
                  <c:v>91</c:v>
                </c:pt>
                <c:pt idx="3">
                  <c:v>160</c:v>
                </c:pt>
                <c:pt idx="4">
                  <c:v>241</c:v>
                </c:pt>
                <c:pt idx="5">
                  <c:v>70</c:v>
                </c:pt>
                <c:pt idx="6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8-4749-BF3B-E30BED583BDF}"/>
            </c:ext>
          </c:extLst>
        </c:ser>
        <c:ser>
          <c:idx val="3"/>
          <c:order val="5"/>
          <c:tx>
            <c:strRef>
              <c:f>'6'!$F$48</c:f>
              <c:strCache>
                <c:ptCount val="1"/>
                <c:pt idx="0">
                  <c:v>апр-21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'6'!$F$49:$F$55</c:f>
              <c:numCache>
                <c:formatCode>#,##0</c:formatCode>
                <c:ptCount val="7"/>
                <c:pt idx="0">
                  <c:v>-71</c:v>
                </c:pt>
                <c:pt idx="1">
                  <c:v>145</c:v>
                </c:pt>
                <c:pt idx="2">
                  <c:v>93</c:v>
                </c:pt>
                <c:pt idx="3">
                  <c:v>86</c:v>
                </c:pt>
                <c:pt idx="4">
                  <c:v>283</c:v>
                </c:pt>
                <c:pt idx="5">
                  <c:v>115</c:v>
                </c:pt>
                <c:pt idx="6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E8-4749-BF3B-E30BED583BDF}"/>
            </c:ext>
          </c:extLst>
        </c:ser>
        <c:ser>
          <c:idx val="4"/>
          <c:order val="6"/>
          <c:tx>
            <c:strRef>
              <c:f>'6'!$G$48</c:f>
              <c:strCache>
                <c:ptCount val="1"/>
                <c:pt idx="0">
                  <c:v>май-21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'6'!$G$49:$G$55</c:f>
              <c:numCache>
                <c:formatCode>#,##0</c:formatCode>
                <c:ptCount val="7"/>
                <c:pt idx="0">
                  <c:v>186</c:v>
                </c:pt>
                <c:pt idx="1">
                  <c:v>214</c:v>
                </c:pt>
                <c:pt idx="2">
                  <c:v>83</c:v>
                </c:pt>
                <c:pt idx="3">
                  <c:v>-44</c:v>
                </c:pt>
                <c:pt idx="4">
                  <c:v>-61</c:v>
                </c:pt>
                <c:pt idx="5">
                  <c:v>225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E8-4749-BF3B-E30BED583BDF}"/>
            </c:ext>
          </c:extLst>
        </c:ser>
        <c:ser>
          <c:idx val="5"/>
          <c:order val="7"/>
          <c:tx>
            <c:strRef>
              <c:f>'6'!$H$48</c:f>
              <c:strCache>
                <c:ptCount val="1"/>
                <c:pt idx="0">
                  <c:v>июн-21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'6'!$H$49:$H$55</c:f>
              <c:numCache>
                <c:formatCode>#,##0</c:formatCode>
                <c:ptCount val="7"/>
                <c:pt idx="0">
                  <c:v>264</c:v>
                </c:pt>
                <c:pt idx="1">
                  <c:v>183</c:v>
                </c:pt>
                <c:pt idx="2">
                  <c:v>-56</c:v>
                </c:pt>
                <c:pt idx="3">
                  <c:v>-60</c:v>
                </c:pt>
                <c:pt idx="4">
                  <c:v>-44</c:v>
                </c:pt>
                <c:pt idx="5">
                  <c:v>102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E8-4749-BF3B-E30BED583BDF}"/>
            </c:ext>
          </c:extLst>
        </c:ser>
        <c:ser>
          <c:idx val="6"/>
          <c:order val="8"/>
          <c:tx>
            <c:strRef>
              <c:f>'6'!$I$48</c:f>
              <c:strCache>
                <c:ptCount val="1"/>
                <c:pt idx="0">
                  <c:v>июл-21</c:v>
                </c:pt>
              </c:strCache>
            </c:strRef>
          </c:tx>
          <c:spPr>
            <a:solidFill>
              <a:schemeClr val="accent5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'6'!$I$49:$I$55</c:f>
              <c:numCache>
                <c:formatCode>#,##0</c:formatCode>
                <c:ptCount val="7"/>
                <c:pt idx="0">
                  <c:v>-77</c:v>
                </c:pt>
                <c:pt idx="1">
                  <c:v>22</c:v>
                </c:pt>
                <c:pt idx="2">
                  <c:v>-118</c:v>
                </c:pt>
                <c:pt idx="3">
                  <c:v>36</c:v>
                </c:pt>
                <c:pt idx="4">
                  <c:v>-172</c:v>
                </c:pt>
                <c:pt idx="5">
                  <c:v>-91</c:v>
                </c:pt>
                <c:pt idx="6">
                  <c:v>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E8-4749-BF3B-E30BED5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4611151"/>
        <c:axId val="1534609487"/>
      </c:barChart>
      <c:lineChart>
        <c:grouping val="standard"/>
        <c:varyColors val="0"/>
        <c:ser>
          <c:idx val="7"/>
          <c:order val="0"/>
          <c:tx>
            <c:strRef>
              <c:f>'6'!$J$48</c:f>
              <c:strCache>
                <c:ptCount val="1"/>
                <c:pt idx="0">
                  <c:v>Всего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'6'!$J$49:$J$55</c:f>
              <c:numCache>
                <c:formatCode>#,##0</c:formatCode>
                <c:ptCount val="7"/>
                <c:pt idx="0">
                  <c:v>704.62900000000002</c:v>
                </c:pt>
                <c:pt idx="1">
                  <c:v>715</c:v>
                </c:pt>
                <c:pt idx="2">
                  <c:v>526</c:v>
                </c:pt>
                <c:pt idx="3">
                  <c:v>626</c:v>
                </c:pt>
                <c:pt idx="4">
                  <c:v>445</c:v>
                </c:pt>
                <c:pt idx="5">
                  <c:v>797</c:v>
                </c:pt>
                <c:pt idx="6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8-4749-BF3B-E30BED583BDF}"/>
            </c:ext>
          </c:extLst>
        </c:ser>
        <c:ser>
          <c:idx val="8"/>
          <c:order val="1"/>
          <c:tx>
            <c:strRef>
              <c:f>'6'!$K$48</c:f>
              <c:strCache>
                <c:ptCount val="1"/>
                <c:pt idx="0">
                  <c:v>ноль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'6'!$K$49:$K$55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8-4749-BF3B-E30BED5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rgbClr val="839CB7">
                  <a:alpha val="15000"/>
                </a:srgbClr>
              </a:solidFill>
              <a:ln w="9525">
                <a:solidFill>
                  <a:srgbClr val="839CB7">
                    <a:alpha val="25000"/>
                  </a:srgbClr>
                </a:solidFill>
              </a:ln>
              <a:effectLst/>
            </c:spPr>
          </c:downBars>
        </c:upDownBars>
        <c:marker val="1"/>
        <c:smooth val="0"/>
        <c:axId val="1534611151"/>
        <c:axId val="1534609487"/>
      </c:lineChart>
      <c:catAx>
        <c:axId val="15346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609487"/>
        <c:crosses val="autoZero"/>
        <c:auto val="1"/>
        <c:lblAlgn val="ctr"/>
        <c:lblOffset val="100"/>
        <c:noMultiLvlLbl val="0"/>
      </c:catAx>
      <c:valAx>
        <c:axId val="1534609487"/>
        <c:scaling>
          <c:orientation val="minMax"/>
          <c:max val="8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461115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195120496301593E-2"/>
          <c:y val="5.7511015214607629E-2"/>
          <c:w val="0.91163848126938674"/>
          <c:h val="0.85736928299919191"/>
        </c:manualLayout>
      </c:layout>
      <c:areaChart>
        <c:grouping val="standard"/>
        <c:varyColors val="0"/>
        <c:ser>
          <c:idx val="0"/>
          <c:order val="0"/>
          <c:tx>
            <c:strRef>
              <c:f>'2'!$D$40</c:f>
              <c:strCache>
                <c:ptCount val="1"/>
                <c:pt idx="0">
                  <c:v>факт</c:v>
                </c:pt>
              </c:strCache>
            </c:strRef>
          </c:tx>
          <c:spPr>
            <a:solidFill>
              <a:srgbClr val="839CB7">
                <a:alpha val="10000"/>
              </a:srgbClr>
            </a:solidFill>
            <a:ln>
              <a:noFill/>
            </a:ln>
            <a:effectLst/>
          </c:spPr>
          <c:cat>
            <c:strRef>
              <c:f>'2'!$E$41:$E$137</c:f>
              <c:strCache>
                <c:ptCount val="97"/>
                <c:pt idx="1">
                  <c:v>01</c:v>
                </c:pt>
                <c:pt idx="12">
                  <c:v>12</c:v>
                </c:pt>
                <c:pt idx="15">
                  <c:v>01</c:v>
                </c:pt>
                <c:pt idx="26">
                  <c:v>12</c:v>
                </c:pt>
                <c:pt idx="29">
                  <c:v>01</c:v>
                </c:pt>
                <c:pt idx="40">
                  <c:v>12</c:v>
                </c:pt>
                <c:pt idx="43">
                  <c:v>01</c:v>
                </c:pt>
                <c:pt idx="54">
                  <c:v>12</c:v>
                </c:pt>
                <c:pt idx="57">
                  <c:v>01</c:v>
                </c:pt>
                <c:pt idx="68">
                  <c:v>12</c:v>
                </c:pt>
                <c:pt idx="71">
                  <c:v>01</c:v>
                </c:pt>
                <c:pt idx="82">
                  <c:v>12</c:v>
                </c:pt>
                <c:pt idx="85">
                  <c:v>01</c:v>
                </c:pt>
                <c:pt idx="96">
                  <c:v>12</c:v>
                </c:pt>
              </c:strCache>
            </c:strRef>
          </c:cat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4-45C4-8CFF-214F8F89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21888"/>
        <c:axId val="23622720"/>
      </c:areaChart>
      <c:lineChart>
        <c:grouping val="standard"/>
        <c:varyColors val="0"/>
        <c:ser>
          <c:idx val="1"/>
          <c:order val="1"/>
          <c:tx>
            <c:v>линия</c:v>
          </c:tx>
          <c:spPr>
            <a:ln w="28575" cap="rnd">
              <a:solidFill>
                <a:srgbClr val="839CB7"/>
              </a:solidFill>
              <a:round/>
            </a:ln>
            <a:effectLst/>
          </c:spPr>
          <c:marker>
            <c:symbol val="none"/>
          </c:marker>
          <c:val>
            <c:numRef>
              <c:f>'2'!$D$41:$D$137</c:f>
              <c:numCache>
                <c:formatCode>#,##0</c:formatCode>
                <c:ptCount val="97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626.45600000000002</c:v>
                </c:pt>
                <c:pt idx="15">
                  <c:v>659.62699999999995</c:v>
                </c:pt>
                <c:pt idx="16">
                  <c:v>711.07299999999998</c:v>
                </c:pt>
                <c:pt idx="17">
                  <c:v>620.423</c:v>
                </c:pt>
                <c:pt idx="18">
                  <c:v>544.69600000000003</c:v>
                </c:pt>
                <c:pt idx="19">
                  <c:v>714.03700000000003</c:v>
                </c:pt>
                <c:pt idx="20">
                  <c:v>683.32399999999996</c:v>
                </c:pt>
                <c:pt idx="21">
                  <c:v>692.08900000000006</c:v>
                </c:pt>
                <c:pt idx="22">
                  <c:v>741.923</c:v>
                </c:pt>
                <c:pt idx="23">
                  <c:v>602.18100000000004</c:v>
                </c:pt>
                <c:pt idx="24">
                  <c:v>570.14099999999996</c:v>
                </c:pt>
                <c:pt idx="25">
                  <c:v>502.25900000000001</c:v>
                </c:pt>
                <c:pt idx="26">
                  <c:v>446.14100000000002</c:v>
                </c:pt>
                <c:pt idx="29">
                  <c:v>914.45600000000002</c:v>
                </c:pt>
                <c:pt idx="30">
                  <c:v>919.04300000000001</c:v>
                </c:pt>
                <c:pt idx="31">
                  <c:v>890.73299999999995</c:v>
                </c:pt>
                <c:pt idx="32">
                  <c:v>793.33500000000004</c:v>
                </c:pt>
                <c:pt idx="33">
                  <c:v>783.41300000000001</c:v>
                </c:pt>
                <c:pt idx="34">
                  <c:v>756.28899999999999</c:v>
                </c:pt>
                <c:pt idx="35">
                  <c:v>787.72400000000005</c:v>
                </c:pt>
                <c:pt idx="36">
                  <c:v>892.45799999999997</c:v>
                </c:pt>
                <c:pt idx="37">
                  <c:v>934.97900000000004</c:v>
                </c:pt>
                <c:pt idx="38">
                  <c:v>801.75900000000001</c:v>
                </c:pt>
                <c:pt idx="39">
                  <c:v>881.26099999999997</c:v>
                </c:pt>
                <c:pt idx="40">
                  <c:v>740.46799999999996</c:v>
                </c:pt>
                <c:pt idx="43">
                  <c:v>364.47300000000001</c:v>
                </c:pt>
                <c:pt idx="44">
                  <c:v>384.18700000000001</c:v>
                </c:pt>
                <c:pt idx="45">
                  <c:v>359.94299999999998</c:v>
                </c:pt>
                <c:pt idx="46">
                  <c:v>386.45400000000001</c:v>
                </c:pt>
                <c:pt idx="47">
                  <c:v>344.041</c:v>
                </c:pt>
                <c:pt idx="48">
                  <c:v>359.767</c:v>
                </c:pt>
                <c:pt idx="49">
                  <c:v>336.35500000000002</c:v>
                </c:pt>
                <c:pt idx="50">
                  <c:v>336.64</c:v>
                </c:pt>
                <c:pt idx="51">
                  <c:v>356.97199999999998</c:v>
                </c:pt>
                <c:pt idx="52">
                  <c:v>324.98200000000003</c:v>
                </c:pt>
                <c:pt idx="53">
                  <c:v>355.464</c:v>
                </c:pt>
                <c:pt idx="54">
                  <c:v>319.58800000000002</c:v>
                </c:pt>
                <c:pt idx="57">
                  <c:v>725.702</c:v>
                </c:pt>
                <c:pt idx="58">
                  <c:v>672.12599999999998</c:v>
                </c:pt>
                <c:pt idx="59">
                  <c:v>740.96299999999997</c:v>
                </c:pt>
                <c:pt idx="60">
                  <c:v>683.30899999999997</c:v>
                </c:pt>
                <c:pt idx="61">
                  <c:v>660.87400000000002</c:v>
                </c:pt>
                <c:pt idx="62">
                  <c:v>744.20799999999997</c:v>
                </c:pt>
                <c:pt idx="63">
                  <c:v>772.21299999999997</c:v>
                </c:pt>
                <c:pt idx="64">
                  <c:v>756.76199999999994</c:v>
                </c:pt>
                <c:pt idx="65">
                  <c:v>771.19899999999996</c:v>
                </c:pt>
                <c:pt idx="66">
                  <c:v>703.298</c:v>
                </c:pt>
                <c:pt idx="67">
                  <c:v>692.09199999999998</c:v>
                </c:pt>
                <c:pt idx="68">
                  <c:v>781.55</c:v>
                </c:pt>
                <c:pt idx="71">
                  <c:v>721.75900000000001</c:v>
                </c:pt>
                <c:pt idx="72">
                  <c:v>754.19399999999996</c:v>
                </c:pt>
                <c:pt idx="73">
                  <c:v>669.73500000000001</c:v>
                </c:pt>
                <c:pt idx="74">
                  <c:v>715.09299999999996</c:v>
                </c:pt>
                <c:pt idx="75">
                  <c:v>724.76199999999994</c:v>
                </c:pt>
                <c:pt idx="76">
                  <c:v>801.1</c:v>
                </c:pt>
                <c:pt idx="77">
                  <c:v>690.85900000000004</c:v>
                </c:pt>
                <c:pt idx="78">
                  <c:v>835.55899999999997</c:v>
                </c:pt>
                <c:pt idx="79">
                  <c:v>700.53300000000002</c:v>
                </c:pt>
                <c:pt idx="80">
                  <c:v>896.55</c:v>
                </c:pt>
                <c:pt idx="81">
                  <c:v>795.67700000000002</c:v>
                </c:pt>
                <c:pt idx="82">
                  <c:v>721.149</c:v>
                </c:pt>
                <c:pt idx="85">
                  <c:v>1259.605</c:v>
                </c:pt>
                <c:pt idx="86">
                  <c:v>1255.694</c:v>
                </c:pt>
                <c:pt idx="87">
                  <c:v>1232.394</c:v>
                </c:pt>
                <c:pt idx="88">
                  <c:v>1306.1679999999999</c:v>
                </c:pt>
                <c:pt idx="89">
                  <c:v>1327.8879999999999</c:v>
                </c:pt>
                <c:pt idx="90">
                  <c:v>1201.404</c:v>
                </c:pt>
                <c:pt idx="91">
                  <c:v>1231.3</c:v>
                </c:pt>
                <c:pt idx="92">
                  <c:v>1225.3689999999999</c:v>
                </c:pt>
                <c:pt idx="93">
                  <c:v>1262.009</c:v>
                </c:pt>
                <c:pt idx="94">
                  <c:v>1321.7260000000001</c:v>
                </c:pt>
                <c:pt idx="95">
                  <c:v>1230.521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4-45C4-8CFF-214F8F89E177}"/>
            </c:ext>
          </c:extLst>
        </c:ser>
        <c:ser>
          <c:idx val="2"/>
          <c:order val="2"/>
          <c:tx>
            <c:strRef>
              <c:f>'2'!$G$40</c:f>
              <c:strCache>
                <c:ptCount val="1"/>
                <c:pt idx="0">
                  <c:v>текст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3F4-45C4-8CFF-214F8F89E1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10865F-08FD-4BBB-9814-DFE9DCD7C30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3F4-45C4-8CFF-214F8F89E1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5AFD7C-71AB-4A0B-9C9B-B4002E8369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3F4-45C4-8CFF-214F8F89E1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66E00A-AEB5-41D2-AC0C-40C3C6E5C67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3F4-45C4-8CFF-214F8F89E1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C9B9509-2657-40C7-AA1F-447831C577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3F4-45C4-8CFF-214F8F89E17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2F4DB3-D3EA-405C-B7BF-BFF7617A3F1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3F4-45C4-8CFF-214F8F89E17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FB444A-DEF7-436B-AD35-939FC50409C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3F4-45C4-8CFF-214F8F89E1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A984DDA-20BD-4920-9D14-E4B6870B5D9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3F4-45C4-8CFF-214F8F89E17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C79A73C-C79E-4219-9247-7FA5800EB6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3F4-45C4-8CFF-214F8F89E17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1CA4169-F432-4DD5-AC59-4D8AF2F324A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3F4-45C4-8CFF-214F8F89E1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0A53FC5-78F1-4C70-ACF1-99BB8C3955C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3F4-45C4-8CFF-214F8F89E17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E13D89B-F937-4BBE-83D8-D79DF782C6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3F4-45C4-8CFF-214F8F89E17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37A3FF4-EB4C-400E-99DC-9F22B3B21C1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3F4-45C4-8CFF-214F8F89E17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3F4-45C4-8CFF-214F8F89E17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3F4-45C4-8CFF-214F8F89E17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CFFD049-6039-454F-8EEF-34CAF8A6BD0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F4-45C4-8CFF-214F8F89E17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1B47F32-06A8-4A8D-A970-5EF5663B30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3F4-45C4-8CFF-214F8F89E17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6E386A2-12D8-4476-B86E-D2A96162456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3F4-45C4-8CFF-214F8F89E17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624C6F2-FD5B-4E07-B048-D026F188293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3F4-45C4-8CFF-214F8F89E17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783C406-AF81-4E72-A7AE-4D7C9E672CE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3F4-45C4-8CFF-214F8F89E17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D7722C6-BA2F-4237-A314-2F980E1921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3F4-45C4-8CFF-214F8F89E17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8E7FA3B-2A38-49D1-A5FA-ADC74165209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3F4-45C4-8CFF-214F8F89E17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386FF6C-542F-4221-8F48-E931C384186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3F4-45C4-8CFF-214F8F89E17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9837589-8C95-489B-8FF9-6510798EE58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3F4-45C4-8CFF-214F8F89E17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E0BBD15-E510-4A19-90C9-6F5548CF256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3F4-45C4-8CFF-214F8F89E17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85DFAB9E-8ACE-4D50-8644-9F6D277260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3F4-45C4-8CFF-214F8F89E17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4B1A41C7-7E55-4A2D-B754-9B3D7336E3E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3F4-45C4-8CFF-214F8F89E17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3F4-45C4-8CFF-214F8F89E17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3F4-45C4-8CFF-214F8F89E17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A2F2C2D-6B25-437E-A49F-D758D141D4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33F4-45C4-8CFF-214F8F89E17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4C3D205-1FD9-432D-813B-5F2F24DEFD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3F4-45C4-8CFF-214F8F89E17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9E651AF-8FEF-49B6-909A-FD5AF4B37C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3F4-45C4-8CFF-214F8F89E17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65B601C-7F79-4717-8EF3-D9C5E71078D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3F4-45C4-8CFF-214F8F89E17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E0A388D-9D53-4658-A7F8-BA5EAB6ABC7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3F4-45C4-8CFF-214F8F89E17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95A4004-8239-4DAA-A7B4-18C36927B4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33F4-45C4-8CFF-214F8F89E17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7F395BE-7E88-4E67-BAC0-500BE7CA78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3F4-45C4-8CFF-214F8F89E17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0607A91C-F6CC-4411-8FB7-7DC477F8A95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3F4-45C4-8CFF-214F8F89E17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AE03AC8-484D-4A90-AEBD-83F01219A95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3F4-45C4-8CFF-214F8F89E17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4C95680E-29A7-4F3F-BC1A-A077C6B742A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3F4-45C4-8CFF-214F8F89E17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535FF466-95F1-4814-957C-4FDFDF952D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3F4-45C4-8CFF-214F8F89E17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8AEDF0A-ED48-4E78-8294-55105EE88F4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3F4-45C4-8CFF-214F8F89E17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3F4-45C4-8CFF-214F8F89E17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3F4-45C4-8CFF-214F8F89E17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C9E4F0A1-683A-45DA-B15E-FEFA4DF423C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3F4-45C4-8CFF-214F8F89E17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9D8BAAE-DE72-4678-B648-8980233BB59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3F4-45C4-8CFF-214F8F89E17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BEF22E6-A34B-4A79-8697-6E3F93E1E8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3F4-45C4-8CFF-214F8F89E17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BED37B55-3B7E-483D-A720-D3BF5EEA23E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3F4-45C4-8CFF-214F8F89E17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8D82DB4-353C-4992-B3B5-9CFB6D92A77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3F4-45C4-8CFF-214F8F89E17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B5A3280-91E4-4864-9703-C63BB055B2B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33F4-45C4-8CFF-214F8F89E17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DDCB0F21-0C43-4C9F-BE10-E3D3D17D02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3F4-45C4-8CFF-214F8F89E17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C419913E-7803-4657-B9EC-ED59B4BF372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3F4-45C4-8CFF-214F8F89E17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929604D-B14B-482D-8181-EAF96B9E6C5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33F4-45C4-8CFF-214F8F89E17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7B26DE5F-683D-4260-B587-B2493D26E01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3F4-45C4-8CFF-214F8F89E17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9AD30456-1725-4E23-8D94-F63077343E7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3F4-45C4-8CFF-214F8F89E1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57BEA4B-E933-413C-9319-6B8EE19D15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3F4-45C4-8CFF-214F8F89E17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3F4-45C4-8CFF-214F8F89E17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3F4-45C4-8CFF-214F8F89E17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EDC9F8FD-63AF-42DF-9ED0-1438363F174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3F4-45C4-8CFF-214F8F89E17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8B51441-05DC-43C7-A4DC-0CA9E3651C5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3F4-45C4-8CFF-214F8F89E17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D172814-5E1E-4237-9789-ABB7DAC5900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3F4-45C4-8CFF-214F8F89E17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FCA1535E-D20F-4665-9A37-51342A27038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3F4-45C4-8CFF-214F8F89E17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E2835EF-6F3E-41FE-B4DE-00EDFECFE5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3F4-45C4-8CFF-214F8F89E17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659FF837-9EE0-4C02-9D42-2DAA0B3D69B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33F4-45C4-8CFF-214F8F89E17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ABBE396-8176-4BAE-A945-DD2B0812176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33F4-45C4-8CFF-214F8F89E17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E549644-2140-45AE-9B6B-F27C7E5FD66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3F4-45C4-8CFF-214F8F89E17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AE80F0F-09D5-46D7-8AA8-98B6F5ECBFC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33F4-45C4-8CFF-214F8F89E17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7A87660-4F41-4BF0-83F4-009624C9F8D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3F4-45C4-8CFF-214F8F89E17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4066DDB-4294-4989-B202-5B8616EE661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3F4-45C4-8CFF-214F8F89E177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A8A60FC4-00DE-4253-BCE1-EFD23C6CB8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3F4-45C4-8CFF-214F8F89E177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3F4-45C4-8CFF-214F8F89E177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3F4-45C4-8CFF-214F8F89E177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6EB1F21-F456-4777-88DA-25362D73099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3F4-45C4-8CFF-214F8F89E177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B17AC78-E371-49A0-A357-40D2B9D1116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3F4-45C4-8CFF-214F8F89E177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380B5D9-E3E7-400D-9B48-2E7DDAEFB38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3F4-45C4-8CFF-214F8F89E177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A12654CD-1C12-47B2-86B5-D92C701F63E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33F4-45C4-8CFF-214F8F89E177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8363B83-6912-4428-A5DA-0D254210365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3F4-45C4-8CFF-214F8F89E17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63D2019D-A04E-4D3F-9778-41D4CB9B19C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33F4-45C4-8CFF-214F8F89E177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81C4E02-EE5F-4B02-88B4-BE819538639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3F4-45C4-8CFF-214F8F89E17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1F594330-7252-403C-A066-8038BC96996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3F4-45C4-8CFF-214F8F89E17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25229A34-E734-4E91-8C7B-261FD65482F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33F4-45C4-8CFF-214F8F89E17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228F221-1A5D-42F9-B895-BC06F09B2A8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33F4-45C4-8CFF-214F8F89E177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6760876-7AE6-4984-ADD4-A2336874ED5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33F4-45C4-8CFF-214F8F89E177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FEBA3FBE-AB7E-47AF-82C5-38327DCFD3D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3F4-45C4-8CFF-214F8F89E177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3F4-45C4-8CFF-214F8F89E17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3F4-45C4-8CFF-214F8F89E177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608C55C-9C2C-42A9-B2F9-56C7CF6B582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33F4-45C4-8CFF-214F8F89E177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1336A62-57D9-4315-9994-94966AEB9DA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3F4-45C4-8CFF-214F8F89E17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E22E36C7-2E7F-4751-9D90-8F8DDDA7BFB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3F4-45C4-8CFF-214F8F89E177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7ED2D6C-F864-42A3-828E-49F94A1EE26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3F4-45C4-8CFF-214F8F89E177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4058EB9F-F103-4C68-96A2-2DE1B14518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33F4-45C4-8CFF-214F8F89E17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5C38F88-D5E6-4425-9E64-A0D919A801A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33F4-45C4-8CFF-214F8F89E17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57411AC5-BFD0-4C28-AA7A-40F62022F2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33F4-45C4-8CFF-214F8F89E17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DCCE3337-DC51-4E77-AE23-890129997F3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33F4-45C4-8CFF-214F8F89E17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7BE2DBA-AECF-4BA2-8055-6260487493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33F4-45C4-8CFF-214F8F89E17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E8067954-2CF6-413D-AB24-C4F527A83D8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33F4-45C4-8CFF-214F8F89E17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7826DB71-2752-4121-B273-A7FE56A3FE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33F4-45C4-8CFF-214F8F89E17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D6F3AAF-E693-4738-BD69-86AF4A6D726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33F4-45C4-8CFF-214F8F89E1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'2'!$F$41:$F$137</c:f>
              <c:numCache>
                <c:formatCode>#,##0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1390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1390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1390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1390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1390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'2'!$G$41:$G$137</c15:f>
                <c15:dlblRangeCache>
                  <c:ptCount val="97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19">
                    <c:v> </c:v>
                  </c:pt>
                  <c:pt idx="21">
                    <c:v>Компания B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2">
                    <c:v> </c:v>
                  </c:pt>
                  <c:pt idx="33">
                    <c:v> </c:v>
                  </c:pt>
                  <c:pt idx="35">
                    <c:v>Компания C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3">
                    <c:v> </c:v>
                  </c:pt>
                  <c:pt idx="44">
                    <c:v> </c:v>
                  </c:pt>
                  <c:pt idx="45">
                    <c:v> </c:v>
                  </c:pt>
                  <c:pt idx="46">
                    <c:v> </c:v>
                  </c:pt>
                  <c:pt idx="47">
                    <c:v> </c:v>
                  </c:pt>
                  <c:pt idx="49">
                    <c:v>Компания D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7">
                    <c:v> </c:v>
                  </c:pt>
                  <c:pt idx="58">
                    <c:v> </c:v>
                  </c:pt>
                  <c:pt idx="59">
                    <c:v> </c:v>
                  </c:pt>
                  <c:pt idx="60">
                    <c:v> </c:v>
                  </c:pt>
                  <c:pt idx="61">
                    <c:v> </c:v>
                  </c:pt>
                  <c:pt idx="63">
                    <c:v>Компания E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1">
                    <c:v> </c:v>
                  </c:pt>
                  <c:pt idx="72">
                    <c:v> 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7">
                    <c:v>Компания F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 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1">
                    <c:v>Компания G</c:v>
                  </c:pt>
                  <c:pt idx="92">
                    <c:v> </c:v>
                  </c:pt>
                  <c:pt idx="93">
                    <c:v> </c:v>
                  </c:pt>
                  <c:pt idx="94">
                    <c:v> </c:v>
                  </c:pt>
                  <c:pt idx="95">
                    <c:v> </c:v>
                  </c:pt>
                  <c:pt idx="96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3-33F4-45C4-8CFF-214F8F89E177}"/>
            </c:ext>
          </c:extLst>
        </c:ser>
        <c:ser>
          <c:idx val="3"/>
          <c:order val="3"/>
          <c:tx>
            <c:strRef>
              <c:f>'2'!$H$40</c:f>
              <c:strCache>
                <c:ptCount val="1"/>
                <c:pt idx="0">
                  <c:v>маркер</c:v>
                </c:pt>
              </c:strCache>
            </c:strRef>
          </c:tx>
          <c:spPr>
            <a:ln w="25400" cap="rnd">
              <a:solidFill>
                <a:srgbClr val="27AEF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rgbClr val="839CB7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33F4-45C4-8CFF-214F8F89E1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3E63EE-8657-45C6-8BD7-3E35B69E3F7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33F4-45C4-8CFF-214F8F89E17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33F4-45C4-8CFF-214F8F89E17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33F4-45C4-8CFF-214F8F89E17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33F4-45C4-8CFF-214F8F89E17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33F4-45C4-8CFF-214F8F89E17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33F4-45C4-8CFF-214F8F89E1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33F4-45C4-8CFF-214F8F89E17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33F4-45C4-8CFF-214F8F89E17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33F4-45C4-8CFF-214F8F89E17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33F4-45C4-8CFF-214F8F89E17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33F4-45C4-8CFF-214F8F89E17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18F3592-C7ED-40B7-B759-9E692D473D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33F4-45C4-8CFF-214F8F89E17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33F4-45C4-8CFF-214F8F89E17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33F4-45C4-8CFF-214F8F89E17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5935334-A14E-46E5-9B39-70E00B0B1C1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33F4-45C4-8CFF-214F8F89E17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33F4-45C4-8CFF-214F8F89E17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33F4-45C4-8CFF-214F8F89E17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33F4-45C4-8CFF-214F8F89E17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33F4-45C4-8CFF-214F8F89E17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33F4-45C4-8CFF-214F8F89E17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33F4-45C4-8CFF-214F8F89E17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33F4-45C4-8CFF-214F8F89E17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33F4-45C4-8CFF-214F8F89E17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33F4-45C4-8CFF-214F8F89E17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33F4-45C4-8CFF-214F8F89E17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413F9A2-69C0-449A-92DE-E3B971DF7EA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33F4-45C4-8CFF-214F8F89E17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33F4-45C4-8CFF-214F8F89E17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33F4-45C4-8CFF-214F8F89E17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BF7DBB6-6C5A-461C-8362-2E181C6EDD4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33F4-45C4-8CFF-214F8F89E17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33F4-45C4-8CFF-214F8F89E17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33F4-45C4-8CFF-214F8F89E17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33F4-45C4-8CFF-214F8F89E17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33F4-45C4-8CFF-214F8F89E17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33F4-45C4-8CFF-214F8F89E17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33F4-45C4-8CFF-214F8F89E17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33F4-45C4-8CFF-214F8F89E17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33F4-45C4-8CFF-214F8F89E17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33F4-45C4-8CFF-214F8F89E17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33F4-45C4-8CFF-214F8F89E17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F50B4CF-C47E-476C-830B-66DF5242DA30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33F4-45C4-8CFF-214F8F89E17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33F4-45C4-8CFF-214F8F89E17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33F4-45C4-8CFF-214F8F89E17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455D8C9-FF92-4C32-9734-9BC2B067DE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33F4-45C4-8CFF-214F8F89E17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33F4-45C4-8CFF-214F8F89E17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33F4-45C4-8CFF-214F8F89E17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33F4-45C4-8CFF-214F8F89E17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33F4-45C4-8CFF-214F8F89E17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33F4-45C4-8CFF-214F8F89E17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33F4-45C4-8CFF-214F8F89E17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33F4-45C4-8CFF-214F8F89E17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33F4-45C4-8CFF-214F8F89E17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33F4-45C4-8CFF-214F8F89E17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33F4-45C4-8CFF-214F8F89E17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BE53A71-1F2D-44CB-A105-3A4EBC718C19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33F4-45C4-8CFF-214F8F89E17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33F4-45C4-8CFF-214F8F89E17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33F4-45C4-8CFF-214F8F89E17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D3D77260-BDCD-4CEE-B8A8-497A2E0B0A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33F4-45C4-8CFF-214F8F89E17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33F4-45C4-8CFF-214F8F89E17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33F4-45C4-8CFF-214F8F89E17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33F4-45C4-8CFF-214F8F89E17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33F4-45C4-8CFF-214F8F89E17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33F4-45C4-8CFF-214F8F89E17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33F4-45C4-8CFF-214F8F89E177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33F4-45C4-8CFF-214F8F89E177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33F4-45C4-8CFF-214F8F89E177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33F4-45C4-8CFF-214F8F89E177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33F4-45C4-8CFF-214F8F89E177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697BDC9-0FAA-4B6E-91FC-2E2E2265CCF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33F4-45C4-8CFF-214F8F89E177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33F4-45C4-8CFF-214F8F89E177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33F4-45C4-8CFF-214F8F89E177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7947DC63-DE61-49DD-9E71-41F49049F6E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B-33F4-45C4-8CFF-214F8F89E177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33F4-45C4-8CFF-214F8F89E177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33F4-45C4-8CFF-214F8F89E177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33F4-45C4-8CFF-214F8F89E177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33F4-45C4-8CFF-214F8F89E177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33F4-45C4-8CFF-214F8F89E177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33F4-45C4-8CFF-214F8F89E177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33F4-45C4-8CFF-214F8F89E177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33F4-45C4-8CFF-214F8F89E177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33F4-45C4-8CFF-214F8F89E177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33F4-45C4-8CFF-214F8F89E177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B906F785-2430-47B7-9B99-F2E2FE85FE38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6-33F4-45C4-8CFF-214F8F89E177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33F4-45C4-8CFF-214F8F89E177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33F4-45C4-8CFF-214F8F89E177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55A109C0-C180-463F-99E6-0F299A9ABF0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9-33F4-45C4-8CFF-214F8F89E177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33F4-45C4-8CFF-214F8F89E177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33F4-45C4-8CFF-214F8F89E177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33F4-45C4-8CFF-214F8F89E177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33F4-45C4-8CFF-214F8F89E17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33F4-45C4-8CFF-214F8F89E17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33F4-45C4-8CFF-214F8F89E17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33F4-45C4-8CFF-214F8F89E17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33F4-45C4-8CFF-214F8F89E17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33F4-45C4-8CFF-214F8F89E17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33F4-45C4-8CFF-214F8F89E17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D77A16B2-5178-424C-BC97-A055D7264CA2}" type="CELLRANGE">
                      <a:rPr lang="en-US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C4-33F4-45C4-8CFF-214F8F89E1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839CB7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'2'!$H$41:$H$137</c:f>
              <c:numCache>
                <c:formatCode>#,##0</c:formatCode>
                <c:ptCount val="97"/>
                <c:pt idx="1">
                  <c:v>522.62900000000002</c:v>
                </c:pt>
                <c:pt idx="12">
                  <c:v>626.45600000000002</c:v>
                </c:pt>
                <c:pt idx="15">
                  <c:v>659.62699999999995</c:v>
                </c:pt>
                <c:pt idx="26">
                  <c:v>446.14100000000002</c:v>
                </c:pt>
                <c:pt idx="29">
                  <c:v>914.45600000000002</c:v>
                </c:pt>
                <c:pt idx="40">
                  <c:v>740.46799999999996</c:v>
                </c:pt>
                <c:pt idx="43">
                  <c:v>364.47300000000001</c:v>
                </c:pt>
                <c:pt idx="54">
                  <c:v>319.58800000000002</c:v>
                </c:pt>
                <c:pt idx="57">
                  <c:v>725.702</c:v>
                </c:pt>
                <c:pt idx="68">
                  <c:v>781.55</c:v>
                </c:pt>
                <c:pt idx="71">
                  <c:v>721.75900000000001</c:v>
                </c:pt>
                <c:pt idx="82">
                  <c:v>721.149</c:v>
                </c:pt>
                <c:pt idx="85">
                  <c:v>1259.605</c:v>
                </c:pt>
                <c:pt idx="96">
                  <c:v>1259.6559999999999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'2'!$I$41:$I$137</c15:f>
                <c15:dlblRangeCache>
                  <c:ptCount val="97"/>
                  <c:pt idx="12">
                    <c:v>20%</c:v>
                  </c:pt>
                  <c:pt idx="26">
                    <c:v>-32%</c:v>
                  </c:pt>
                  <c:pt idx="40">
                    <c:v>-19%</c:v>
                  </c:pt>
                  <c:pt idx="54">
                    <c:v>-12%</c:v>
                  </c:pt>
                  <c:pt idx="68">
                    <c:v>8%</c:v>
                  </c:pt>
                  <c:pt idx="82">
                    <c:v>0%</c:v>
                  </c:pt>
                  <c:pt idx="96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C5-33F4-45C4-8CFF-214F8F89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21888"/>
        <c:axId val="23622720"/>
      </c:lineChart>
      <c:catAx>
        <c:axId val="2362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2720"/>
        <c:crosses val="autoZero"/>
        <c:auto val="1"/>
        <c:lblAlgn val="ctr"/>
        <c:lblOffset val="100"/>
        <c:tickMarkSkip val="14"/>
        <c:noMultiLvlLbl val="0"/>
      </c:catAx>
      <c:valAx>
        <c:axId val="2362272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'3'!$K$41</c:f>
              <c:strCache>
                <c:ptCount val="1"/>
                <c:pt idx="0">
                  <c:v>фон</c:v>
                </c:pt>
              </c:strCache>
            </c:strRef>
          </c:tx>
          <c:spPr>
            <a:solidFill>
              <a:srgbClr val="C1CED5">
                <a:alpha val="10000"/>
              </a:srgbClr>
            </a:solidFill>
            <a:ln w="28575" cap="rnd">
              <a:noFill/>
              <a:round/>
            </a:ln>
            <a:effectLst/>
          </c:spPr>
          <c:invertIfNegative val="0"/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'3'!$K$42:$K$86</c:f>
              <c:numCache>
                <c:formatCode>#,##0</c:formatCode>
                <c:ptCount val="45"/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7-48EE-BEFD-6DEDD9C4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2471487"/>
        <c:axId val="1762468991"/>
      </c:barChart>
      <c:lineChart>
        <c:grouping val="standard"/>
        <c:varyColors val="0"/>
        <c:ser>
          <c:idx val="7"/>
          <c:order val="1"/>
          <c:tx>
            <c:strRef>
              <c:f>'3'!$L$41</c:f>
              <c:strCache>
                <c:ptCount val="1"/>
                <c:pt idx="0">
                  <c:v>ноль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'3'!$L$42:$L$86</c:f>
              <c:numCache>
                <c:formatCode>#,##0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7-48EE-BEFD-6DEDD9C4F8A6}"/>
            </c:ext>
          </c:extLst>
        </c:ser>
        <c:ser>
          <c:idx val="0"/>
          <c:order val="2"/>
          <c:tx>
            <c:strRef>
              <c:f>'3'!$E$41</c:f>
              <c:strCache>
                <c:ptCount val="1"/>
                <c:pt idx="0">
                  <c:v>товар P</c:v>
                </c:pt>
              </c:strCache>
            </c:strRef>
          </c:tx>
          <c:spPr>
            <a:ln w="28575" cap="rnd">
              <a:solidFill>
                <a:srgbClr val="5B7F8F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'3'!$E$42:$E$86</c:f>
              <c:numCache>
                <c:formatCode>#,##0</c:formatCode>
                <c:ptCount val="45"/>
                <c:pt idx="1">
                  <c:v>464.12799999999999</c:v>
                </c:pt>
                <c:pt idx="2">
                  <c:v>476.92700000000002</c:v>
                </c:pt>
                <c:pt idx="3">
                  <c:v>527.28800000000001</c:v>
                </c:pt>
                <c:pt idx="4">
                  <c:v>514.18399999999997</c:v>
                </c:pt>
                <c:pt idx="5">
                  <c:v>520.62099999999998</c:v>
                </c:pt>
                <c:pt idx="6">
                  <c:v>523.16300000000001</c:v>
                </c:pt>
                <c:pt idx="7">
                  <c:v>626.45600000000002</c:v>
                </c:pt>
                <c:pt idx="10">
                  <c:v>683.32399999999996</c:v>
                </c:pt>
                <c:pt idx="11">
                  <c:v>692.08900000000006</c:v>
                </c:pt>
                <c:pt idx="12">
                  <c:v>741.923</c:v>
                </c:pt>
                <c:pt idx="13">
                  <c:v>602.18100000000004</c:v>
                </c:pt>
                <c:pt idx="14">
                  <c:v>570.14099999999996</c:v>
                </c:pt>
                <c:pt idx="15">
                  <c:v>502.25900000000001</c:v>
                </c:pt>
                <c:pt idx="16">
                  <c:v>446.14100000000002</c:v>
                </c:pt>
                <c:pt idx="19">
                  <c:v>744.20799999999997</c:v>
                </c:pt>
                <c:pt idx="20">
                  <c:v>772.21299999999997</c:v>
                </c:pt>
                <c:pt idx="21">
                  <c:v>756.76199999999994</c:v>
                </c:pt>
                <c:pt idx="22">
                  <c:v>771.19899999999996</c:v>
                </c:pt>
                <c:pt idx="23">
                  <c:v>703.298</c:v>
                </c:pt>
                <c:pt idx="24">
                  <c:v>692.09199999999998</c:v>
                </c:pt>
                <c:pt idx="25">
                  <c:v>781.55</c:v>
                </c:pt>
                <c:pt idx="28">
                  <c:v>364.47300000000001</c:v>
                </c:pt>
                <c:pt idx="29">
                  <c:v>384.18700000000001</c:v>
                </c:pt>
                <c:pt idx="30">
                  <c:v>359.94299999999998</c:v>
                </c:pt>
                <c:pt idx="31">
                  <c:v>386.45400000000001</c:v>
                </c:pt>
                <c:pt idx="32">
                  <c:v>344.041</c:v>
                </c:pt>
                <c:pt idx="33">
                  <c:v>359.767</c:v>
                </c:pt>
                <c:pt idx="34">
                  <c:v>336.35500000000002</c:v>
                </c:pt>
                <c:pt idx="37">
                  <c:v>801.1</c:v>
                </c:pt>
                <c:pt idx="38">
                  <c:v>690.85900000000004</c:v>
                </c:pt>
                <c:pt idx="39">
                  <c:v>835.55899999999997</c:v>
                </c:pt>
                <c:pt idx="40">
                  <c:v>700.53300000000002</c:v>
                </c:pt>
                <c:pt idx="41">
                  <c:v>896.55</c:v>
                </c:pt>
                <c:pt idx="42">
                  <c:v>795.67700000000002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7-48EE-BEFD-6DEDD9C4F8A6}"/>
            </c:ext>
          </c:extLst>
        </c:ser>
        <c:ser>
          <c:idx val="1"/>
          <c:order val="3"/>
          <c:tx>
            <c:strRef>
              <c:f>'3'!$F$41</c:f>
              <c:strCache>
                <c:ptCount val="1"/>
                <c:pt idx="0">
                  <c:v>товар Q</c:v>
                </c:pt>
              </c:strCache>
            </c:strRef>
          </c:tx>
          <c:spPr>
            <a:ln w="28575" cap="rnd">
              <a:solidFill>
                <a:srgbClr val="B79BA4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'3'!$F$42:$F$86</c:f>
              <c:numCache>
                <c:formatCode>#,##0</c:formatCode>
                <c:ptCount val="45"/>
                <c:pt idx="1">
                  <c:v>135.65120000000002</c:v>
                </c:pt>
                <c:pt idx="2">
                  <c:v>177</c:v>
                </c:pt>
                <c:pt idx="3">
                  <c:v>251</c:v>
                </c:pt>
                <c:pt idx="4">
                  <c:v>155.67359999999999</c:v>
                </c:pt>
                <c:pt idx="5">
                  <c:v>148</c:v>
                </c:pt>
                <c:pt idx="6">
                  <c:v>159.26520000000002</c:v>
                </c:pt>
                <c:pt idx="7">
                  <c:v>200.58240000000001</c:v>
                </c:pt>
                <c:pt idx="10">
                  <c:v>259.99439999999998</c:v>
                </c:pt>
                <c:pt idx="11">
                  <c:v>311</c:v>
                </c:pt>
                <c:pt idx="12">
                  <c:v>295.15379999999999</c:v>
                </c:pt>
                <c:pt idx="13">
                  <c:v>211.30860000000001</c:v>
                </c:pt>
                <c:pt idx="14">
                  <c:v>192.08459999999997</c:v>
                </c:pt>
                <c:pt idx="15">
                  <c:v>151.35539999999997</c:v>
                </c:pt>
                <c:pt idx="16">
                  <c:v>175</c:v>
                </c:pt>
                <c:pt idx="19">
                  <c:v>146.52479999999997</c:v>
                </c:pt>
                <c:pt idx="20">
                  <c:v>202</c:v>
                </c:pt>
                <c:pt idx="21">
                  <c:v>154.05719999999997</c:v>
                </c:pt>
                <c:pt idx="22">
                  <c:v>198</c:v>
                </c:pt>
                <c:pt idx="23">
                  <c:v>121.97879999999998</c:v>
                </c:pt>
                <c:pt idx="24">
                  <c:v>211</c:v>
                </c:pt>
                <c:pt idx="25">
                  <c:v>168.92999999999995</c:v>
                </c:pt>
                <c:pt idx="28">
                  <c:v>118.68379999999999</c:v>
                </c:pt>
                <c:pt idx="29">
                  <c:v>130.51220000000001</c:v>
                </c:pt>
                <c:pt idx="30">
                  <c:v>115.96579999999997</c:v>
                </c:pt>
                <c:pt idx="31">
                  <c:v>131.8724</c:v>
                </c:pt>
                <c:pt idx="32">
                  <c:v>106.4246</c:v>
                </c:pt>
                <c:pt idx="33">
                  <c:v>115.86019999999999</c:v>
                </c:pt>
                <c:pt idx="34">
                  <c:v>101.81300000000002</c:v>
                </c:pt>
                <c:pt idx="37">
                  <c:v>640.88000000000011</c:v>
                </c:pt>
                <c:pt idx="38">
                  <c:v>630</c:v>
                </c:pt>
                <c:pt idx="39">
                  <c:v>668.44720000000007</c:v>
                </c:pt>
                <c:pt idx="40">
                  <c:v>611</c:v>
                </c:pt>
                <c:pt idx="41">
                  <c:v>717.24</c:v>
                </c:pt>
                <c:pt idx="42">
                  <c:v>636.54160000000002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7-48EE-BEFD-6DEDD9C4F8A6}"/>
            </c:ext>
          </c:extLst>
        </c:ser>
        <c:ser>
          <c:idx val="2"/>
          <c:order val="4"/>
          <c:tx>
            <c:strRef>
              <c:f>'3'!$G$41</c:f>
              <c:strCache>
                <c:ptCount val="1"/>
                <c:pt idx="0">
                  <c:v>товар R</c:v>
                </c:pt>
              </c:strCache>
            </c:strRef>
          </c:tx>
          <c:spPr>
            <a:ln w="28575" cap="rnd">
              <a:solidFill>
                <a:srgbClr val="95AAC1"/>
              </a:solidFill>
              <a:round/>
            </a:ln>
            <a:effectLst/>
          </c:spPr>
          <c:marker>
            <c:symbol val="none"/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'3'!$G$42:$G$86</c:f>
              <c:numCache>
                <c:formatCode>#,##0</c:formatCode>
                <c:ptCount val="45"/>
                <c:pt idx="1">
                  <c:v>46.412800000000004</c:v>
                </c:pt>
                <c:pt idx="2">
                  <c:v>95.385400000000004</c:v>
                </c:pt>
                <c:pt idx="3">
                  <c:v>52.728800000000007</c:v>
                </c:pt>
                <c:pt idx="4">
                  <c:v>102.8368</c:v>
                </c:pt>
                <c:pt idx="5">
                  <c:v>52.062100000000001</c:v>
                </c:pt>
                <c:pt idx="6">
                  <c:v>36.621410000000004</c:v>
                </c:pt>
                <c:pt idx="7">
                  <c:v>-23</c:v>
                </c:pt>
                <c:pt idx="10">
                  <c:v>54.997199999999992</c:v>
                </c:pt>
                <c:pt idx="11">
                  <c:v>57.6267</c:v>
                </c:pt>
                <c:pt idx="12">
                  <c:v>72.576899999999995</c:v>
                </c:pt>
                <c:pt idx="13">
                  <c:v>30.654300000000006</c:v>
                </c:pt>
                <c:pt idx="14">
                  <c:v>21.042299999999983</c:v>
                </c:pt>
                <c:pt idx="15">
                  <c:v>47</c:v>
                </c:pt>
                <c:pt idx="16">
                  <c:v>68</c:v>
                </c:pt>
                <c:pt idx="19">
                  <c:v>-23.262399999999985</c:v>
                </c:pt>
                <c:pt idx="20">
                  <c:v>-31.663899999999984</c:v>
                </c:pt>
                <c:pt idx="21">
                  <c:v>-27.028599999999983</c:v>
                </c:pt>
                <c:pt idx="22">
                  <c:v>-31.359699999999975</c:v>
                </c:pt>
                <c:pt idx="23">
                  <c:v>-10.989399999999989</c:v>
                </c:pt>
                <c:pt idx="24">
                  <c:v>-7.627600000000001</c:v>
                </c:pt>
                <c:pt idx="25">
                  <c:v>51</c:v>
                </c:pt>
                <c:pt idx="28">
                  <c:v>-30.658100000000005</c:v>
                </c:pt>
                <c:pt idx="29">
                  <c:v>-24.743899999999996</c:v>
                </c:pt>
                <c:pt idx="30">
                  <c:v>-32.017100000000013</c:v>
                </c:pt>
                <c:pt idx="31">
                  <c:v>-24.063800000000001</c:v>
                </c:pt>
                <c:pt idx="32">
                  <c:v>-36.787700000000001</c:v>
                </c:pt>
                <c:pt idx="33">
                  <c:v>-32.069900000000004</c:v>
                </c:pt>
                <c:pt idx="34">
                  <c:v>-39.093499999999992</c:v>
                </c:pt>
                <c:pt idx="37">
                  <c:v>262</c:v>
                </c:pt>
                <c:pt idx="38">
                  <c:v>145</c:v>
                </c:pt>
                <c:pt idx="39">
                  <c:v>218</c:v>
                </c:pt>
                <c:pt idx="40">
                  <c:v>178</c:v>
                </c:pt>
                <c:pt idx="41">
                  <c:v>198</c:v>
                </c:pt>
                <c:pt idx="42">
                  <c:v>277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7-48EE-BEFD-6DEDD9C4F8A6}"/>
            </c:ext>
          </c:extLst>
        </c:ser>
        <c:ser>
          <c:idx val="3"/>
          <c:order val="5"/>
          <c:tx>
            <c:strRef>
              <c:f>'3'!$H$41</c:f>
              <c:strCache>
                <c:ptCount val="1"/>
                <c:pt idx="0">
                  <c:v>маркер P</c:v>
                </c:pt>
              </c:strCache>
            </c:strRef>
          </c:tx>
          <c:spPr>
            <a:ln w="28575" cap="rnd">
              <a:solidFill>
                <a:srgbClr val="5B7F8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5B7F8F"/>
              </a:solidFill>
              <a:ln w="9525">
                <a:solidFill>
                  <a:srgbClr val="5B7F8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5B7F8F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'3'!$H$42:$H$86</c:f>
              <c:numCache>
                <c:formatCode>#,##0</c:formatCode>
                <c:ptCount val="45"/>
                <c:pt idx="7">
                  <c:v>626.45600000000002</c:v>
                </c:pt>
                <c:pt idx="16">
                  <c:v>446.14100000000002</c:v>
                </c:pt>
                <c:pt idx="25">
                  <c:v>781.55</c:v>
                </c:pt>
                <c:pt idx="34">
                  <c:v>336.35500000000002</c:v>
                </c:pt>
                <c:pt idx="43">
                  <c:v>721.149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7-48EE-BEFD-6DEDD9C4F8A6}"/>
            </c:ext>
          </c:extLst>
        </c:ser>
        <c:ser>
          <c:idx val="4"/>
          <c:order val="6"/>
          <c:tx>
            <c:strRef>
              <c:f>'3'!$I$41</c:f>
              <c:strCache>
                <c:ptCount val="1"/>
                <c:pt idx="0">
                  <c:v>маркер 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B79BA4"/>
              </a:solidFill>
              <a:ln w="9525">
                <a:solidFill>
                  <a:srgbClr val="B79BA4"/>
                </a:solidFill>
              </a:ln>
              <a:effectLst/>
            </c:spPr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'3'!$I$42:$I$86</c:f>
              <c:numCache>
                <c:formatCode>#,##0</c:formatCode>
                <c:ptCount val="45"/>
                <c:pt idx="7">
                  <c:v>200.58240000000001</c:v>
                </c:pt>
                <c:pt idx="16">
                  <c:v>175</c:v>
                </c:pt>
                <c:pt idx="25">
                  <c:v>168.92999999999995</c:v>
                </c:pt>
                <c:pt idx="34">
                  <c:v>101.81300000000002</c:v>
                </c:pt>
                <c:pt idx="43">
                  <c:v>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7-48EE-BEFD-6DEDD9C4F8A6}"/>
            </c:ext>
          </c:extLst>
        </c:ser>
        <c:ser>
          <c:idx val="5"/>
          <c:order val="7"/>
          <c:tx>
            <c:strRef>
              <c:f>'3'!$J$41</c:f>
              <c:strCache>
                <c:ptCount val="1"/>
                <c:pt idx="0">
                  <c:v>маркер 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A3B6C1"/>
              </a:solidFill>
              <a:ln w="9525">
                <a:solidFill>
                  <a:srgbClr val="A3B6C1"/>
                </a:solidFill>
              </a:ln>
              <a:effectLst/>
            </c:spPr>
          </c:marker>
          <c:cat>
            <c:multiLvlStrRef>
              <c:f>'3'!$B$42:$C$86</c:f>
              <c:multiLvlStrCache>
                <c:ptCount val="44"/>
                <c:lvl>
                  <c:pt idx="1">
                    <c:v>'15</c:v>
                  </c:pt>
                  <c:pt idx="3">
                    <c:v>'17</c:v>
                  </c:pt>
                  <c:pt idx="5">
                    <c:v>'19</c:v>
                  </c:pt>
                  <c:pt idx="7">
                    <c:v>'21</c:v>
                  </c:pt>
                  <c:pt idx="10">
                    <c:v>'15</c:v>
                  </c:pt>
                  <c:pt idx="12">
                    <c:v>'17</c:v>
                  </c:pt>
                  <c:pt idx="14">
                    <c:v>'19</c:v>
                  </c:pt>
                  <c:pt idx="16">
                    <c:v>'21</c:v>
                  </c:pt>
                  <c:pt idx="19">
                    <c:v>'15</c:v>
                  </c:pt>
                  <c:pt idx="21">
                    <c:v>'17</c:v>
                  </c:pt>
                  <c:pt idx="23">
                    <c:v>'19</c:v>
                  </c:pt>
                  <c:pt idx="25">
                    <c:v>'21</c:v>
                  </c:pt>
                  <c:pt idx="28">
                    <c:v>'15</c:v>
                  </c:pt>
                  <c:pt idx="30">
                    <c:v>'17</c:v>
                  </c:pt>
                  <c:pt idx="32">
                    <c:v>'19</c:v>
                  </c:pt>
                  <c:pt idx="34">
                    <c:v>'21</c:v>
                  </c:pt>
                  <c:pt idx="37">
                    <c:v>'15</c:v>
                  </c:pt>
                  <c:pt idx="39">
                    <c:v>'17</c:v>
                  </c:pt>
                  <c:pt idx="41">
                    <c:v>'19</c:v>
                  </c:pt>
                  <c:pt idx="43">
                    <c:v>'21</c:v>
                  </c:pt>
                </c:lvl>
                <c:lvl>
                  <c:pt idx="0">
                    <c:v>Компания A</c:v>
                  </c:pt>
                  <c:pt idx="9">
                    <c:v>Компания B</c:v>
                  </c:pt>
                  <c:pt idx="18">
                    <c:v>Компания C</c:v>
                  </c:pt>
                  <c:pt idx="27">
                    <c:v>Компания D</c:v>
                  </c:pt>
                  <c:pt idx="36">
                    <c:v>Компания E</c:v>
                  </c:pt>
                </c:lvl>
              </c:multiLvlStrCache>
            </c:multiLvlStrRef>
          </c:cat>
          <c:val>
            <c:numRef>
              <c:f>'3'!$J$42:$J$86</c:f>
              <c:numCache>
                <c:formatCode>#,##0</c:formatCode>
                <c:ptCount val="45"/>
                <c:pt idx="7">
                  <c:v>-23</c:v>
                </c:pt>
                <c:pt idx="16">
                  <c:v>68</c:v>
                </c:pt>
                <c:pt idx="25">
                  <c:v>51</c:v>
                </c:pt>
                <c:pt idx="34">
                  <c:v>-39.093499999999992</c:v>
                </c:pt>
                <c:pt idx="43">
                  <c:v>360.5745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7-48EE-BEFD-6DEDD9C4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568319"/>
        <c:axId val="1638569983"/>
      </c:lineChart>
      <c:catAx>
        <c:axId val="16385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69983"/>
        <c:crosses val="autoZero"/>
        <c:auto val="1"/>
        <c:lblAlgn val="ctr"/>
        <c:lblOffset val="100"/>
        <c:noMultiLvlLbl val="0"/>
      </c:catAx>
      <c:valAx>
        <c:axId val="16385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568319"/>
        <c:crosses val="autoZero"/>
        <c:crossBetween val="between"/>
      </c:valAx>
      <c:valAx>
        <c:axId val="1762468991"/>
        <c:scaling>
          <c:orientation val="minMax"/>
          <c:max val="1"/>
          <c:min val="0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471487"/>
        <c:crosses val="max"/>
        <c:crossBetween val="between"/>
      </c:valAx>
      <c:catAx>
        <c:axId val="1762471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2468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44247648731408568"/>
          <c:y val="3.4090909090909088E-2"/>
          <c:w val="0.53816619276757072"/>
          <c:h val="6.3920901932712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62795275590542E-2"/>
          <c:y val="0.15913077200497452"/>
          <c:w val="0.91167519685039367"/>
          <c:h val="0.73925591830057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'4'!$D$39</c:f>
              <c:strCache>
                <c:ptCount val="1"/>
                <c:pt idx="0">
                  <c:v>план</c:v>
                </c:pt>
              </c:strCache>
            </c:strRef>
          </c:tx>
          <c:spPr>
            <a:solidFill>
              <a:schemeClr val="tx2">
                <a:lumMod val="20000"/>
                <a:lumOff val="8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'4'!$G$40:$G$130</c:f>
              <c:strCache>
                <c:ptCount val="9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7">
                  <c:v>Компания A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20">
                  <c:v>Компания B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3">
                  <c:v>Компания C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6">
                  <c:v>Компания D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9">
                  <c:v>Компания E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2">
                  <c:v>Компания F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5">
                  <c:v>Компания G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</c:strCache>
            </c:strRef>
          </c:cat>
          <c:val>
            <c:numRef>
              <c:f>'4'!$D$40:$D$130</c:f>
              <c:numCache>
                <c:formatCode>#,##0</c:formatCode>
                <c:ptCount val="91"/>
                <c:pt idx="1">
                  <c:v>522.62900000000002</c:v>
                </c:pt>
                <c:pt idx="2">
                  <c:v>458.46100000000001</c:v>
                </c:pt>
                <c:pt idx="3">
                  <c:v>532.16399999999999</c:v>
                </c:pt>
                <c:pt idx="4">
                  <c:v>471.089</c:v>
                </c:pt>
                <c:pt idx="5">
                  <c:v>485.84</c:v>
                </c:pt>
                <c:pt idx="6">
                  <c:v>464.12799999999999</c:v>
                </c:pt>
                <c:pt idx="7">
                  <c:v>476.92700000000002</c:v>
                </c:pt>
                <c:pt idx="8">
                  <c:v>527.28800000000001</c:v>
                </c:pt>
                <c:pt idx="9">
                  <c:v>514.18399999999997</c:v>
                </c:pt>
                <c:pt idx="10">
                  <c:v>520.62099999999998</c:v>
                </c:pt>
                <c:pt idx="11">
                  <c:v>523.16300000000001</c:v>
                </c:pt>
                <c:pt idx="12">
                  <c:v>526.45600000000002</c:v>
                </c:pt>
                <c:pt idx="14">
                  <c:v>659.62699999999995</c:v>
                </c:pt>
                <c:pt idx="15">
                  <c:v>711.07299999999998</c:v>
                </c:pt>
                <c:pt idx="16">
                  <c:v>620.423</c:v>
                </c:pt>
                <c:pt idx="17">
                  <c:v>544.69600000000003</c:v>
                </c:pt>
                <c:pt idx="18">
                  <c:v>714.03700000000003</c:v>
                </c:pt>
                <c:pt idx="19">
                  <c:v>683.32399999999996</c:v>
                </c:pt>
                <c:pt idx="20">
                  <c:v>692.08900000000006</c:v>
                </c:pt>
                <c:pt idx="21">
                  <c:v>741.923</c:v>
                </c:pt>
                <c:pt idx="22">
                  <c:v>602.18100000000004</c:v>
                </c:pt>
                <c:pt idx="23">
                  <c:v>570.14099999999996</c:v>
                </c:pt>
                <c:pt idx="24">
                  <c:v>502.25900000000001</c:v>
                </c:pt>
                <c:pt idx="25">
                  <c:v>546.14099999999996</c:v>
                </c:pt>
                <c:pt idx="27">
                  <c:v>914.45600000000002</c:v>
                </c:pt>
                <c:pt idx="28">
                  <c:v>919.04300000000001</c:v>
                </c:pt>
                <c:pt idx="29">
                  <c:v>890.73299999999995</c:v>
                </c:pt>
                <c:pt idx="30">
                  <c:v>793.33500000000004</c:v>
                </c:pt>
                <c:pt idx="31">
                  <c:v>783.41300000000001</c:v>
                </c:pt>
                <c:pt idx="32">
                  <c:v>756.28899999999999</c:v>
                </c:pt>
                <c:pt idx="33">
                  <c:v>787.72400000000005</c:v>
                </c:pt>
                <c:pt idx="34">
                  <c:v>892.45799999999997</c:v>
                </c:pt>
                <c:pt idx="35">
                  <c:v>934.97900000000004</c:v>
                </c:pt>
                <c:pt idx="36">
                  <c:v>801.75900000000001</c:v>
                </c:pt>
                <c:pt idx="37">
                  <c:v>881.26099999999997</c:v>
                </c:pt>
                <c:pt idx="38">
                  <c:v>740.46799999999996</c:v>
                </c:pt>
                <c:pt idx="40">
                  <c:v>364.47300000000001</c:v>
                </c:pt>
                <c:pt idx="41">
                  <c:v>384.18700000000001</c:v>
                </c:pt>
                <c:pt idx="42">
                  <c:v>359.94299999999998</c:v>
                </c:pt>
                <c:pt idx="43">
                  <c:v>386.45400000000001</c:v>
                </c:pt>
                <c:pt idx="44">
                  <c:v>344.041</c:v>
                </c:pt>
                <c:pt idx="45">
                  <c:v>359.767</c:v>
                </c:pt>
                <c:pt idx="46">
                  <c:v>336.35500000000002</c:v>
                </c:pt>
                <c:pt idx="47">
                  <c:v>336.64</c:v>
                </c:pt>
                <c:pt idx="48">
                  <c:v>356.97199999999998</c:v>
                </c:pt>
                <c:pt idx="49">
                  <c:v>324.98200000000003</c:v>
                </c:pt>
                <c:pt idx="50">
                  <c:v>355.464</c:v>
                </c:pt>
                <c:pt idx="51">
                  <c:v>319.58800000000002</c:v>
                </c:pt>
                <c:pt idx="53">
                  <c:v>725.702</c:v>
                </c:pt>
                <c:pt idx="54">
                  <c:v>672.12599999999998</c:v>
                </c:pt>
                <c:pt idx="55">
                  <c:v>740.96299999999997</c:v>
                </c:pt>
                <c:pt idx="56">
                  <c:v>683.30899999999997</c:v>
                </c:pt>
                <c:pt idx="57">
                  <c:v>660.87400000000002</c:v>
                </c:pt>
                <c:pt idx="58">
                  <c:v>744.20799999999997</c:v>
                </c:pt>
                <c:pt idx="59">
                  <c:v>772.21299999999997</c:v>
                </c:pt>
                <c:pt idx="60">
                  <c:v>756.76199999999994</c:v>
                </c:pt>
                <c:pt idx="61">
                  <c:v>771.19899999999996</c:v>
                </c:pt>
                <c:pt idx="62">
                  <c:v>703.298</c:v>
                </c:pt>
                <c:pt idx="63">
                  <c:v>692.09199999999998</c:v>
                </c:pt>
                <c:pt idx="64">
                  <c:v>681.55</c:v>
                </c:pt>
                <c:pt idx="66">
                  <c:v>821.75900000000001</c:v>
                </c:pt>
                <c:pt idx="67">
                  <c:v>754.19399999999996</c:v>
                </c:pt>
                <c:pt idx="68">
                  <c:v>669.73500000000001</c:v>
                </c:pt>
                <c:pt idx="69">
                  <c:v>715.09299999999996</c:v>
                </c:pt>
                <c:pt idx="70">
                  <c:v>724.76199999999994</c:v>
                </c:pt>
                <c:pt idx="71">
                  <c:v>801.1</c:v>
                </c:pt>
                <c:pt idx="72">
                  <c:v>690.85900000000004</c:v>
                </c:pt>
                <c:pt idx="73">
                  <c:v>835.55899999999997</c:v>
                </c:pt>
                <c:pt idx="74">
                  <c:v>700.53300000000002</c:v>
                </c:pt>
                <c:pt idx="75">
                  <c:v>896.55</c:v>
                </c:pt>
                <c:pt idx="76">
                  <c:v>795.67700000000002</c:v>
                </c:pt>
                <c:pt idx="77">
                  <c:v>721.149</c:v>
                </c:pt>
                <c:pt idx="79">
                  <c:v>1259.605</c:v>
                </c:pt>
                <c:pt idx="80">
                  <c:v>1255.694</c:v>
                </c:pt>
                <c:pt idx="81">
                  <c:v>1232.394</c:v>
                </c:pt>
                <c:pt idx="82">
                  <c:v>1306.1679999999999</c:v>
                </c:pt>
                <c:pt idx="83">
                  <c:v>1327.8879999999999</c:v>
                </c:pt>
                <c:pt idx="84">
                  <c:v>1201.404</c:v>
                </c:pt>
                <c:pt idx="85">
                  <c:v>1231.3</c:v>
                </c:pt>
                <c:pt idx="86">
                  <c:v>1225.3689999999999</c:v>
                </c:pt>
                <c:pt idx="87">
                  <c:v>1262.009</c:v>
                </c:pt>
                <c:pt idx="88">
                  <c:v>1321.7260000000001</c:v>
                </c:pt>
                <c:pt idx="89">
                  <c:v>1230.521</c:v>
                </c:pt>
                <c:pt idx="90">
                  <c:v>1209.6559999999999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E-4A56-B4A4-B7F8A559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304378527"/>
        <c:axId val="1304379775"/>
      </c:barChart>
      <c:lineChart>
        <c:grouping val="standard"/>
        <c:varyColors val="0"/>
        <c:ser>
          <c:idx val="2"/>
          <c:order val="2"/>
          <c:tx>
            <c:strRef>
              <c:f>'4'!$E$39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rgbClr val="839CB7"/>
              </a:solidFill>
              <a:round/>
            </a:ln>
            <a:effectLst/>
          </c:spPr>
          <c:marker>
            <c:symbol val="none"/>
          </c:marker>
          <c:cat>
            <c:strRef>
              <c:f>'4'!$B$40:$B$130</c:f>
              <c:strCache>
                <c:ptCount val="79"/>
                <c:pt idx="0">
                  <c:v>Компания A</c:v>
                </c:pt>
                <c:pt idx="13">
                  <c:v>Компания B</c:v>
                </c:pt>
                <c:pt idx="26">
                  <c:v>Компания C</c:v>
                </c:pt>
                <c:pt idx="39">
                  <c:v>Компания D</c:v>
                </c:pt>
                <c:pt idx="52">
                  <c:v>Компания E</c:v>
                </c:pt>
                <c:pt idx="65">
                  <c:v>Компания F</c:v>
                </c:pt>
                <c:pt idx="78">
                  <c:v>Компания G</c:v>
                </c:pt>
              </c:strCache>
            </c:strRef>
          </c:cat>
          <c:val>
            <c:numRef>
              <c:f>'4'!$E$40:$E$130</c:f>
              <c:numCache>
                <c:formatCode>#,##0</c:formatCode>
                <c:ptCount val="91"/>
                <c:pt idx="1">
                  <c:v>369.63499999999999</c:v>
                </c:pt>
                <c:pt idx="2">
                  <c:v>358.92500000000001</c:v>
                </c:pt>
                <c:pt idx="3">
                  <c:v>353.67599999999999</c:v>
                </c:pt>
                <c:pt idx="4">
                  <c:v>362.04300000000001</c:v>
                </c:pt>
                <c:pt idx="5">
                  <c:v>361.79899999999998</c:v>
                </c:pt>
                <c:pt idx="6">
                  <c:v>352.01799999999997</c:v>
                </c:pt>
                <c:pt idx="7">
                  <c:v>358.517</c:v>
                </c:pt>
                <c:pt idx="8">
                  <c:v>363.59699999999998</c:v>
                </c:pt>
                <c:pt idx="9">
                  <c:v>350.56900000000002</c:v>
                </c:pt>
                <c:pt idx="10">
                  <c:v>354.61900000000003</c:v>
                </c:pt>
                <c:pt idx="11">
                  <c:v>363.80900000000003</c:v>
                </c:pt>
                <c:pt idx="12">
                  <c:v>353.75200000000001</c:v>
                </c:pt>
                <c:pt idx="14">
                  <c:v>581.69899999999996</c:v>
                </c:pt>
                <c:pt idx="15">
                  <c:v>646.82500000000005</c:v>
                </c:pt>
                <c:pt idx="16">
                  <c:v>588.95100000000002</c:v>
                </c:pt>
                <c:pt idx="17">
                  <c:v>685.68200000000002</c:v>
                </c:pt>
                <c:pt idx="18">
                  <c:v>628.82000000000005</c:v>
                </c:pt>
                <c:pt idx="19">
                  <c:v>544.40599999999995</c:v>
                </c:pt>
                <c:pt idx="20">
                  <c:v>569.64800000000002</c:v>
                </c:pt>
                <c:pt idx="21">
                  <c:v>606.62300000000005</c:v>
                </c:pt>
                <c:pt idx="22">
                  <c:v>548.08500000000004</c:v>
                </c:pt>
                <c:pt idx="23">
                  <c:v>706.75</c:v>
                </c:pt>
                <c:pt idx="24">
                  <c:v>608.49599999999998</c:v>
                </c:pt>
                <c:pt idx="25">
                  <c:v>694.63099999999997</c:v>
                </c:pt>
                <c:pt idx="27">
                  <c:v>748.84199999999998</c:v>
                </c:pt>
                <c:pt idx="28">
                  <c:v>752.58</c:v>
                </c:pt>
                <c:pt idx="29">
                  <c:v>840.81700000000001</c:v>
                </c:pt>
                <c:pt idx="30">
                  <c:v>825.39700000000005</c:v>
                </c:pt>
                <c:pt idx="31">
                  <c:v>753.13800000000003</c:v>
                </c:pt>
                <c:pt idx="32">
                  <c:v>774.66600000000005</c:v>
                </c:pt>
                <c:pt idx="33">
                  <c:v>740.96500000000003</c:v>
                </c:pt>
                <c:pt idx="34">
                  <c:v>780.95299999999997</c:v>
                </c:pt>
                <c:pt idx="35">
                  <c:v>802.01</c:v>
                </c:pt>
                <c:pt idx="36">
                  <c:v>810.45100000000002</c:v>
                </c:pt>
                <c:pt idx="37">
                  <c:v>868.84199999999998</c:v>
                </c:pt>
                <c:pt idx="38">
                  <c:v>843.63699999999994</c:v>
                </c:pt>
                <c:pt idx="40">
                  <c:v>421.35199999999998</c:v>
                </c:pt>
                <c:pt idx="41">
                  <c:v>438.46</c:v>
                </c:pt>
                <c:pt idx="42">
                  <c:v>483.83</c:v>
                </c:pt>
                <c:pt idx="43">
                  <c:v>465.90699999999998</c:v>
                </c:pt>
                <c:pt idx="44">
                  <c:v>432.32400000000001</c:v>
                </c:pt>
                <c:pt idx="45">
                  <c:v>486.15800000000002</c:v>
                </c:pt>
                <c:pt idx="46">
                  <c:v>426.61599999999999</c:v>
                </c:pt>
                <c:pt idx="47">
                  <c:v>489.81400000000002</c:v>
                </c:pt>
                <c:pt idx="48">
                  <c:v>441.786</c:v>
                </c:pt>
                <c:pt idx="49">
                  <c:v>449.03500000000003</c:v>
                </c:pt>
                <c:pt idx="50">
                  <c:v>467.31599999999997</c:v>
                </c:pt>
                <c:pt idx="51">
                  <c:v>458.05900000000003</c:v>
                </c:pt>
                <c:pt idx="53">
                  <c:v>612.29600000000005</c:v>
                </c:pt>
                <c:pt idx="54">
                  <c:v>722.13199999999995</c:v>
                </c:pt>
                <c:pt idx="55">
                  <c:v>615.39099999999996</c:v>
                </c:pt>
                <c:pt idx="56">
                  <c:v>657.35500000000002</c:v>
                </c:pt>
                <c:pt idx="57">
                  <c:v>734.56200000000001</c:v>
                </c:pt>
                <c:pt idx="58">
                  <c:v>685.56399999999996</c:v>
                </c:pt>
                <c:pt idx="59">
                  <c:v>658.15099999999995</c:v>
                </c:pt>
                <c:pt idx="60">
                  <c:v>698.28499999999997</c:v>
                </c:pt>
                <c:pt idx="61">
                  <c:v>830.77599999999995</c:v>
                </c:pt>
                <c:pt idx="62">
                  <c:v>616.52800000000002</c:v>
                </c:pt>
                <c:pt idx="63">
                  <c:v>747.36199999999997</c:v>
                </c:pt>
                <c:pt idx="64">
                  <c:v>740.08600000000001</c:v>
                </c:pt>
                <c:pt idx="66">
                  <c:v>715.84799999999996</c:v>
                </c:pt>
                <c:pt idx="67">
                  <c:v>718.71799999999996</c:v>
                </c:pt>
                <c:pt idx="68">
                  <c:v>794.18600000000004</c:v>
                </c:pt>
                <c:pt idx="69">
                  <c:v>719.17600000000004</c:v>
                </c:pt>
                <c:pt idx="70">
                  <c:v>749.53399999999999</c:v>
                </c:pt>
                <c:pt idx="71">
                  <c:v>786.91</c:v>
                </c:pt>
                <c:pt idx="72">
                  <c:v>803.48099999999999</c:v>
                </c:pt>
                <c:pt idx="73">
                  <c:v>798</c:v>
                </c:pt>
                <c:pt idx="74">
                  <c:v>746.52</c:v>
                </c:pt>
                <c:pt idx="75">
                  <c:v>802.36199999999997</c:v>
                </c:pt>
                <c:pt idx="76">
                  <c:v>703.51</c:v>
                </c:pt>
                <c:pt idx="77">
                  <c:v>731.58900000000006</c:v>
                </c:pt>
                <c:pt idx="79">
                  <c:v>1389.136</c:v>
                </c:pt>
                <c:pt idx="80">
                  <c:v>1398.925</c:v>
                </c:pt>
                <c:pt idx="81">
                  <c:v>1270.3309999999999</c:v>
                </c:pt>
                <c:pt idx="82">
                  <c:v>1338.8150000000001</c:v>
                </c:pt>
                <c:pt idx="83">
                  <c:v>1417.2639999999999</c:v>
                </c:pt>
                <c:pt idx="84">
                  <c:v>1355.2819999999999</c:v>
                </c:pt>
                <c:pt idx="85">
                  <c:v>1405.67</c:v>
                </c:pt>
                <c:pt idx="86">
                  <c:v>1341.5840000000001</c:v>
                </c:pt>
                <c:pt idx="87">
                  <c:v>1381.1189999999999</c:v>
                </c:pt>
                <c:pt idx="88">
                  <c:v>1310.2829999999999</c:v>
                </c:pt>
                <c:pt idx="89">
                  <c:v>1344.4839999999999</c:v>
                </c:pt>
                <c:pt idx="90">
                  <c:v>1387.6220000000001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E-4A56-B4A4-B7F8A559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378527"/>
        <c:axId val="1304379775"/>
      </c:lineChart>
      <c:scatterChart>
        <c:scatterStyle val="lineMarker"/>
        <c:varyColors val="0"/>
        <c:ser>
          <c:idx val="1"/>
          <c:order val="1"/>
          <c:tx>
            <c:strRef>
              <c:f>'4'!$F$39</c:f>
              <c:strCache>
                <c:ptCount val="1"/>
                <c:pt idx="0">
                  <c:v>ось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84E-4A56-B4A4-B7F8A5598D7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56F370-01E3-4A98-9BFC-17D857948E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84E-4A56-B4A4-B7F8A5598D7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4E4CB82-600D-484A-9474-8B012710B85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84E-4A56-B4A4-B7F8A5598D7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1FD287E-527A-4CAB-A096-8DF847D6877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84E-4A56-B4A4-B7F8A5598D7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7FD2F98-96C1-41A9-81FB-7ADD0E3F757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84E-4A56-B4A4-B7F8A5598D7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A539C2-364F-4693-9C93-9B738E1ECB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84E-4A56-B4A4-B7F8A5598D7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493152D-4F81-4D80-AFF2-3E269FF5290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84E-4A56-B4A4-B7F8A5598D7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E424A17-B386-4FDE-ADA2-4DEDF7AD8B2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84E-4A56-B4A4-B7F8A5598D7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E34EB7-88A1-469A-81F1-45547665918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84E-4A56-B4A4-B7F8A5598D7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480E13-F9F0-476D-BAD8-87B837EA137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84E-4A56-B4A4-B7F8A5598D7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BE7476A-5F9E-4549-B549-5921E557022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84E-4A56-B4A4-B7F8A5598D7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B7C55C0-314A-459D-9B2F-2552EE105A2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84E-4A56-B4A4-B7F8A5598D7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68227E0-761C-4EA4-8FCB-F37292D2A8C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84E-4A56-B4A4-B7F8A5598D7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84E-4A56-B4A4-B7F8A5598D7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67E907B-297E-49C1-9104-2EE77B622A6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84E-4A56-B4A4-B7F8A5598D7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9C37AB4-A35E-4C2F-B67F-F0F1BFAA013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84E-4A56-B4A4-B7F8A5598D7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2F756B5-E957-4045-8A7C-993FA3A0E64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84E-4A56-B4A4-B7F8A5598D7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33557547-2C31-46B1-ACEE-DC12065F17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84E-4A56-B4A4-B7F8A5598D7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4483FC0-0448-4574-94EA-7100B8A3FB1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84E-4A56-B4A4-B7F8A5598D7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BE8F0C1-22C7-4251-9D8F-0EAC0F1D88A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84E-4A56-B4A4-B7F8A5598D7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B6D8038-F08D-42DE-8B67-BFA076F8685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84E-4A56-B4A4-B7F8A5598D7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F22E890-B62F-4C2B-A34A-864777C3EF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84E-4A56-B4A4-B7F8A5598D7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3B0AC01-D851-4DC0-A367-0E54EBD92B6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84E-4A56-B4A4-B7F8A5598D7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F038ECA-8AA5-4165-B13E-FAE6D2C272A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84E-4A56-B4A4-B7F8A5598D7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B9972A7-AF8F-4D45-A4BC-4FF1B30922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84E-4A56-B4A4-B7F8A5598D7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EA3B3CF-66C9-458D-B514-7C4C135E80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84E-4A56-B4A4-B7F8A5598D7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84E-4A56-B4A4-B7F8A5598D7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0420EFC-324B-4D05-8295-9BF75FE0AB2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84E-4A56-B4A4-B7F8A5598D7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AB09AA6-8EC6-456A-91A4-B60FC637D6E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84E-4A56-B4A4-B7F8A5598D7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578CE0F-3E8C-46CF-8D23-C4BAA1D4D8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84E-4A56-B4A4-B7F8A5598D7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229DCAF-FC66-4E78-89AF-DBDD251A48F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84E-4A56-B4A4-B7F8A5598D7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C991C72-1D75-4481-838C-FB2B2577EDC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84E-4A56-B4A4-B7F8A5598D7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1C3B1AE-84DD-4AF3-A0CF-8195F669B14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084E-4A56-B4A4-B7F8A5598D7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01D20B6-E908-42A9-94F5-03B29169F9F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84E-4A56-B4A4-B7F8A5598D7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D259A5E-F6BA-4753-8A9C-E6809848E7B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84E-4A56-B4A4-B7F8A5598D7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CAF9313-D120-4B08-8188-791796E1FFF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84E-4A56-B4A4-B7F8A5598D7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CB75E9C-9CA1-4AE2-B787-7ADFDD5924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84E-4A56-B4A4-B7F8A5598D7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F421B0A-6AC1-4386-BF3D-ECCCBEB27EB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84E-4A56-B4A4-B7F8A5598D7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28F0D92-47A5-4F4C-BF5F-F4BE3EB85E4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84E-4A56-B4A4-B7F8A5598D7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84E-4A56-B4A4-B7F8A5598D7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E42F6BC-34AB-40CE-84F7-CA353112B1E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84E-4A56-B4A4-B7F8A5598D7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1E49EF0-EE2A-40AD-947F-C1A7125D3C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84E-4A56-B4A4-B7F8A5598D7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2AA5A9F-5E58-4947-9DBF-3A1150FD60D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84E-4A56-B4A4-B7F8A5598D7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89EC3E5-14B5-43CE-AD41-22D9D0B62A6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84E-4A56-B4A4-B7F8A5598D7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CFC478F1-0BFA-4A9E-8845-69E9BADED4D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84E-4A56-B4A4-B7F8A5598D7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91905AB-55ED-420C-94E9-B8F4D41F92D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084E-4A56-B4A4-B7F8A5598D7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B3353FD-E75E-441C-BC3A-4B0AD62EF29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84E-4A56-B4A4-B7F8A5598D7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E90EA6EA-961E-48E4-853C-E19A52F598F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84E-4A56-B4A4-B7F8A5598D7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BDF420B-C773-4CAA-862F-A54EB59F3B9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84E-4A56-B4A4-B7F8A5598D7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7CDBFFAD-6A4D-4B0B-8BE0-CA33DA75DDE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84E-4A56-B4A4-B7F8A5598D7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19C04828-2D8E-4CE2-8F55-71AD798470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84E-4A56-B4A4-B7F8A5598D7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2D60C21-1918-4306-AB60-5CABD07A72A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84E-4A56-B4A4-B7F8A5598D7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84E-4A56-B4A4-B7F8A5598D7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3B7AC05-D998-449F-A89E-405AE166824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84E-4A56-B4A4-B7F8A5598D7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CC0BF90-F994-4A1B-9D5D-806B2D5A20FE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84E-4A56-B4A4-B7F8A5598D7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34A3539A-BE96-43B7-9DFE-28F55B9BF2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84E-4A56-B4A4-B7F8A5598D7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182020C-1BAF-41AB-93EC-C915BCC56B3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84E-4A56-B4A4-B7F8A5598D7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C496DC75-31A1-438E-BBFB-10A1538D62BA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84E-4A56-B4A4-B7F8A5598D7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54EBBC0D-3890-4CD3-939A-0C45A8CE45E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084E-4A56-B4A4-B7F8A5598D7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402DE72-99D8-409D-B01C-F278E37449A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84E-4A56-B4A4-B7F8A5598D7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3C374064-431C-4624-8CCD-919260BA806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84E-4A56-B4A4-B7F8A5598D7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AE2023C-B040-408D-AF7D-3714E2B692E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84E-4A56-B4A4-B7F8A5598D7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1478D2A-694E-46E9-9EED-A194396721D2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84E-4A56-B4A4-B7F8A5598D7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7C20657B-30E5-450F-A7E2-D121A1795C21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84E-4A56-B4A4-B7F8A5598D7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8D33C71E-8D52-44DB-9043-0451D7455D9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84E-4A56-B4A4-B7F8A5598D7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84E-4A56-B4A4-B7F8A5598D7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B659A08-1926-4C70-A994-147F8CE0203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84E-4A56-B4A4-B7F8A5598D7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8A4040C9-BDB2-447A-8A35-D5C2B2D355FB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84E-4A56-B4A4-B7F8A5598D7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45475C1A-C112-4B62-ABBC-236D0094E6B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84E-4A56-B4A4-B7F8A5598D7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FB061461-CA69-4D20-86A7-C963F22CCE2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84E-4A56-B4A4-B7F8A5598D7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49A78FB8-ED3F-40A4-B704-00F124ED304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84E-4A56-B4A4-B7F8A5598D7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73E4C80-C6B1-4099-9DB7-E580EF6F1945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084E-4A56-B4A4-B7F8A5598D7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367CD7ED-9B9C-4A07-BA5F-549DBC79EFA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84E-4A56-B4A4-B7F8A5598D7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6684479B-43D6-4BAC-A7C3-6D70DCD461C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84E-4A56-B4A4-B7F8A5598D7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F129F3C-8945-4677-ADE1-0D59D6A6108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84E-4A56-B4A4-B7F8A5598D7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EFFC59CB-FE30-465E-9293-CFF7DD1973A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84E-4A56-B4A4-B7F8A5598D7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A0F7378-BE24-41B9-ACB2-2BD3CB06F9D9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84E-4A56-B4A4-B7F8A5598D7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63BE46FF-D1C1-46D1-BF6F-B4132635D160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84E-4A56-B4A4-B7F8A5598D7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84E-4A56-B4A4-B7F8A5598D7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FE6FB8D-A935-4217-A8FC-07F4AA90A13F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84E-4A56-B4A4-B7F8A5598D7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06F2D83A-B477-4BEF-A3B3-B56EEE12C3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84E-4A56-B4A4-B7F8A5598D7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0EAD3851-55E4-4A06-BDFB-F8DCDA482A2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84E-4A56-B4A4-B7F8A5598D7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9971B05-1856-4758-8201-6B87A64DBE73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84E-4A56-B4A4-B7F8A5598D7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D2E35B9-B911-48E1-831B-6B2173F87AE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84E-4A56-B4A4-B7F8A5598D7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A11B6AC0-7A11-4792-B276-082AAA6773FD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084E-4A56-B4A4-B7F8A5598D7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27F1B824-07C3-408A-8AB4-1230600BE9BC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84E-4A56-B4A4-B7F8A5598D7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F469716B-3DE1-4B8D-9569-D94430FAA85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84E-4A56-B4A4-B7F8A5598D7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37A31D6A-2ABB-4F6D-B833-FBAFB36C4FB6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84E-4A56-B4A4-B7F8A5598D7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BC8084A-0CFE-423A-B339-8444678BF0C8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84E-4A56-B4A4-B7F8A5598D7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D2D61D9-CDF1-4729-BB40-DF0F8E74E304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84E-4A56-B4A4-B7F8A5598D7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F5B90059-21D6-46C0-B8D3-A17F2FA46667}" type="CELLRANGE">
                      <a:rPr lang="ru-RU"/>
                      <a:pPr/>
                      <a:t>[ДИАПАЗОН ЯЧЕЕК]</a:t>
                    </a:fld>
                    <a:endParaRPr lang="ru-RU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84E-4A56-B4A4-B7F8A5598D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'4'!$G$40:$G$130</c:f>
              <c:strCache>
                <c:ptCount val="91"/>
                <c:pt idx="1">
                  <c:v> </c:v>
                </c:pt>
                <c:pt idx="2">
                  <c:v> </c:v>
                </c:pt>
                <c:pt idx="3">
                  <c:v> </c:v>
                </c:pt>
                <c:pt idx="4">
                  <c:v> </c:v>
                </c:pt>
                <c:pt idx="5">
                  <c:v> </c:v>
                </c:pt>
                <c:pt idx="7">
                  <c:v>Компания A</c:v>
                </c:pt>
                <c:pt idx="8">
                  <c:v> </c:v>
                </c:pt>
                <c:pt idx="9">
                  <c:v> </c:v>
                </c:pt>
                <c:pt idx="10">
                  <c:v> </c:v>
                </c:pt>
                <c:pt idx="11">
                  <c:v> </c:v>
                </c:pt>
                <c:pt idx="12">
                  <c:v> </c:v>
                </c:pt>
                <c:pt idx="13">
                  <c:v> </c:v>
                </c:pt>
                <c:pt idx="14">
                  <c:v> </c:v>
                </c:pt>
                <c:pt idx="15">
                  <c:v> </c:v>
                </c:pt>
                <c:pt idx="16">
                  <c:v> </c:v>
                </c:pt>
                <c:pt idx="17">
                  <c:v> </c:v>
                </c:pt>
                <c:pt idx="18">
                  <c:v> </c:v>
                </c:pt>
                <c:pt idx="20">
                  <c:v>Компания B</c:v>
                </c:pt>
                <c:pt idx="21">
                  <c:v> </c:v>
                </c:pt>
                <c:pt idx="22">
                  <c:v> </c:v>
                </c:pt>
                <c:pt idx="23">
                  <c:v> </c:v>
                </c:pt>
                <c:pt idx="24">
                  <c:v> </c:v>
                </c:pt>
                <c:pt idx="25">
                  <c:v> </c:v>
                </c:pt>
                <c:pt idx="26">
                  <c:v> </c:v>
                </c:pt>
                <c:pt idx="27">
                  <c:v> </c:v>
                </c:pt>
                <c:pt idx="28">
                  <c:v> </c:v>
                </c:pt>
                <c:pt idx="29">
                  <c:v> </c:v>
                </c:pt>
                <c:pt idx="30">
                  <c:v> </c:v>
                </c:pt>
                <c:pt idx="31">
                  <c:v> </c:v>
                </c:pt>
                <c:pt idx="33">
                  <c:v>Компания C</c:v>
                </c:pt>
                <c:pt idx="34">
                  <c:v> </c:v>
                </c:pt>
                <c:pt idx="35">
                  <c:v> </c:v>
                </c:pt>
                <c:pt idx="36">
                  <c:v> </c:v>
                </c:pt>
                <c:pt idx="37">
                  <c:v> </c:v>
                </c:pt>
                <c:pt idx="38">
                  <c:v> </c:v>
                </c:pt>
                <c:pt idx="39">
                  <c:v> </c:v>
                </c:pt>
                <c:pt idx="40">
                  <c:v> </c:v>
                </c:pt>
                <c:pt idx="41">
                  <c:v> </c:v>
                </c:pt>
                <c:pt idx="42">
                  <c:v> </c:v>
                </c:pt>
                <c:pt idx="43">
                  <c:v> </c:v>
                </c:pt>
                <c:pt idx="44">
                  <c:v> </c:v>
                </c:pt>
                <c:pt idx="46">
                  <c:v>Компания D</c:v>
                </c:pt>
                <c:pt idx="47">
                  <c:v> </c:v>
                </c:pt>
                <c:pt idx="48">
                  <c:v> </c:v>
                </c:pt>
                <c:pt idx="49">
                  <c:v> </c:v>
                </c:pt>
                <c:pt idx="50">
                  <c:v> </c:v>
                </c:pt>
                <c:pt idx="51">
                  <c:v> </c:v>
                </c:pt>
                <c:pt idx="52">
                  <c:v> </c:v>
                </c:pt>
                <c:pt idx="53">
                  <c:v> </c:v>
                </c:pt>
                <c:pt idx="54">
                  <c:v> </c:v>
                </c:pt>
                <c:pt idx="55">
                  <c:v> </c:v>
                </c:pt>
                <c:pt idx="56">
                  <c:v> </c:v>
                </c:pt>
                <c:pt idx="57">
                  <c:v> </c:v>
                </c:pt>
                <c:pt idx="59">
                  <c:v>Компания E</c:v>
                </c:pt>
                <c:pt idx="60">
                  <c:v> </c:v>
                </c:pt>
                <c:pt idx="61">
                  <c:v> </c:v>
                </c:pt>
                <c:pt idx="62">
                  <c:v> </c:v>
                </c:pt>
                <c:pt idx="63">
                  <c:v> </c:v>
                </c:pt>
                <c:pt idx="64">
                  <c:v> </c:v>
                </c:pt>
                <c:pt idx="65">
                  <c:v> </c:v>
                </c:pt>
                <c:pt idx="66">
                  <c:v> </c:v>
                </c:pt>
                <c:pt idx="67">
                  <c:v> </c:v>
                </c:pt>
                <c:pt idx="68">
                  <c:v> </c:v>
                </c:pt>
                <c:pt idx="69">
                  <c:v> </c:v>
                </c:pt>
                <c:pt idx="70">
                  <c:v> </c:v>
                </c:pt>
                <c:pt idx="72">
                  <c:v>Компания F</c:v>
                </c:pt>
                <c:pt idx="73">
                  <c:v> </c:v>
                </c:pt>
                <c:pt idx="74">
                  <c:v> </c:v>
                </c:pt>
                <c:pt idx="75">
                  <c:v> </c:v>
                </c:pt>
                <c:pt idx="76">
                  <c:v> </c:v>
                </c:pt>
                <c:pt idx="77">
                  <c:v> </c:v>
                </c:pt>
                <c:pt idx="78">
                  <c:v> </c:v>
                </c:pt>
                <c:pt idx="79">
                  <c:v> </c:v>
                </c:pt>
                <c:pt idx="80">
                  <c:v> </c:v>
                </c:pt>
                <c:pt idx="81">
                  <c:v> </c:v>
                </c:pt>
                <c:pt idx="82">
                  <c:v> </c:v>
                </c:pt>
                <c:pt idx="83">
                  <c:v> </c:v>
                </c:pt>
                <c:pt idx="85">
                  <c:v>Компания G</c:v>
                </c:pt>
                <c:pt idx="86">
                  <c:v> </c:v>
                </c:pt>
                <c:pt idx="87">
                  <c:v> </c:v>
                </c:pt>
                <c:pt idx="88">
                  <c:v> </c:v>
                </c:pt>
                <c:pt idx="89">
                  <c:v> </c:v>
                </c:pt>
                <c:pt idx="90">
                  <c:v> </c:v>
                </c:pt>
              </c:strCache>
            </c:strRef>
          </c:xVal>
          <c:yVal>
            <c:numRef>
              <c:f>'4'!$F$40:$F$130</c:f>
              <c:numCache>
                <c:formatCode>#,##0</c:formatCode>
                <c:ptCount val="9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'4'!$G$40:$G$130</c15:f>
                <c15:dlblRangeCache>
                  <c:ptCount val="91"/>
                  <c:pt idx="1">
                    <c:v> </c:v>
                  </c:pt>
                  <c:pt idx="2">
                    <c:v> </c:v>
                  </c:pt>
                  <c:pt idx="3">
                    <c:v> </c:v>
                  </c:pt>
                  <c:pt idx="4">
                    <c:v> </c:v>
                  </c:pt>
                  <c:pt idx="5">
                    <c:v> </c:v>
                  </c:pt>
                  <c:pt idx="7">
                    <c:v>Компания A</c:v>
                  </c:pt>
                  <c:pt idx="8">
                    <c:v> </c:v>
                  </c:pt>
                  <c:pt idx="9">
                    <c:v> </c:v>
                  </c:pt>
                  <c:pt idx="10">
                    <c:v> </c:v>
                  </c:pt>
                  <c:pt idx="11">
                    <c:v> </c:v>
                  </c:pt>
                  <c:pt idx="12">
                    <c:v> </c:v>
                  </c:pt>
                  <c:pt idx="13">
                    <c:v> </c:v>
                  </c:pt>
                  <c:pt idx="14">
                    <c:v> </c:v>
                  </c:pt>
                  <c:pt idx="15">
                    <c:v> </c:v>
                  </c:pt>
                  <c:pt idx="16">
                    <c:v> </c:v>
                  </c:pt>
                  <c:pt idx="17">
                    <c:v> </c:v>
                  </c:pt>
                  <c:pt idx="18">
                    <c:v> </c:v>
                  </c:pt>
                  <c:pt idx="20">
                    <c:v>Компания B</c:v>
                  </c:pt>
                  <c:pt idx="21">
                    <c:v> </c:v>
                  </c:pt>
                  <c:pt idx="22">
                    <c:v> </c:v>
                  </c:pt>
                  <c:pt idx="23">
                    <c:v> </c:v>
                  </c:pt>
                  <c:pt idx="24">
                    <c:v> </c:v>
                  </c:pt>
                  <c:pt idx="25">
                    <c:v> </c:v>
                  </c:pt>
                  <c:pt idx="26">
                    <c:v> </c:v>
                  </c:pt>
                  <c:pt idx="27">
                    <c:v> </c:v>
                  </c:pt>
                  <c:pt idx="28">
                    <c:v> </c:v>
                  </c:pt>
                  <c:pt idx="29">
                    <c:v> </c:v>
                  </c:pt>
                  <c:pt idx="30">
                    <c:v> </c:v>
                  </c:pt>
                  <c:pt idx="31">
                    <c:v> </c:v>
                  </c:pt>
                  <c:pt idx="33">
                    <c:v>Компания C</c:v>
                  </c:pt>
                  <c:pt idx="34">
                    <c:v> </c:v>
                  </c:pt>
                  <c:pt idx="35">
                    <c:v> </c:v>
                  </c:pt>
                  <c:pt idx="36">
                    <c:v> </c:v>
                  </c:pt>
                  <c:pt idx="37">
                    <c:v> </c:v>
                  </c:pt>
                  <c:pt idx="38">
                    <c:v> </c:v>
                  </c:pt>
                  <c:pt idx="39">
                    <c:v> </c:v>
                  </c:pt>
                  <c:pt idx="40">
                    <c:v> </c:v>
                  </c:pt>
                  <c:pt idx="41">
                    <c:v> </c:v>
                  </c:pt>
                  <c:pt idx="42">
                    <c:v> </c:v>
                  </c:pt>
                  <c:pt idx="43">
                    <c:v> </c:v>
                  </c:pt>
                  <c:pt idx="44">
                    <c:v> </c:v>
                  </c:pt>
                  <c:pt idx="46">
                    <c:v>Компания D</c:v>
                  </c:pt>
                  <c:pt idx="47">
                    <c:v> </c:v>
                  </c:pt>
                  <c:pt idx="48">
                    <c:v> </c:v>
                  </c:pt>
                  <c:pt idx="49">
                    <c:v> </c:v>
                  </c:pt>
                  <c:pt idx="50">
                    <c:v> </c:v>
                  </c:pt>
                  <c:pt idx="51">
                    <c:v> </c:v>
                  </c:pt>
                  <c:pt idx="52">
                    <c:v> </c:v>
                  </c:pt>
                  <c:pt idx="53">
                    <c:v> </c:v>
                  </c:pt>
                  <c:pt idx="54">
                    <c:v> </c:v>
                  </c:pt>
                  <c:pt idx="55">
                    <c:v> </c:v>
                  </c:pt>
                  <c:pt idx="56">
                    <c:v> </c:v>
                  </c:pt>
                  <c:pt idx="57">
                    <c:v> </c:v>
                  </c:pt>
                  <c:pt idx="59">
                    <c:v>Компания E</c:v>
                  </c:pt>
                  <c:pt idx="60">
                    <c:v> </c:v>
                  </c:pt>
                  <c:pt idx="61">
                    <c:v> </c:v>
                  </c:pt>
                  <c:pt idx="62">
                    <c:v> </c:v>
                  </c:pt>
                  <c:pt idx="63">
                    <c:v> </c:v>
                  </c:pt>
                  <c:pt idx="64">
                    <c:v> </c:v>
                  </c:pt>
                  <c:pt idx="65">
                    <c:v> </c:v>
                  </c:pt>
                  <c:pt idx="66">
                    <c:v> </c:v>
                  </c:pt>
                  <c:pt idx="67">
                    <c:v> </c:v>
                  </c:pt>
                  <c:pt idx="68">
                    <c:v> </c:v>
                  </c:pt>
                  <c:pt idx="69">
                    <c:v> </c:v>
                  </c:pt>
                  <c:pt idx="70">
                    <c:v> </c:v>
                  </c:pt>
                  <c:pt idx="72">
                    <c:v>Компания F</c:v>
                  </c:pt>
                  <c:pt idx="73">
                    <c:v> </c:v>
                  </c:pt>
                  <c:pt idx="74">
                    <c:v> </c:v>
                  </c:pt>
                  <c:pt idx="75">
                    <c:v> </c:v>
                  </c:pt>
                  <c:pt idx="76">
                    <c:v> </c:v>
                  </c:pt>
                  <c:pt idx="77">
                    <c:v> </c:v>
                  </c:pt>
                  <c:pt idx="78">
                    <c:v> </c:v>
                  </c:pt>
                  <c:pt idx="79">
                    <c:v> </c:v>
                  </c:pt>
                  <c:pt idx="80">
                    <c:v> </c:v>
                  </c:pt>
                  <c:pt idx="81">
                    <c:v> </c:v>
                  </c:pt>
                  <c:pt idx="82">
                    <c:v> </c:v>
                  </c:pt>
                  <c:pt idx="83">
                    <c:v> </c:v>
                  </c:pt>
                  <c:pt idx="85">
                    <c:v>Компания G</c:v>
                  </c:pt>
                  <c:pt idx="86">
                    <c:v> </c:v>
                  </c:pt>
                  <c:pt idx="87">
                    <c:v> </c:v>
                  </c:pt>
                  <c:pt idx="88">
                    <c:v> </c:v>
                  </c:pt>
                  <c:pt idx="89">
                    <c:v> </c:v>
                  </c:pt>
                  <c:pt idx="90">
                    <c:v>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084E-4A56-B4A4-B7F8A5598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378527"/>
        <c:axId val="1304379775"/>
      </c:scatterChart>
      <c:catAx>
        <c:axId val="1304378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4379775"/>
        <c:crosses val="autoZero"/>
        <c:auto val="1"/>
        <c:lblAlgn val="ctr"/>
        <c:lblOffset val="100"/>
        <c:noMultiLvlLbl val="0"/>
      </c:catAx>
      <c:valAx>
        <c:axId val="1304379775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304378527"/>
        <c:crosses val="autoZero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69447015187847305"/>
          <c:y val="3.2599428172039625E-2"/>
          <c:w val="0.28543155629727002"/>
          <c:h val="7.1911006631285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41038132798391E-2"/>
          <c:y val="3.8698328935795952E-2"/>
          <c:w val="0.92481574985102599"/>
          <c:h val="0.8862208187037306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'6'!$C$48</c:f>
              <c:strCache>
                <c:ptCount val="1"/>
                <c:pt idx="0">
                  <c:v>янв-21</c:v>
                </c:pt>
              </c:strCache>
            </c:strRef>
          </c:tx>
          <c:spPr>
            <a:solidFill>
              <a:schemeClr val="accent5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'6'!$C$49:$C$55</c:f>
              <c:numCache>
                <c:formatCode>#,##0</c:formatCode>
                <c:ptCount val="7"/>
                <c:pt idx="0">
                  <c:v>322.62900000000002</c:v>
                </c:pt>
                <c:pt idx="1">
                  <c:v>260</c:v>
                </c:pt>
                <c:pt idx="2">
                  <c:v>214</c:v>
                </c:pt>
                <c:pt idx="3">
                  <c:v>164</c:v>
                </c:pt>
                <c:pt idx="4">
                  <c:v>26</c:v>
                </c:pt>
                <c:pt idx="5">
                  <c:v>122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9-4AA9-81B9-04D5DAF0FAD7}"/>
            </c:ext>
          </c:extLst>
        </c:ser>
        <c:ser>
          <c:idx val="1"/>
          <c:order val="3"/>
          <c:tx>
            <c:strRef>
              <c:f>'6'!$D$48</c:f>
              <c:strCache>
                <c:ptCount val="1"/>
                <c:pt idx="0">
                  <c:v>фев-21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'6'!$D$49:$D$55</c:f>
              <c:numCache>
                <c:formatCode>#,##0</c:formatCode>
                <c:ptCount val="7"/>
                <c:pt idx="0">
                  <c:v>158</c:v>
                </c:pt>
                <c:pt idx="1">
                  <c:v>11</c:v>
                </c:pt>
                <c:pt idx="2">
                  <c:v>219</c:v>
                </c:pt>
                <c:pt idx="3">
                  <c:v>284</c:v>
                </c:pt>
                <c:pt idx="4">
                  <c:v>172</c:v>
                </c:pt>
                <c:pt idx="5">
                  <c:v>254</c:v>
                </c:pt>
                <c:pt idx="6">
                  <c:v>-56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9-4AA9-81B9-04D5DAF0FAD7}"/>
            </c:ext>
          </c:extLst>
        </c:ser>
        <c:ser>
          <c:idx val="2"/>
          <c:order val="4"/>
          <c:tx>
            <c:strRef>
              <c:f>'6'!$E$48</c:f>
              <c:strCache>
                <c:ptCount val="1"/>
                <c:pt idx="0">
                  <c:v>мар-21</c:v>
                </c:pt>
              </c:strCache>
            </c:strRef>
          </c:tx>
          <c:spPr>
            <a:solidFill>
              <a:schemeClr val="accent5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'6'!$E$49:$E$55</c:f>
              <c:numCache>
                <c:formatCode>#,##0</c:formatCode>
                <c:ptCount val="7"/>
                <c:pt idx="0">
                  <c:v>-78</c:v>
                </c:pt>
                <c:pt idx="1">
                  <c:v>-120</c:v>
                </c:pt>
                <c:pt idx="2">
                  <c:v>91</c:v>
                </c:pt>
                <c:pt idx="3">
                  <c:v>160</c:v>
                </c:pt>
                <c:pt idx="4">
                  <c:v>241</c:v>
                </c:pt>
                <c:pt idx="5">
                  <c:v>70</c:v>
                </c:pt>
                <c:pt idx="6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9-4AA9-81B9-04D5DAF0FAD7}"/>
            </c:ext>
          </c:extLst>
        </c:ser>
        <c:ser>
          <c:idx val="3"/>
          <c:order val="5"/>
          <c:tx>
            <c:strRef>
              <c:f>'6'!$F$48</c:f>
              <c:strCache>
                <c:ptCount val="1"/>
                <c:pt idx="0">
                  <c:v>апр-21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'6'!$F$49:$F$55</c:f>
              <c:numCache>
                <c:formatCode>#,##0</c:formatCode>
                <c:ptCount val="7"/>
                <c:pt idx="0">
                  <c:v>-71</c:v>
                </c:pt>
                <c:pt idx="1">
                  <c:v>145</c:v>
                </c:pt>
                <c:pt idx="2">
                  <c:v>93</c:v>
                </c:pt>
                <c:pt idx="3">
                  <c:v>86</c:v>
                </c:pt>
                <c:pt idx="4">
                  <c:v>283</c:v>
                </c:pt>
                <c:pt idx="5">
                  <c:v>115</c:v>
                </c:pt>
                <c:pt idx="6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9-4AA9-81B9-04D5DAF0FAD7}"/>
            </c:ext>
          </c:extLst>
        </c:ser>
        <c:ser>
          <c:idx val="4"/>
          <c:order val="6"/>
          <c:tx>
            <c:strRef>
              <c:f>'6'!$G$48</c:f>
              <c:strCache>
                <c:ptCount val="1"/>
                <c:pt idx="0">
                  <c:v>май-21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'6'!$G$49:$G$55</c:f>
              <c:numCache>
                <c:formatCode>#,##0</c:formatCode>
                <c:ptCount val="7"/>
                <c:pt idx="0">
                  <c:v>186</c:v>
                </c:pt>
                <c:pt idx="1">
                  <c:v>214</c:v>
                </c:pt>
                <c:pt idx="2">
                  <c:v>83</c:v>
                </c:pt>
                <c:pt idx="3">
                  <c:v>-44</c:v>
                </c:pt>
                <c:pt idx="4">
                  <c:v>-61</c:v>
                </c:pt>
                <c:pt idx="5">
                  <c:v>225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9-4AA9-81B9-04D5DAF0FAD7}"/>
            </c:ext>
          </c:extLst>
        </c:ser>
        <c:ser>
          <c:idx val="5"/>
          <c:order val="7"/>
          <c:tx>
            <c:strRef>
              <c:f>'6'!$H$48</c:f>
              <c:strCache>
                <c:ptCount val="1"/>
                <c:pt idx="0">
                  <c:v>июн-21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'6'!$H$49:$H$55</c:f>
              <c:numCache>
                <c:formatCode>#,##0</c:formatCode>
                <c:ptCount val="7"/>
                <c:pt idx="0">
                  <c:v>264</c:v>
                </c:pt>
                <c:pt idx="1">
                  <c:v>183</c:v>
                </c:pt>
                <c:pt idx="2">
                  <c:v>-56</c:v>
                </c:pt>
                <c:pt idx="3">
                  <c:v>-60</c:v>
                </c:pt>
                <c:pt idx="4">
                  <c:v>-44</c:v>
                </c:pt>
                <c:pt idx="5">
                  <c:v>102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9-4AA9-81B9-04D5DAF0FAD7}"/>
            </c:ext>
          </c:extLst>
        </c:ser>
        <c:ser>
          <c:idx val="6"/>
          <c:order val="8"/>
          <c:tx>
            <c:strRef>
              <c:f>'6'!$I$48</c:f>
              <c:strCache>
                <c:ptCount val="1"/>
                <c:pt idx="0">
                  <c:v>июл-21</c:v>
                </c:pt>
              </c:strCache>
            </c:strRef>
          </c:tx>
          <c:spPr>
            <a:solidFill>
              <a:schemeClr val="accent5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'6'!$I$49:$I$55</c:f>
              <c:numCache>
                <c:formatCode>#,##0</c:formatCode>
                <c:ptCount val="7"/>
                <c:pt idx="0">
                  <c:v>-77</c:v>
                </c:pt>
                <c:pt idx="1">
                  <c:v>22</c:v>
                </c:pt>
                <c:pt idx="2">
                  <c:v>-118</c:v>
                </c:pt>
                <c:pt idx="3">
                  <c:v>36</c:v>
                </c:pt>
                <c:pt idx="4">
                  <c:v>-172</c:v>
                </c:pt>
                <c:pt idx="5">
                  <c:v>-91</c:v>
                </c:pt>
                <c:pt idx="6">
                  <c:v>-31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F9-4AA9-81B9-04D5DAF0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34611151"/>
        <c:axId val="1534609487"/>
      </c:barChart>
      <c:lineChart>
        <c:grouping val="standard"/>
        <c:varyColors val="0"/>
        <c:ser>
          <c:idx val="7"/>
          <c:order val="0"/>
          <c:tx>
            <c:strRef>
              <c:f>'6'!$J$48</c:f>
              <c:strCache>
                <c:ptCount val="1"/>
                <c:pt idx="0">
                  <c:v>Всего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B7F8F"/>
                    </a:solidFill>
                    <a:latin typeface="+mj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'6'!$J$49:$J$55</c:f>
              <c:numCache>
                <c:formatCode>#,##0</c:formatCode>
                <c:ptCount val="7"/>
                <c:pt idx="0">
                  <c:v>704.62900000000002</c:v>
                </c:pt>
                <c:pt idx="1">
                  <c:v>715</c:v>
                </c:pt>
                <c:pt idx="2">
                  <c:v>526</c:v>
                </c:pt>
                <c:pt idx="3">
                  <c:v>626</c:v>
                </c:pt>
                <c:pt idx="4">
                  <c:v>445</c:v>
                </c:pt>
                <c:pt idx="5">
                  <c:v>797</c:v>
                </c:pt>
                <c:pt idx="6">
                  <c:v>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F9-4AA9-81B9-04D5DAF0FAD7}"/>
            </c:ext>
          </c:extLst>
        </c:ser>
        <c:ser>
          <c:idx val="8"/>
          <c:order val="1"/>
          <c:tx>
            <c:strRef>
              <c:f>'6'!$K$48</c:f>
              <c:strCache>
                <c:ptCount val="1"/>
                <c:pt idx="0">
                  <c:v>ноль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'6'!$B$49:$B$55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'6'!$K$49:$K$55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F9-4AA9-81B9-04D5DAF0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rgbClr val="839CB7">
                  <a:alpha val="15000"/>
                </a:srgbClr>
              </a:solidFill>
              <a:ln w="9525">
                <a:solidFill>
                  <a:srgbClr val="839CB7">
                    <a:alpha val="25000"/>
                  </a:srgbClr>
                </a:solidFill>
              </a:ln>
              <a:effectLst/>
            </c:spPr>
          </c:downBars>
        </c:upDownBars>
        <c:marker val="1"/>
        <c:smooth val="0"/>
        <c:axId val="1534611151"/>
        <c:axId val="1534609487"/>
      </c:lineChart>
      <c:catAx>
        <c:axId val="15346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534609487"/>
        <c:crosses val="autoZero"/>
        <c:auto val="1"/>
        <c:lblAlgn val="ctr"/>
        <c:lblOffset val="100"/>
        <c:noMultiLvlLbl val="0"/>
      </c:catAx>
      <c:valAx>
        <c:axId val="1534609487"/>
        <c:scaling>
          <c:orientation val="minMax"/>
          <c:max val="8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endParaRPr lang="ru-RU"/>
          </a:p>
        </c:txPr>
        <c:crossAx val="153461115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98450714494021E-2"/>
          <c:y val="0.10494130941965588"/>
          <c:w val="0.90445993729950425"/>
          <c:h val="0.79625437445319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'1'!$C$49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DFE6E9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'1'!$C$50:$C$56</c:f>
              <c:numCache>
                <c:formatCode>#,##0</c:formatCode>
                <c:ptCount val="7"/>
                <c:pt idx="0">
                  <c:v>212.25800000000001</c:v>
                </c:pt>
                <c:pt idx="1">
                  <c:v>106.657</c:v>
                </c:pt>
                <c:pt idx="2">
                  <c:v>63.35</c:v>
                </c:pt>
                <c:pt idx="3">
                  <c:v>33.478000000000002</c:v>
                </c:pt>
                <c:pt idx="4">
                  <c:v>11.441000000000001</c:v>
                </c:pt>
                <c:pt idx="5">
                  <c:v>34.244</c:v>
                </c:pt>
                <c:pt idx="6">
                  <c:v>22.478000000000002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33B-9D78-1916D31C8CA6}"/>
            </c:ext>
          </c:extLst>
        </c:ser>
        <c:ser>
          <c:idx val="1"/>
          <c:order val="1"/>
          <c:tx>
            <c:strRef>
              <c:f>'1'!$D$49</c:f>
              <c:strCache>
                <c:ptCount val="1"/>
                <c:pt idx="0">
                  <c:v>'19</c:v>
                </c:pt>
              </c:strCache>
            </c:strRef>
          </c:tx>
          <c:spPr>
            <a:solidFill>
              <a:srgbClr val="CFD9DF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'1'!$D$50:$D$56</c:f>
              <c:numCache>
                <c:formatCode>#,##0</c:formatCode>
                <c:ptCount val="7"/>
                <c:pt idx="0">
                  <c:v>222.66300000000001</c:v>
                </c:pt>
                <c:pt idx="1">
                  <c:v>116.994</c:v>
                </c:pt>
                <c:pt idx="2">
                  <c:v>61.173000000000002</c:v>
                </c:pt>
                <c:pt idx="3">
                  <c:v>20.977</c:v>
                </c:pt>
                <c:pt idx="4">
                  <c:v>30.814</c:v>
                </c:pt>
                <c:pt idx="5">
                  <c:v>21.010999999999999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33B-9D78-1916D31C8CA6}"/>
            </c:ext>
          </c:extLst>
        </c:ser>
        <c:ser>
          <c:idx val="2"/>
          <c:order val="2"/>
          <c:tx>
            <c:strRef>
              <c:f>'1'!$E$49</c:f>
              <c:strCache>
                <c:ptCount val="1"/>
                <c:pt idx="0">
                  <c:v>'20</c:v>
                </c:pt>
              </c:strCache>
            </c:strRef>
          </c:tx>
          <c:spPr>
            <a:solidFill>
              <a:srgbClr val="B8C6D0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'1'!$E$50:$E$56</c:f>
              <c:numCache>
                <c:formatCode>#,##0</c:formatCode>
                <c:ptCount val="7"/>
                <c:pt idx="0">
                  <c:v>234.08699999999999</c:v>
                </c:pt>
                <c:pt idx="1">
                  <c:v>147.71700000000001</c:v>
                </c:pt>
                <c:pt idx="2">
                  <c:v>72.593999999999994</c:v>
                </c:pt>
                <c:pt idx="3">
                  <c:v>24.260999999999999</c:v>
                </c:pt>
                <c:pt idx="4">
                  <c:v>13.619</c:v>
                </c:pt>
                <c:pt idx="5">
                  <c:v>15.657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6-433B-9D78-1916D31C8CA6}"/>
            </c:ext>
          </c:extLst>
        </c:ser>
        <c:ser>
          <c:idx val="3"/>
          <c:order val="3"/>
          <c:tx>
            <c:strRef>
              <c:f>'1'!$F$49</c:f>
              <c:strCache>
                <c:ptCount val="1"/>
                <c:pt idx="0">
                  <c:v>'21</c:v>
                </c:pt>
              </c:strCache>
            </c:strRef>
          </c:tx>
          <c:spPr>
            <a:solidFill>
              <a:srgbClr val="839CB7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'1'!$F$50:$F$56</c:f>
              <c:numCache>
                <c:formatCode>#,##0</c:formatCode>
                <c:ptCount val="7"/>
                <c:pt idx="0">
                  <c:v>259.21899999999999</c:v>
                </c:pt>
                <c:pt idx="1">
                  <c:v>172.15700000000001</c:v>
                </c:pt>
                <c:pt idx="2">
                  <c:v>76.081000000000003</c:v>
                </c:pt>
                <c:pt idx="3">
                  <c:v>38.548999999999999</c:v>
                </c:pt>
                <c:pt idx="4">
                  <c:v>37.857999999999997</c:v>
                </c:pt>
                <c:pt idx="5">
                  <c:v>21.553000000000001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6-433B-9D78-1916D31C8CA6}"/>
            </c:ext>
          </c:extLst>
        </c:ser>
        <c:ser>
          <c:idx val="4"/>
          <c:order val="4"/>
          <c:tx>
            <c:strRef>
              <c:f>'1'!$G$49</c:f>
              <c:strCache>
                <c:ptCount val="1"/>
                <c:pt idx="0">
                  <c:v>'22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'1'!$B$50:$B$56</c:f>
              <c:strCache>
                <c:ptCount val="7"/>
                <c:pt idx="0">
                  <c:v>Компания A</c:v>
                </c:pt>
                <c:pt idx="1">
                  <c:v>Компания B</c:v>
                </c:pt>
                <c:pt idx="2">
                  <c:v>Компания C</c:v>
                </c:pt>
                <c:pt idx="3">
                  <c:v>Компания D</c:v>
                </c:pt>
                <c:pt idx="4">
                  <c:v>Компания E</c:v>
                </c:pt>
                <c:pt idx="5">
                  <c:v>Компания F</c:v>
                </c:pt>
                <c:pt idx="6">
                  <c:v>Компания G</c:v>
                </c:pt>
              </c:strCache>
            </c:strRef>
          </c:cat>
          <c:val>
            <c:numRef>
              <c:f>'1'!$G$50:$G$56</c:f>
              <c:numCache>
                <c:formatCode>#,##0</c:formatCode>
                <c:ptCount val="7"/>
                <c:pt idx="0">
                  <c:v>221.572</c:v>
                </c:pt>
                <c:pt idx="1">
                  <c:v>107.84399999999999</c:v>
                </c:pt>
                <c:pt idx="2">
                  <c:v>64.192999999999998</c:v>
                </c:pt>
                <c:pt idx="3">
                  <c:v>32.597999999999999</c:v>
                </c:pt>
                <c:pt idx="4">
                  <c:v>30.972999999999999</c:v>
                </c:pt>
                <c:pt idx="5">
                  <c:v>21.63</c:v>
                </c:pt>
                <c:pt idx="6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36-433B-9D78-1916D31C8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602793695"/>
        <c:axId val="1602810335"/>
      </c:barChart>
      <c:catAx>
        <c:axId val="160279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810335"/>
        <c:crosses val="autoZero"/>
        <c:auto val="1"/>
        <c:lblAlgn val="ctr"/>
        <c:lblOffset val="100"/>
        <c:noMultiLvlLbl val="0"/>
      </c:catAx>
      <c:valAx>
        <c:axId val="1602810335"/>
        <c:scaling>
          <c:orientation val="minMax"/>
          <c:max val="270"/>
          <c:min val="-3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7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2605223826188405"/>
          <c:y val="2.7777777777777776E-2"/>
          <c:w val="0.34901994021580635"/>
          <c:h val="7.4182399785254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8961325684602"/>
          <c:y val="0.17956620005832602"/>
          <c:w val="0.82858896432999729"/>
          <c:h val="0.74021544181977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'1'!$B$50</c:f>
              <c:strCache>
                <c:ptCount val="1"/>
                <c:pt idx="0">
                  <c:v>Компания A</c:v>
                </c:pt>
              </c:strCache>
            </c:strRef>
          </c:tx>
          <c:spPr>
            <a:solidFill>
              <a:srgbClr val="5B7F8F"/>
            </a:solidFill>
            <a:ln>
              <a:noFill/>
            </a:ln>
            <a:effectLst/>
          </c:spPr>
          <c:invertIfNegative val="0"/>
          <c:cat>
            <c:strRef>
              <c:f>'1'!$C$49:$G$49</c:f>
              <c:strCache>
                <c:ptCount val="5"/>
                <c:pt idx="0">
                  <c:v>2018</c:v>
                </c:pt>
                <c:pt idx="1">
                  <c:v>'19</c:v>
                </c:pt>
                <c:pt idx="2">
                  <c:v>'20</c:v>
                </c:pt>
                <c:pt idx="3">
                  <c:v>'21</c:v>
                </c:pt>
                <c:pt idx="4">
                  <c:v>'22</c:v>
                </c:pt>
              </c:strCache>
            </c:strRef>
          </c:cat>
          <c:val>
            <c:numRef>
              <c:f>'1'!$C$50:$G$50</c:f>
              <c:numCache>
                <c:formatCode>#,##0</c:formatCode>
                <c:ptCount val="5"/>
                <c:pt idx="0">
                  <c:v>212.25800000000001</c:v>
                </c:pt>
                <c:pt idx="1">
                  <c:v>222.66300000000001</c:v>
                </c:pt>
                <c:pt idx="2">
                  <c:v>234.08699999999999</c:v>
                </c:pt>
                <c:pt idx="3">
                  <c:v>259.21899999999999</c:v>
                </c:pt>
                <c:pt idx="4">
                  <c:v>221.572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1-4B73-B564-71865C51BF54}"/>
            </c:ext>
          </c:extLst>
        </c:ser>
        <c:ser>
          <c:idx val="1"/>
          <c:order val="1"/>
          <c:tx>
            <c:strRef>
              <c:f>'1'!$B$51</c:f>
              <c:strCache>
                <c:ptCount val="1"/>
                <c:pt idx="0">
                  <c:v>Компания B</c:v>
                </c:pt>
              </c:strCache>
            </c:strRef>
          </c:tx>
          <c:spPr>
            <a:solidFill>
              <a:srgbClr val="B8C6D0"/>
            </a:solidFill>
            <a:ln>
              <a:noFill/>
            </a:ln>
            <a:effectLst/>
          </c:spPr>
          <c:invertIfNegative val="0"/>
          <c:cat>
            <c:strRef>
              <c:f>'1'!$C$49:$G$49</c:f>
              <c:strCache>
                <c:ptCount val="5"/>
                <c:pt idx="0">
                  <c:v>2018</c:v>
                </c:pt>
                <c:pt idx="1">
                  <c:v>'19</c:v>
                </c:pt>
                <c:pt idx="2">
                  <c:v>'20</c:v>
                </c:pt>
                <c:pt idx="3">
                  <c:v>'21</c:v>
                </c:pt>
                <c:pt idx="4">
                  <c:v>'22</c:v>
                </c:pt>
              </c:strCache>
            </c:strRef>
          </c:cat>
          <c:val>
            <c:numRef>
              <c:f>'1'!$C$51:$G$51</c:f>
              <c:numCache>
                <c:formatCode>#,##0</c:formatCode>
                <c:ptCount val="5"/>
                <c:pt idx="0">
                  <c:v>106.657</c:v>
                </c:pt>
                <c:pt idx="1">
                  <c:v>116.994</c:v>
                </c:pt>
                <c:pt idx="2">
                  <c:v>147.71700000000001</c:v>
                </c:pt>
                <c:pt idx="3">
                  <c:v>172.15700000000001</c:v>
                </c:pt>
                <c:pt idx="4">
                  <c:v>107.84399999999999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C1-4B73-B564-71865C51BF54}"/>
            </c:ext>
          </c:extLst>
        </c:ser>
        <c:ser>
          <c:idx val="2"/>
          <c:order val="2"/>
          <c:tx>
            <c:strRef>
              <c:f>'1'!$B$52</c:f>
              <c:strCache>
                <c:ptCount val="1"/>
                <c:pt idx="0">
                  <c:v>Компания C</c:v>
                </c:pt>
              </c:strCache>
            </c:strRef>
          </c:tx>
          <c:spPr>
            <a:solidFill>
              <a:srgbClr val="B79BA4"/>
            </a:solidFill>
            <a:ln>
              <a:noFill/>
            </a:ln>
            <a:effectLst/>
          </c:spPr>
          <c:invertIfNegative val="0"/>
          <c:cat>
            <c:strRef>
              <c:f>'1'!$C$49:$G$49</c:f>
              <c:strCache>
                <c:ptCount val="5"/>
                <c:pt idx="0">
                  <c:v>2018</c:v>
                </c:pt>
                <c:pt idx="1">
                  <c:v>'19</c:v>
                </c:pt>
                <c:pt idx="2">
                  <c:v>'20</c:v>
                </c:pt>
                <c:pt idx="3">
                  <c:v>'21</c:v>
                </c:pt>
                <c:pt idx="4">
                  <c:v>'22</c:v>
                </c:pt>
              </c:strCache>
            </c:strRef>
          </c:cat>
          <c:val>
            <c:numRef>
              <c:f>'1'!$C$52:$G$52</c:f>
              <c:numCache>
                <c:formatCode>#,##0</c:formatCode>
                <c:ptCount val="5"/>
                <c:pt idx="0">
                  <c:v>63.35</c:v>
                </c:pt>
                <c:pt idx="1">
                  <c:v>61.173000000000002</c:v>
                </c:pt>
                <c:pt idx="2">
                  <c:v>72.593999999999994</c:v>
                </c:pt>
                <c:pt idx="3">
                  <c:v>76.081000000000003</c:v>
                </c:pt>
                <c:pt idx="4">
                  <c:v>64.192999999999998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C1-4B73-B564-71865C51BF54}"/>
            </c:ext>
          </c:extLst>
        </c:ser>
        <c:ser>
          <c:idx val="3"/>
          <c:order val="3"/>
          <c:tx>
            <c:strRef>
              <c:f>'1'!$B$53</c:f>
              <c:strCache>
                <c:ptCount val="1"/>
                <c:pt idx="0">
                  <c:v>Компания D</c:v>
                </c:pt>
              </c:strCache>
            </c:strRef>
          </c:tx>
          <c:spPr>
            <a:solidFill>
              <a:srgbClr val="27AEF1"/>
            </a:solidFill>
            <a:ln>
              <a:noFill/>
            </a:ln>
            <a:effectLst/>
          </c:spPr>
          <c:invertIfNegative val="0"/>
          <c:cat>
            <c:strRef>
              <c:f>'1'!$C$49:$G$49</c:f>
              <c:strCache>
                <c:ptCount val="5"/>
                <c:pt idx="0">
                  <c:v>2018</c:v>
                </c:pt>
                <c:pt idx="1">
                  <c:v>'19</c:v>
                </c:pt>
                <c:pt idx="2">
                  <c:v>'20</c:v>
                </c:pt>
                <c:pt idx="3">
                  <c:v>'21</c:v>
                </c:pt>
                <c:pt idx="4">
                  <c:v>'22</c:v>
                </c:pt>
              </c:strCache>
            </c:strRef>
          </c:cat>
          <c:val>
            <c:numRef>
              <c:f>'1'!$C$53:$G$53</c:f>
              <c:numCache>
                <c:formatCode>#,##0</c:formatCode>
                <c:ptCount val="5"/>
                <c:pt idx="0">
                  <c:v>33.478000000000002</c:v>
                </c:pt>
                <c:pt idx="1">
                  <c:v>20.977</c:v>
                </c:pt>
                <c:pt idx="2">
                  <c:v>24.260999999999999</c:v>
                </c:pt>
                <c:pt idx="3">
                  <c:v>38.548999999999999</c:v>
                </c:pt>
                <c:pt idx="4">
                  <c:v>32.597999999999999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C1-4B73-B564-71865C51B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100"/>
        <c:axId val="1177933999"/>
        <c:axId val="1177935663"/>
      </c:barChart>
      <c:catAx>
        <c:axId val="11779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935663"/>
        <c:crosses val="autoZero"/>
        <c:auto val="1"/>
        <c:lblAlgn val="ctr"/>
        <c:lblOffset val="100"/>
        <c:noMultiLvlLbl val="0"/>
      </c:catAx>
      <c:valAx>
        <c:axId val="11779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793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0269683803648834E-3"/>
          <c:y val="2.3148148148148147E-2"/>
          <c:w val="0.96997493957323133"/>
          <c:h val="0.10571595217264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3.xml"/><Relationship Id="rId3" Type="http://schemas.openxmlformats.org/officeDocument/2006/relationships/hyperlink" Target="https://t.me/finalyticspro" TargetMode="External"/><Relationship Id="rId7" Type="http://schemas.openxmlformats.org/officeDocument/2006/relationships/hyperlink" Target="https://finalytics.pro/pbimail/" TargetMode="External"/><Relationship Id="rId12" Type="http://schemas.openxmlformats.org/officeDocument/2006/relationships/chart" Target="../charts/chart2.xml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openxmlformats.org/officeDocument/2006/relationships/chart" Target="../charts/chart6.xml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hyperlink" Target="https://www.youtube.com/salosteysv" TargetMode="External"/><Relationship Id="rId1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finalytics.pro/inform/" TargetMode="External"/><Relationship Id="rId1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t.me/finalyticspro" TargetMode="External"/><Relationship Id="rId7" Type="http://schemas.openxmlformats.org/officeDocument/2006/relationships/hyperlink" Target="https://finalytics.pro/pbimail/" TargetMode="External"/><Relationship Id="rId12" Type="http://schemas.openxmlformats.org/officeDocument/2006/relationships/chart" Target="../charts/chart9.xml"/><Relationship Id="rId2" Type="http://schemas.openxmlformats.org/officeDocument/2006/relationships/image" Target="../media/image1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3.png"/><Relationship Id="rId11" Type="http://schemas.openxmlformats.org/officeDocument/2006/relationships/chart" Target="../charts/chart8.xml"/><Relationship Id="rId5" Type="http://schemas.openxmlformats.org/officeDocument/2006/relationships/hyperlink" Target="https://www.youtube.com/salosteysv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finalytics.pro/inform/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image" Target="../media/image2.png"/><Relationship Id="rId18" Type="http://schemas.openxmlformats.org/officeDocument/2006/relationships/hyperlink" Target="https://finalytics.pro/inform/" TargetMode="External"/><Relationship Id="rId26" Type="http://schemas.openxmlformats.org/officeDocument/2006/relationships/image" Target="../media/image12.png"/><Relationship Id="rId3" Type="http://schemas.openxmlformats.org/officeDocument/2006/relationships/chart" Target="../charts/chart12.xml"/><Relationship Id="rId21" Type="http://schemas.openxmlformats.org/officeDocument/2006/relationships/image" Target="../media/image7.png"/><Relationship Id="rId7" Type="http://schemas.openxmlformats.org/officeDocument/2006/relationships/chart" Target="../charts/chart16.xml"/><Relationship Id="rId12" Type="http://schemas.openxmlformats.org/officeDocument/2006/relationships/hyperlink" Target="https://t.me/finalyticspro" TargetMode="External"/><Relationship Id="rId17" Type="http://schemas.openxmlformats.org/officeDocument/2006/relationships/image" Target="../media/image4.png"/><Relationship Id="rId25" Type="http://schemas.openxmlformats.org/officeDocument/2006/relationships/image" Target="../media/image11.png"/><Relationship Id="rId2" Type="http://schemas.openxmlformats.org/officeDocument/2006/relationships/chart" Target="../charts/chart11.xml"/><Relationship Id="rId16" Type="http://schemas.openxmlformats.org/officeDocument/2006/relationships/hyperlink" Target="https://finalytics.pro/pbimail/" TargetMode="External"/><Relationship Id="rId20" Type="http://schemas.openxmlformats.org/officeDocument/2006/relationships/image" Target="../media/image6.png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1.png"/><Relationship Id="rId24" Type="http://schemas.openxmlformats.org/officeDocument/2006/relationships/image" Target="../media/image10.png"/><Relationship Id="rId5" Type="http://schemas.openxmlformats.org/officeDocument/2006/relationships/chart" Target="../charts/chart14.xml"/><Relationship Id="rId15" Type="http://schemas.openxmlformats.org/officeDocument/2006/relationships/image" Target="../media/image3.png"/><Relationship Id="rId23" Type="http://schemas.openxmlformats.org/officeDocument/2006/relationships/image" Target="../media/image9.png"/><Relationship Id="rId10" Type="http://schemas.openxmlformats.org/officeDocument/2006/relationships/hyperlink" Target="https://vk.com/finalytics" TargetMode="External"/><Relationship Id="rId19" Type="http://schemas.openxmlformats.org/officeDocument/2006/relationships/image" Target="../media/image5.png"/><Relationship Id="rId4" Type="http://schemas.openxmlformats.org/officeDocument/2006/relationships/chart" Target="../charts/chart13.xml"/><Relationship Id="rId9" Type="http://schemas.openxmlformats.org/officeDocument/2006/relationships/chart" Target="../charts/chart18.xml"/><Relationship Id="rId14" Type="http://schemas.openxmlformats.org/officeDocument/2006/relationships/hyperlink" Target="https://www.youtube.com/salosteysv" TargetMode="External"/><Relationship Id="rId22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hyperlink" Target="https://finalytics.pro/inform/" TargetMode="External"/><Relationship Id="rId3" Type="http://schemas.openxmlformats.org/officeDocument/2006/relationships/chart" Target="../charts/chart21.xml"/><Relationship Id="rId7" Type="http://schemas.openxmlformats.org/officeDocument/2006/relationships/hyperlink" Target="https://t.me/finalyticspro" TargetMode="External"/><Relationship Id="rId12" Type="http://schemas.openxmlformats.org/officeDocument/2006/relationships/image" Target="../media/image4.png"/><Relationship Id="rId2" Type="http://schemas.openxmlformats.org/officeDocument/2006/relationships/chart" Target="../charts/chart20.xml"/><Relationship Id="rId16" Type="http://schemas.openxmlformats.org/officeDocument/2006/relationships/image" Target="../media/image13.png"/><Relationship Id="rId1" Type="http://schemas.openxmlformats.org/officeDocument/2006/relationships/chart" Target="../charts/chart19.xml"/><Relationship Id="rId6" Type="http://schemas.openxmlformats.org/officeDocument/2006/relationships/image" Target="../media/image1.png"/><Relationship Id="rId11" Type="http://schemas.openxmlformats.org/officeDocument/2006/relationships/hyperlink" Target="https://finalytics.pro/pbimail/" TargetMode="External"/><Relationship Id="rId5" Type="http://schemas.openxmlformats.org/officeDocument/2006/relationships/hyperlink" Target="https://vk.com/finalytics" TargetMode="External"/><Relationship Id="rId15" Type="http://schemas.openxmlformats.org/officeDocument/2006/relationships/chart" Target="../charts/chart23.xml"/><Relationship Id="rId10" Type="http://schemas.openxmlformats.org/officeDocument/2006/relationships/image" Target="../media/image3.png"/><Relationship Id="rId4" Type="http://schemas.openxmlformats.org/officeDocument/2006/relationships/chart" Target="../charts/chart22.xml"/><Relationship Id="rId9" Type="http://schemas.openxmlformats.org/officeDocument/2006/relationships/hyperlink" Target="https://www.youtube.com/salosteysv" TargetMode="External"/><Relationship Id="rId1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26.xml"/><Relationship Id="rId18" Type="http://schemas.openxmlformats.org/officeDocument/2006/relationships/chart" Target="../charts/chart31.xml"/><Relationship Id="rId3" Type="http://schemas.openxmlformats.org/officeDocument/2006/relationships/hyperlink" Target="https://vk.com/finalytics" TargetMode="External"/><Relationship Id="rId7" Type="http://schemas.openxmlformats.org/officeDocument/2006/relationships/hyperlink" Target="https://www.youtube.com/salosteysv" TargetMode="External"/><Relationship Id="rId12" Type="http://schemas.openxmlformats.org/officeDocument/2006/relationships/image" Target="../media/image5.png"/><Relationship Id="rId17" Type="http://schemas.openxmlformats.org/officeDocument/2006/relationships/chart" Target="../charts/chart30.xml"/><Relationship Id="rId2" Type="http://schemas.openxmlformats.org/officeDocument/2006/relationships/chart" Target="../charts/chart25.xml"/><Relationship Id="rId16" Type="http://schemas.openxmlformats.org/officeDocument/2006/relationships/chart" Target="../charts/chart29.xml"/><Relationship Id="rId20" Type="http://schemas.openxmlformats.org/officeDocument/2006/relationships/image" Target="../media/image15.png"/><Relationship Id="rId1" Type="http://schemas.openxmlformats.org/officeDocument/2006/relationships/chart" Target="../charts/chart24.xml"/><Relationship Id="rId6" Type="http://schemas.openxmlformats.org/officeDocument/2006/relationships/image" Target="../media/image2.png"/><Relationship Id="rId11" Type="http://schemas.openxmlformats.org/officeDocument/2006/relationships/hyperlink" Target="https://finalytics.pro/inform/" TargetMode="External"/><Relationship Id="rId5" Type="http://schemas.openxmlformats.org/officeDocument/2006/relationships/hyperlink" Target="https://t.me/finalyticspro" TargetMode="External"/><Relationship Id="rId15" Type="http://schemas.openxmlformats.org/officeDocument/2006/relationships/chart" Target="../charts/chart28.xml"/><Relationship Id="rId10" Type="http://schemas.openxmlformats.org/officeDocument/2006/relationships/image" Target="../media/image4.png"/><Relationship Id="rId19" Type="http://schemas.openxmlformats.org/officeDocument/2006/relationships/image" Target="../media/image14.png"/><Relationship Id="rId4" Type="http://schemas.openxmlformats.org/officeDocument/2006/relationships/image" Target="../media/image1.png"/><Relationship Id="rId9" Type="http://schemas.openxmlformats.org/officeDocument/2006/relationships/hyperlink" Target="https://finalytics.pro/pbimail/" TargetMode="External"/><Relationship Id="rId1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t.me/finalyticspro" TargetMode="External"/><Relationship Id="rId7" Type="http://schemas.openxmlformats.org/officeDocument/2006/relationships/hyperlink" Target="https://finalytics.pro/pbimail/" TargetMode="External"/><Relationship Id="rId12" Type="http://schemas.openxmlformats.org/officeDocument/2006/relationships/chart" Target="../charts/chart33.xml"/><Relationship Id="rId2" Type="http://schemas.openxmlformats.org/officeDocument/2006/relationships/image" Target="../media/image1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3.png"/><Relationship Id="rId11" Type="http://schemas.openxmlformats.org/officeDocument/2006/relationships/chart" Target="../charts/chart32.xml"/><Relationship Id="rId5" Type="http://schemas.openxmlformats.org/officeDocument/2006/relationships/hyperlink" Target="https://www.youtube.com/salosteysv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finalytics.pro/inform/" TargetMode="Externa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t.me/finalyticspro" TargetMode="External"/><Relationship Id="rId7" Type="http://schemas.openxmlformats.org/officeDocument/2006/relationships/hyperlink" Target="https://finalytics.pro/pbimail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vk.com/finalytics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youtube.com/salosteysv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finalytics.pro/infor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524932</xdr:colOff>
      <xdr:row>3</xdr:row>
      <xdr:rowOff>42333</xdr:rowOff>
    </xdr:from>
    <xdr:to>
      <xdr:col>3</xdr:col>
      <xdr:colOff>203332</xdr:colOff>
      <xdr:row>3</xdr:row>
      <xdr:rowOff>320736</xdr:rowOff>
    </xdr:to>
    <xdr:sp macro="" textlink="">
      <xdr:nvSpPr>
        <xdr:cNvPr id="2" name="Овал 1">
          <a:extLst>
            <a:ext uri="{FF2B5EF4-FFF2-40B4-BE49-F238E27FC236}">
              <a16:creationId xmlns:a16="http://schemas.microsoft.com/office/drawing/2014/main" id="{4CDF32E0-A6B9-4CB1-9B13-670C91AC15D8}"/>
            </a:ext>
          </a:extLst>
        </xdr:cNvPr>
        <xdr:cNvSpPr/>
      </xdr:nvSpPr>
      <xdr:spPr>
        <a:xfrm>
          <a:off x="1035472" y="102531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275160</xdr:colOff>
      <xdr:row>3</xdr:row>
      <xdr:rowOff>42333</xdr:rowOff>
    </xdr:from>
    <xdr:to>
      <xdr:col>3</xdr:col>
      <xdr:colOff>565151</xdr:colOff>
      <xdr:row>3</xdr:row>
      <xdr:rowOff>320736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E2C3C82B-3534-4F05-8796-21F7761D01A9}"/>
            </a:ext>
          </a:extLst>
        </xdr:cNvPr>
        <xdr:cNvSpPr/>
      </xdr:nvSpPr>
      <xdr:spPr>
        <a:xfrm>
          <a:off x="1395300" y="1025313"/>
          <a:ext cx="28999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14809</xdr:colOff>
      <xdr:row>3</xdr:row>
      <xdr:rowOff>42333</xdr:rowOff>
    </xdr:from>
    <xdr:to>
      <xdr:col>4</xdr:col>
      <xdr:colOff>302809</xdr:colOff>
      <xdr:row>3</xdr:row>
      <xdr:rowOff>320736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C26D6AA4-3AEC-48AC-88EF-BE8F87B386C2}"/>
            </a:ext>
          </a:extLst>
        </xdr:cNvPr>
        <xdr:cNvSpPr/>
      </xdr:nvSpPr>
      <xdr:spPr>
        <a:xfrm>
          <a:off x="1744549" y="102531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364059</xdr:colOff>
      <xdr:row>3</xdr:row>
      <xdr:rowOff>42333</xdr:rowOff>
    </xdr:from>
    <xdr:to>
      <xdr:col>5</xdr:col>
      <xdr:colOff>44452</xdr:colOff>
      <xdr:row>3</xdr:row>
      <xdr:rowOff>320736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2EE17AE9-D0AC-45D4-82BA-C815DD5BC6C2}"/>
            </a:ext>
          </a:extLst>
        </xdr:cNvPr>
        <xdr:cNvSpPr/>
      </xdr:nvSpPr>
      <xdr:spPr>
        <a:xfrm>
          <a:off x="2093799" y="1025313"/>
          <a:ext cx="28999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186266</xdr:colOff>
      <xdr:row>3</xdr:row>
      <xdr:rowOff>42333</xdr:rowOff>
    </xdr:from>
    <xdr:to>
      <xdr:col>2</xdr:col>
      <xdr:colOff>474266</xdr:colOff>
      <xdr:row>3</xdr:row>
      <xdr:rowOff>320736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420855A6-A178-4591-AAA1-B5CB02ECD4D8}"/>
            </a:ext>
          </a:extLst>
        </xdr:cNvPr>
        <xdr:cNvSpPr/>
      </xdr:nvSpPr>
      <xdr:spPr>
        <a:xfrm>
          <a:off x="696806" y="102531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326219</xdr:colOff>
      <xdr:row>3</xdr:row>
      <xdr:rowOff>101379</xdr:rowOff>
    </xdr:from>
    <xdr:to>
      <xdr:col>3</xdr:col>
      <xdr:colOff>508210</xdr:colOff>
      <xdr:row>3</xdr:row>
      <xdr:rowOff>274406</xdr:rowOff>
    </xdr:to>
    <xdr:pic>
      <xdr:nvPicPr>
        <xdr:cNvPr id="7" name="Рисунок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A22B7E-1DC9-407B-A7F4-14C7876B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6359" y="1084359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4</xdr:col>
      <xdr:colOff>57859</xdr:colOff>
      <xdr:row>3</xdr:row>
      <xdr:rowOff>88317</xdr:rowOff>
    </xdr:from>
    <xdr:to>
      <xdr:col>4</xdr:col>
      <xdr:colOff>237859</xdr:colOff>
      <xdr:row>3</xdr:row>
      <xdr:rowOff>261344</xdr:rowOff>
    </xdr:to>
    <xdr:pic>
      <xdr:nvPicPr>
        <xdr:cNvPr id="8" name="Рисунок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D89588-5990-419A-BB01-74CA3ED0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7599" y="1071297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581320</xdr:colOff>
      <xdr:row>3</xdr:row>
      <xdr:rowOff>97025</xdr:rowOff>
    </xdr:from>
    <xdr:to>
      <xdr:col>3</xdr:col>
      <xdr:colOff>153712</xdr:colOff>
      <xdr:row>3</xdr:row>
      <xdr:rowOff>270052</xdr:rowOff>
    </xdr:to>
    <xdr:pic>
      <xdr:nvPicPr>
        <xdr:cNvPr id="9" name="Рисунок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7EBD279-43CA-417C-A329-B25978CAF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860" y="1080005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4</xdr:col>
      <xdr:colOff>420871</xdr:colOff>
      <xdr:row>3</xdr:row>
      <xdr:rowOff>96386</xdr:rowOff>
    </xdr:from>
    <xdr:to>
      <xdr:col>4</xdr:col>
      <xdr:colOff>595434</xdr:colOff>
      <xdr:row>3</xdr:row>
      <xdr:rowOff>261983</xdr:rowOff>
    </xdr:to>
    <xdr:pic>
      <xdr:nvPicPr>
        <xdr:cNvPr id="10" name="Рисунок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D0EA8C2-FF80-40BB-89EB-108F2F312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0611" y="1079366"/>
          <a:ext cx="174563" cy="165597"/>
        </a:xfrm>
        <a:prstGeom prst="rect">
          <a:avLst/>
        </a:prstGeom>
      </xdr:spPr>
    </xdr:pic>
    <xdr:clientData/>
  </xdr:twoCellAnchor>
  <xdr:twoCellAnchor editAs="oneCell">
    <xdr:from>
      <xdr:col>2</xdr:col>
      <xdr:colOff>211671</xdr:colOff>
      <xdr:row>3</xdr:row>
      <xdr:rowOff>60890</xdr:rowOff>
    </xdr:from>
    <xdr:to>
      <xdr:col>2</xdr:col>
      <xdr:colOff>456837</xdr:colOff>
      <xdr:row>3</xdr:row>
      <xdr:rowOff>299083</xdr:rowOff>
    </xdr:to>
    <xdr:pic>
      <xdr:nvPicPr>
        <xdr:cNvPr id="11" name="Рисунок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D1E05CA-CE07-4D63-9BD1-98BB8AEBE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211" y="1043870"/>
          <a:ext cx="245166" cy="238193"/>
        </a:xfrm>
        <a:prstGeom prst="rect">
          <a:avLst/>
        </a:prstGeom>
      </xdr:spPr>
    </xdr:pic>
    <xdr:clientData/>
  </xdr:twoCellAnchor>
  <xdr:twoCellAnchor>
    <xdr:from>
      <xdr:col>0</xdr:col>
      <xdr:colOff>359229</xdr:colOff>
      <xdr:row>10</xdr:row>
      <xdr:rowOff>43543</xdr:rowOff>
    </xdr:from>
    <xdr:to>
      <xdr:col>11</xdr:col>
      <xdr:colOff>130628</xdr:colOff>
      <xdr:row>36</xdr:row>
      <xdr:rowOff>65315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F59D346C-E217-4954-852D-1CE6BAB7225A}"/>
            </a:ext>
          </a:extLst>
        </xdr:cNvPr>
        <xdr:cNvSpPr/>
      </xdr:nvSpPr>
      <xdr:spPr>
        <a:xfrm>
          <a:off x="359229" y="2641963"/>
          <a:ext cx="5768339" cy="47690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555172</xdr:colOff>
      <xdr:row>10</xdr:row>
      <xdr:rowOff>43543</xdr:rowOff>
    </xdr:from>
    <xdr:to>
      <xdr:col>23</xdr:col>
      <xdr:colOff>130629</xdr:colOff>
      <xdr:row>36</xdr:row>
      <xdr:rowOff>65315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ED352FB3-FFA5-45AA-9EDB-9C8FAC9FEFB0}"/>
            </a:ext>
          </a:extLst>
        </xdr:cNvPr>
        <xdr:cNvSpPr/>
      </xdr:nvSpPr>
      <xdr:spPr>
        <a:xfrm>
          <a:off x="6696892" y="2641963"/>
          <a:ext cx="5770517" cy="47690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0</xdr:colOff>
      <xdr:row>10</xdr:row>
      <xdr:rowOff>43543</xdr:rowOff>
    </xdr:from>
    <xdr:to>
      <xdr:col>36</xdr:col>
      <xdr:colOff>0</xdr:colOff>
      <xdr:row>36</xdr:row>
      <xdr:rowOff>65315</xdr:rowOff>
    </xdr:to>
    <xdr:sp macro="" textlink="">
      <xdr:nvSpPr>
        <xdr:cNvPr id="20" name="Прямоугольник 19">
          <a:extLst>
            <a:ext uri="{FF2B5EF4-FFF2-40B4-BE49-F238E27FC236}">
              <a16:creationId xmlns:a16="http://schemas.microsoft.com/office/drawing/2014/main" id="{5B4EA240-C48C-4158-993D-77252C4CCC85}"/>
            </a:ext>
          </a:extLst>
        </xdr:cNvPr>
        <xdr:cNvSpPr/>
      </xdr:nvSpPr>
      <xdr:spPr>
        <a:xfrm>
          <a:off x="13045440" y="2641963"/>
          <a:ext cx="5775960" cy="47690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57150</xdr:colOff>
      <xdr:row>13</xdr:row>
      <xdr:rowOff>171450</xdr:rowOff>
    </xdr:from>
    <xdr:to>
      <xdr:col>11</xdr:col>
      <xdr:colOff>0</xdr:colOff>
      <xdr:row>31</xdr:row>
      <xdr:rowOff>171449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AD1DB5A2-8D1E-459B-AD17-DEF46151E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40</xdr:row>
      <xdr:rowOff>43543</xdr:rowOff>
    </xdr:from>
    <xdr:to>
      <xdr:col>12</xdr:col>
      <xdr:colOff>0</xdr:colOff>
      <xdr:row>66</xdr:row>
      <xdr:rowOff>65315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7BC56ABC-3770-4338-9FA9-4E8883D5DFB1}"/>
            </a:ext>
          </a:extLst>
        </xdr:cNvPr>
        <xdr:cNvSpPr/>
      </xdr:nvSpPr>
      <xdr:spPr>
        <a:xfrm>
          <a:off x="13041086" y="2656114"/>
          <a:ext cx="5769428" cy="48223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0</xdr:colOff>
      <xdr:row>44</xdr:row>
      <xdr:rowOff>4080</xdr:rowOff>
    </xdr:from>
    <xdr:to>
      <xdr:col>23</xdr:col>
      <xdr:colOff>0</xdr:colOff>
      <xdr:row>62</xdr:row>
      <xdr:rowOff>19049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CF095B36-F3F5-48B8-BB37-9FA140466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62</xdr:row>
      <xdr:rowOff>38100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AA38173F-248B-49DC-A670-4BF34750E4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85724</xdr:colOff>
      <xdr:row>13</xdr:row>
      <xdr:rowOff>142875</xdr:rowOff>
    </xdr:from>
    <xdr:to>
      <xdr:col>22</xdr:col>
      <xdr:colOff>533399</xdr:colOff>
      <xdr:row>31</xdr:row>
      <xdr:rowOff>133350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CFA271DA-69E9-4C4E-A4CD-7DEEDCD9C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</xdr:colOff>
      <xdr:row>13</xdr:row>
      <xdr:rowOff>152400</xdr:rowOff>
    </xdr:from>
    <xdr:to>
      <xdr:col>35</xdr:col>
      <xdr:colOff>1</xdr:colOff>
      <xdr:row>32</xdr:row>
      <xdr:rowOff>180974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D6014E8C-3EA4-4C86-8A87-A0DCED5DC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85725</xdr:colOff>
      <xdr:row>44</xdr:row>
      <xdr:rowOff>0</xdr:rowOff>
    </xdr:from>
    <xdr:to>
      <xdr:col>10</xdr:col>
      <xdr:colOff>514351</xdr:colOff>
      <xdr:row>62</xdr:row>
      <xdr:rowOff>19050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E11A2A3-E33D-4A96-B165-95B7447D5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66675</xdr:colOff>
      <xdr:row>70</xdr:row>
      <xdr:rowOff>133350</xdr:rowOff>
    </xdr:from>
    <xdr:to>
      <xdr:col>10</xdr:col>
      <xdr:colOff>533400</xdr:colOff>
      <xdr:row>87</xdr:row>
      <xdr:rowOff>66675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AEE1CCB7-B9DD-42C2-A97B-608DBC9E0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628226</xdr:colOff>
      <xdr:row>3</xdr:row>
      <xdr:rowOff>27941</xdr:rowOff>
    </xdr:from>
    <xdr:to>
      <xdr:col>1</xdr:col>
      <xdr:colOff>916226</xdr:colOff>
      <xdr:row>3</xdr:row>
      <xdr:rowOff>306344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27CDDA05-7B26-494B-9177-DEABD98C3293}"/>
            </a:ext>
          </a:extLst>
        </xdr:cNvPr>
        <xdr:cNvSpPr/>
      </xdr:nvSpPr>
      <xdr:spPr>
        <a:xfrm>
          <a:off x="993986" y="1010921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987208</xdr:colOff>
      <xdr:row>3</xdr:row>
      <xdr:rowOff>27941</xdr:rowOff>
    </xdr:from>
    <xdr:to>
      <xdr:col>2</xdr:col>
      <xdr:colOff>278979</xdr:colOff>
      <xdr:row>3</xdr:row>
      <xdr:rowOff>306344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9FA9ED89-7C24-455F-B6C1-B125AD1A6031}"/>
            </a:ext>
          </a:extLst>
        </xdr:cNvPr>
        <xdr:cNvSpPr/>
      </xdr:nvSpPr>
      <xdr:spPr>
        <a:xfrm>
          <a:off x="1352968" y="1010921"/>
          <a:ext cx="28999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338237</xdr:colOff>
      <xdr:row>3</xdr:row>
      <xdr:rowOff>27941</xdr:rowOff>
    </xdr:from>
    <xdr:to>
      <xdr:col>3</xdr:col>
      <xdr:colOff>16637</xdr:colOff>
      <xdr:row>3</xdr:row>
      <xdr:rowOff>306344</xdr:rowOff>
    </xdr:to>
    <xdr:sp macro="" textlink="">
      <xdr:nvSpPr>
        <xdr:cNvPr id="30" name="Овал 29">
          <a:extLst>
            <a:ext uri="{FF2B5EF4-FFF2-40B4-BE49-F238E27FC236}">
              <a16:creationId xmlns:a16="http://schemas.microsoft.com/office/drawing/2014/main" id="{6D5C6B79-51B2-42C6-8D3E-26B9BF85CE77}"/>
            </a:ext>
          </a:extLst>
        </xdr:cNvPr>
        <xdr:cNvSpPr/>
      </xdr:nvSpPr>
      <xdr:spPr>
        <a:xfrm>
          <a:off x="1702217" y="1010921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77887</xdr:colOff>
      <xdr:row>3</xdr:row>
      <xdr:rowOff>27941</xdr:rowOff>
    </xdr:from>
    <xdr:to>
      <xdr:col>3</xdr:col>
      <xdr:colOff>370420</xdr:colOff>
      <xdr:row>3</xdr:row>
      <xdr:rowOff>306344</xdr:rowOff>
    </xdr:to>
    <xdr:sp macro="" textlink="">
      <xdr:nvSpPr>
        <xdr:cNvPr id="31" name="Овал 30">
          <a:extLst>
            <a:ext uri="{FF2B5EF4-FFF2-40B4-BE49-F238E27FC236}">
              <a16:creationId xmlns:a16="http://schemas.microsoft.com/office/drawing/2014/main" id="{9EABD293-C4B3-4E26-8A4D-74A1BAAE05F9}"/>
            </a:ext>
          </a:extLst>
        </xdr:cNvPr>
        <xdr:cNvSpPr/>
      </xdr:nvSpPr>
      <xdr:spPr>
        <a:xfrm>
          <a:off x="2051467" y="1010921"/>
          <a:ext cx="29253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289560</xdr:colOff>
      <xdr:row>3</xdr:row>
      <xdr:rowOff>27941</xdr:rowOff>
    </xdr:from>
    <xdr:to>
      <xdr:col>1</xdr:col>
      <xdr:colOff>577560</xdr:colOff>
      <xdr:row>3</xdr:row>
      <xdr:rowOff>306344</xdr:rowOff>
    </xdr:to>
    <xdr:sp macro="" textlink="">
      <xdr:nvSpPr>
        <xdr:cNvPr id="34" name="Овал 33">
          <a:extLst>
            <a:ext uri="{FF2B5EF4-FFF2-40B4-BE49-F238E27FC236}">
              <a16:creationId xmlns:a16="http://schemas.microsoft.com/office/drawing/2014/main" id="{EB4F9049-4B35-41E5-9311-62DC579F9816}"/>
            </a:ext>
          </a:extLst>
        </xdr:cNvPr>
        <xdr:cNvSpPr/>
      </xdr:nvSpPr>
      <xdr:spPr>
        <a:xfrm>
          <a:off x="655320" y="1010921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40047</xdr:colOff>
      <xdr:row>3</xdr:row>
      <xdr:rowOff>86987</xdr:rowOff>
    </xdr:from>
    <xdr:to>
      <xdr:col>2</xdr:col>
      <xdr:colOff>222038</xdr:colOff>
      <xdr:row>3</xdr:row>
      <xdr:rowOff>260014</xdr:rowOff>
    </xdr:to>
    <xdr:pic>
      <xdr:nvPicPr>
        <xdr:cNvPr id="35" name="Рисунок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4D925-4003-4FD6-8C6C-7A2284DD4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027" y="1069967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381287</xdr:colOff>
      <xdr:row>3</xdr:row>
      <xdr:rowOff>73925</xdr:rowOff>
    </xdr:from>
    <xdr:to>
      <xdr:col>2</xdr:col>
      <xdr:colOff>561287</xdr:colOff>
      <xdr:row>3</xdr:row>
      <xdr:rowOff>246952</xdr:rowOff>
    </xdr:to>
    <xdr:pic>
      <xdr:nvPicPr>
        <xdr:cNvPr id="43" name="Рисунок 4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54B391-EE7B-4CB1-B764-8B68E9A8B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5267" y="1056905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684614</xdr:colOff>
      <xdr:row>3</xdr:row>
      <xdr:rowOff>82633</xdr:rowOff>
    </xdr:from>
    <xdr:to>
      <xdr:col>1</xdr:col>
      <xdr:colOff>866606</xdr:colOff>
      <xdr:row>3</xdr:row>
      <xdr:rowOff>255660</xdr:rowOff>
    </xdr:to>
    <xdr:pic>
      <xdr:nvPicPr>
        <xdr:cNvPr id="45" name="Рисунок 4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554B68-7B4F-47A4-8731-568533A6C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374" y="1065613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134699</xdr:colOff>
      <xdr:row>3</xdr:row>
      <xdr:rowOff>81994</xdr:rowOff>
    </xdr:from>
    <xdr:to>
      <xdr:col>3</xdr:col>
      <xdr:colOff>311802</xdr:colOff>
      <xdr:row>3</xdr:row>
      <xdr:rowOff>247591</xdr:rowOff>
    </xdr:to>
    <xdr:pic>
      <xdr:nvPicPr>
        <xdr:cNvPr id="61" name="Рисунок 6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286F39B-93FB-409E-9E31-E1125A9E1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79" y="1064974"/>
          <a:ext cx="17710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314965</xdr:colOff>
      <xdr:row>3</xdr:row>
      <xdr:rowOff>46498</xdr:rowOff>
    </xdr:from>
    <xdr:to>
      <xdr:col>1</xdr:col>
      <xdr:colOff>560131</xdr:colOff>
      <xdr:row>3</xdr:row>
      <xdr:rowOff>284691</xdr:rowOff>
    </xdr:to>
    <xdr:pic>
      <xdr:nvPicPr>
        <xdr:cNvPr id="62" name="Рисунок 6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EADE436-8DC9-4FA4-B254-041D5E64E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725" y="1029478"/>
          <a:ext cx="245166" cy="238193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16</xdr:row>
      <xdr:rowOff>0</xdr:rowOff>
    </xdr:from>
    <xdr:to>
      <xdr:col>17</xdr:col>
      <xdr:colOff>0</xdr:colOff>
      <xdr:row>31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77458D7-790C-9973-4C8D-26BE9326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16</xdr:row>
      <xdr:rowOff>1</xdr:rowOff>
    </xdr:from>
    <xdr:to>
      <xdr:col>7</xdr:col>
      <xdr:colOff>0</xdr:colOff>
      <xdr:row>31</xdr:row>
      <xdr:rowOff>1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F7A6FCF0-6641-4AEA-B464-9994908CE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42</xdr:row>
      <xdr:rowOff>76200</xdr:rowOff>
    </xdr:from>
    <xdr:to>
      <xdr:col>22</xdr:col>
      <xdr:colOff>0</xdr:colOff>
      <xdr:row>57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6281456-9ABF-4990-B493-CB08EE37E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22</xdr:col>
      <xdr:colOff>0</xdr:colOff>
      <xdr:row>76</xdr:row>
      <xdr:rowOff>135467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421A173-3F17-43B2-90CB-6597F92F9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81</xdr:row>
      <xdr:rowOff>0</xdr:rowOff>
    </xdr:from>
    <xdr:to>
      <xdr:col>22</xdr:col>
      <xdr:colOff>1</xdr:colOff>
      <xdr:row>93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273F189-7574-4D99-9604-662CBD5A27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22</xdr:col>
      <xdr:colOff>1</xdr:colOff>
      <xdr:row>109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7EB9711-4825-4F4B-8EB6-349682321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115</xdr:row>
      <xdr:rowOff>0</xdr:rowOff>
    </xdr:from>
    <xdr:to>
      <xdr:col>22</xdr:col>
      <xdr:colOff>1</xdr:colOff>
      <xdr:row>127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E968F05-3F3E-4EF7-B22C-F75E27118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132</xdr:row>
      <xdr:rowOff>0</xdr:rowOff>
    </xdr:from>
    <xdr:to>
      <xdr:col>22</xdr:col>
      <xdr:colOff>1</xdr:colOff>
      <xdr:row>144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BB29A7A-93DB-4A8E-B16E-0412E46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150</xdr:row>
      <xdr:rowOff>0</xdr:rowOff>
    </xdr:from>
    <xdr:to>
      <xdr:col>22</xdr:col>
      <xdr:colOff>1</xdr:colOff>
      <xdr:row>162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2A8AB64-7244-42A4-B337-63DCE5622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166</xdr:row>
      <xdr:rowOff>0</xdr:rowOff>
    </xdr:from>
    <xdr:to>
      <xdr:col>22</xdr:col>
      <xdr:colOff>1</xdr:colOff>
      <xdr:row>178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4F4BC6F-EBB6-42CA-8D4F-BAFCCB1A1A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13</xdr:col>
      <xdr:colOff>313267</xdr:colOff>
      <xdr:row>31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998BE5B-9D74-4CEB-9DFD-C9D7716AA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634999</xdr:colOff>
      <xdr:row>3</xdr:row>
      <xdr:rowOff>59267</xdr:rowOff>
    </xdr:from>
    <xdr:to>
      <xdr:col>2</xdr:col>
      <xdr:colOff>237199</xdr:colOff>
      <xdr:row>3</xdr:row>
      <xdr:rowOff>337670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D312577E-2722-4B12-9B8A-4994DF3B6C5E}"/>
            </a:ext>
          </a:extLst>
        </xdr:cNvPr>
        <xdr:cNvSpPr/>
      </xdr:nvSpPr>
      <xdr:spPr>
        <a:xfrm>
          <a:off x="1000759" y="1042247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308181</xdr:colOff>
      <xdr:row>3</xdr:row>
      <xdr:rowOff>59267</xdr:rowOff>
    </xdr:from>
    <xdr:to>
      <xdr:col>3</xdr:col>
      <xdr:colOff>157906</xdr:colOff>
      <xdr:row>3</xdr:row>
      <xdr:rowOff>337670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1D10BF38-AB9F-4541-B66B-5F45037A7292}"/>
            </a:ext>
          </a:extLst>
        </xdr:cNvPr>
        <xdr:cNvSpPr/>
      </xdr:nvSpPr>
      <xdr:spPr>
        <a:xfrm>
          <a:off x="1359741" y="1042247"/>
          <a:ext cx="291685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217164</xdr:colOff>
      <xdr:row>3</xdr:row>
      <xdr:rowOff>59267</xdr:rowOff>
    </xdr:from>
    <xdr:to>
      <xdr:col>3</xdr:col>
      <xdr:colOff>505164</xdr:colOff>
      <xdr:row>3</xdr:row>
      <xdr:rowOff>337670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26E23082-6FB2-45C9-9954-045D356D72A1}"/>
            </a:ext>
          </a:extLst>
        </xdr:cNvPr>
        <xdr:cNvSpPr/>
      </xdr:nvSpPr>
      <xdr:spPr>
        <a:xfrm>
          <a:off x="1710684" y="1042247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566414</xdr:colOff>
      <xdr:row>3</xdr:row>
      <xdr:rowOff>59267</xdr:rowOff>
    </xdr:from>
    <xdr:to>
      <xdr:col>4</xdr:col>
      <xdr:colOff>249347</xdr:colOff>
      <xdr:row>3</xdr:row>
      <xdr:rowOff>337670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8ECEB9A1-AE76-4848-8780-52E63DC010C7}"/>
            </a:ext>
          </a:extLst>
        </xdr:cNvPr>
        <xdr:cNvSpPr/>
      </xdr:nvSpPr>
      <xdr:spPr>
        <a:xfrm>
          <a:off x="2059934" y="1042247"/>
          <a:ext cx="292533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296333</xdr:colOff>
      <xdr:row>3</xdr:row>
      <xdr:rowOff>59267</xdr:rowOff>
    </xdr:from>
    <xdr:to>
      <xdr:col>1</xdr:col>
      <xdr:colOff>584333</xdr:colOff>
      <xdr:row>3</xdr:row>
      <xdr:rowOff>337670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A9BF3393-C3A5-4925-BC52-B93BBE3C1622}"/>
            </a:ext>
          </a:extLst>
        </xdr:cNvPr>
        <xdr:cNvSpPr/>
      </xdr:nvSpPr>
      <xdr:spPr>
        <a:xfrm>
          <a:off x="662093" y="1042247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359240</xdr:colOff>
      <xdr:row>3</xdr:row>
      <xdr:rowOff>118313</xdr:rowOff>
    </xdr:from>
    <xdr:to>
      <xdr:col>3</xdr:col>
      <xdr:colOff>100965</xdr:colOff>
      <xdr:row>3</xdr:row>
      <xdr:rowOff>291340</xdr:rowOff>
    </xdr:to>
    <xdr:pic>
      <xdr:nvPicPr>
        <xdr:cNvPr id="16" name="Рисунок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43D5182-9799-4ABF-9DD7-AF3D0A0E9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0800" y="1101293"/>
          <a:ext cx="183685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260214</xdr:colOff>
      <xdr:row>3</xdr:row>
      <xdr:rowOff>105251</xdr:rowOff>
    </xdr:from>
    <xdr:to>
      <xdr:col>3</xdr:col>
      <xdr:colOff>440214</xdr:colOff>
      <xdr:row>3</xdr:row>
      <xdr:rowOff>278278</xdr:rowOff>
    </xdr:to>
    <xdr:pic>
      <xdr:nvPicPr>
        <xdr:cNvPr id="17" name="Рисунок 1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F78A239-E200-41CE-96A0-9AA065AB1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3734" y="1088231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5587</xdr:colOff>
      <xdr:row>3</xdr:row>
      <xdr:rowOff>113959</xdr:rowOff>
    </xdr:from>
    <xdr:to>
      <xdr:col>2</xdr:col>
      <xdr:colOff>187579</xdr:colOff>
      <xdr:row>3</xdr:row>
      <xdr:rowOff>286986</xdr:rowOff>
    </xdr:to>
    <xdr:pic>
      <xdr:nvPicPr>
        <xdr:cNvPr id="18" name="Рисунок 1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D61D1CD-5AB3-4CE6-835B-677D239E4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147" y="1096939"/>
          <a:ext cx="181992" cy="173027"/>
        </a:xfrm>
        <a:prstGeom prst="rect">
          <a:avLst/>
        </a:prstGeom>
      </xdr:spPr>
    </xdr:pic>
    <xdr:clientData/>
  </xdr:twoCellAnchor>
  <xdr:twoCellAnchor editAs="oneCell">
    <xdr:from>
      <xdr:col>4</xdr:col>
      <xdr:colOff>13626</xdr:colOff>
      <xdr:row>3</xdr:row>
      <xdr:rowOff>113320</xdr:rowOff>
    </xdr:from>
    <xdr:to>
      <xdr:col>4</xdr:col>
      <xdr:colOff>190729</xdr:colOff>
      <xdr:row>3</xdr:row>
      <xdr:rowOff>278917</xdr:rowOff>
    </xdr:to>
    <xdr:pic>
      <xdr:nvPicPr>
        <xdr:cNvPr id="19" name="Рисунок 18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2FC2A86-6419-4595-942E-499170844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6746" y="1096300"/>
          <a:ext cx="17710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321738</xdr:colOff>
      <xdr:row>3</xdr:row>
      <xdr:rowOff>77824</xdr:rowOff>
    </xdr:from>
    <xdr:to>
      <xdr:col>1</xdr:col>
      <xdr:colOff>566904</xdr:colOff>
      <xdr:row>3</xdr:row>
      <xdr:rowOff>316017</xdr:rowOff>
    </xdr:to>
    <xdr:pic>
      <xdr:nvPicPr>
        <xdr:cNvPr id="20" name="Рисунок 19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89F1A9C0-7602-461E-ADEE-45383A850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498" y="1060804"/>
          <a:ext cx="245166" cy="238193"/>
        </a:xfrm>
        <a:prstGeom prst="rect">
          <a:avLst/>
        </a:prstGeom>
      </xdr:spPr>
    </xdr:pic>
    <xdr:clientData/>
  </xdr:twoCellAnchor>
  <xdr:twoCellAnchor editAs="oneCell">
    <xdr:from>
      <xdr:col>23</xdr:col>
      <xdr:colOff>59267</xdr:colOff>
      <xdr:row>62</xdr:row>
      <xdr:rowOff>0</xdr:rowOff>
    </xdr:from>
    <xdr:to>
      <xdr:col>31</xdr:col>
      <xdr:colOff>498966</xdr:colOff>
      <xdr:row>76</xdr:row>
      <xdr:rowOff>172651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BAD17AB2-12DD-077D-B63D-A3FC216BA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915296" y="12387943"/>
          <a:ext cx="5316499" cy="2763451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25</xdr:col>
      <xdr:colOff>389468</xdr:colOff>
      <xdr:row>65</xdr:row>
      <xdr:rowOff>93133</xdr:rowOff>
    </xdr:from>
    <xdr:to>
      <xdr:col>30</xdr:col>
      <xdr:colOff>143935</xdr:colOff>
      <xdr:row>74</xdr:row>
      <xdr:rowOff>103031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BBEAD491-9AD7-DCA6-7CEC-32A0974F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4464697" y="13036247"/>
          <a:ext cx="2802467" cy="1675413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23</xdr:col>
      <xdr:colOff>84666</xdr:colOff>
      <xdr:row>75</xdr:row>
      <xdr:rowOff>59266</xdr:rowOff>
    </xdr:from>
    <xdr:to>
      <xdr:col>25</xdr:col>
      <xdr:colOff>169333</xdr:colOff>
      <xdr:row>76</xdr:row>
      <xdr:rowOff>118533</xdr:rowOff>
    </xdr:to>
    <xdr:sp macro="" textlink="">
      <xdr:nvSpPr>
        <xdr:cNvPr id="23" name="Прямоугольник 22">
          <a:extLst>
            <a:ext uri="{FF2B5EF4-FFF2-40B4-BE49-F238E27FC236}">
              <a16:creationId xmlns:a16="http://schemas.microsoft.com/office/drawing/2014/main" id="{A06D1AC1-2E6C-7DE5-C3A5-5621D2F1D177}"/>
            </a:ext>
          </a:extLst>
        </xdr:cNvPr>
        <xdr:cNvSpPr/>
      </xdr:nvSpPr>
      <xdr:spPr>
        <a:xfrm>
          <a:off x="12940695" y="14852952"/>
          <a:ext cx="1303867" cy="244324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372532</xdr:colOff>
      <xdr:row>65</xdr:row>
      <xdr:rowOff>93132</xdr:rowOff>
    </xdr:from>
    <xdr:to>
      <xdr:col>30</xdr:col>
      <xdr:colOff>160867</xdr:colOff>
      <xdr:row>74</xdr:row>
      <xdr:rowOff>126999</xdr:rowOff>
    </xdr:to>
    <xdr:sp macro="" textlink="">
      <xdr:nvSpPr>
        <xdr:cNvPr id="24" name="Прямоугольник 23">
          <a:extLst>
            <a:ext uri="{FF2B5EF4-FFF2-40B4-BE49-F238E27FC236}">
              <a16:creationId xmlns:a16="http://schemas.microsoft.com/office/drawing/2014/main" id="{6B6AF126-1470-9221-F36B-7C897F66D69C}"/>
            </a:ext>
          </a:extLst>
        </xdr:cNvPr>
        <xdr:cNvSpPr/>
      </xdr:nvSpPr>
      <xdr:spPr>
        <a:xfrm>
          <a:off x="14447761" y="13036246"/>
          <a:ext cx="2836335" cy="1699382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23</xdr:col>
      <xdr:colOff>59266</xdr:colOff>
      <xdr:row>80</xdr:row>
      <xdr:rowOff>25400</xdr:rowOff>
    </xdr:from>
    <xdr:to>
      <xdr:col>31</xdr:col>
      <xdr:colOff>389465</xdr:colOff>
      <xdr:row>94</xdr:row>
      <xdr:rowOff>134361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2B7EC0B4-022A-1A23-8B85-C46A39CFC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915295" y="15744371"/>
          <a:ext cx="5206999" cy="2699761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27</xdr:col>
      <xdr:colOff>304799</xdr:colOff>
      <xdr:row>86</xdr:row>
      <xdr:rowOff>42332</xdr:rowOff>
    </xdr:from>
    <xdr:to>
      <xdr:col>28</xdr:col>
      <xdr:colOff>482600</xdr:colOff>
      <xdr:row>87</xdr:row>
      <xdr:rowOff>110066</xdr:rowOff>
    </xdr:to>
    <xdr:sp macro="" textlink="">
      <xdr:nvSpPr>
        <xdr:cNvPr id="26" name="Прямоугольник 25">
          <a:extLst>
            <a:ext uri="{FF2B5EF4-FFF2-40B4-BE49-F238E27FC236}">
              <a16:creationId xmlns:a16="http://schemas.microsoft.com/office/drawing/2014/main" id="{6A5CD6BB-36E6-7645-4873-989C4AE4B489}"/>
            </a:ext>
          </a:extLst>
        </xdr:cNvPr>
        <xdr:cNvSpPr/>
      </xdr:nvSpPr>
      <xdr:spPr>
        <a:xfrm>
          <a:off x="15599228" y="16871646"/>
          <a:ext cx="787401" cy="252791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23</xdr:col>
      <xdr:colOff>67732</xdr:colOff>
      <xdr:row>96</xdr:row>
      <xdr:rowOff>93133</xdr:rowOff>
    </xdr:from>
    <xdr:to>
      <xdr:col>31</xdr:col>
      <xdr:colOff>372533</xdr:colOff>
      <xdr:row>110</xdr:row>
      <xdr:rowOff>177595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5B4DFCEC-D393-4773-B863-716B10433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923761" y="18773019"/>
          <a:ext cx="5181601" cy="2675262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23</xdr:col>
      <xdr:colOff>76199</xdr:colOff>
      <xdr:row>102</xdr:row>
      <xdr:rowOff>118532</xdr:rowOff>
    </xdr:from>
    <xdr:to>
      <xdr:col>24</xdr:col>
      <xdr:colOff>254000</xdr:colOff>
      <xdr:row>104</xdr:row>
      <xdr:rowOff>0</xdr:rowOff>
    </xdr:to>
    <xdr:sp macro="" textlink="">
      <xdr:nvSpPr>
        <xdr:cNvPr id="28" name="Прямоугольник 27">
          <a:extLst>
            <a:ext uri="{FF2B5EF4-FFF2-40B4-BE49-F238E27FC236}">
              <a16:creationId xmlns:a16="http://schemas.microsoft.com/office/drawing/2014/main" id="{4B0B7616-F65F-AE05-EA22-9278BCDF67E5}"/>
            </a:ext>
          </a:extLst>
        </xdr:cNvPr>
        <xdr:cNvSpPr/>
      </xdr:nvSpPr>
      <xdr:spPr>
        <a:xfrm>
          <a:off x="12932228" y="19908761"/>
          <a:ext cx="787401" cy="251582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23</xdr:col>
      <xdr:colOff>110066</xdr:colOff>
      <xdr:row>113</xdr:row>
      <xdr:rowOff>82786</xdr:rowOff>
    </xdr:from>
    <xdr:to>
      <xdr:col>31</xdr:col>
      <xdr:colOff>431799</xdr:colOff>
      <xdr:row>128</xdr:row>
      <xdr:rowOff>758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14DC986F-D3EE-6B8F-37F3-AA304AF6A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966095" y="21908643"/>
          <a:ext cx="5198533" cy="2693829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28</xdr:col>
      <xdr:colOff>578909</xdr:colOff>
      <xdr:row>113</xdr:row>
      <xdr:rowOff>84667</xdr:rowOff>
    </xdr:from>
    <xdr:to>
      <xdr:col>32</xdr:col>
      <xdr:colOff>235514</xdr:colOff>
      <xdr:row>131</xdr:row>
      <xdr:rowOff>83875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BB59C5ED-CC50-8BA0-F30A-D00112AB3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6482938" y="21910524"/>
          <a:ext cx="2095005" cy="3330237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23</xdr:col>
      <xdr:colOff>135465</xdr:colOff>
      <xdr:row>119</xdr:row>
      <xdr:rowOff>84665</xdr:rowOff>
    </xdr:from>
    <xdr:to>
      <xdr:col>24</xdr:col>
      <xdr:colOff>313266</xdr:colOff>
      <xdr:row>120</xdr:row>
      <xdr:rowOff>152399</xdr:rowOff>
    </xdr:to>
    <xdr:sp macro="" textlink="">
      <xdr:nvSpPr>
        <xdr:cNvPr id="34" name="Прямоугольник 33">
          <a:extLst>
            <a:ext uri="{FF2B5EF4-FFF2-40B4-BE49-F238E27FC236}">
              <a16:creationId xmlns:a16="http://schemas.microsoft.com/office/drawing/2014/main" id="{E70EF3A7-97B1-6725-0CB4-F9E6B0DDF2EA}"/>
            </a:ext>
          </a:extLst>
        </xdr:cNvPr>
        <xdr:cNvSpPr/>
      </xdr:nvSpPr>
      <xdr:spPr>
        <a:xfrm>
          <a:off x="12991494" y="23020865"/>
          <a:ext cx="787401" cy="252791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29</xdr:col>
      <xdr:colOff>126999</xdr:colOff>
      <xdr:row>119</xdr:row>
      <xdr:rowOff>16931</xdr:rowOff>
    </xdr:from>
    <xdr:to>
      <xdr:col>32</xdr:col>
      <xdr:colOff>118533</xdr:colOff>
      <xdr:row>120</xdr:row>
      <xdr:rowOff>50799</xdr:rowOff>
    </xdr:to>
    <xdr:sp macro="" textlink="">
      <xdr:nvSpPr>
        <xdr:cNvPr id="35" name="Прямоугольник 34">
          <a:extLst>
            <a:ext uri="{FF2B5EF4-FFF2-40B4-BE49-F238E27FC236}">
              <a16:creationId xmlns:a16="http://schemas.microsoft.com/office/drawing/2014/main" id="{0402E011-8C68-BF07-BAA5-0C4218B17433}"/>
            </a:ext>
          </a:extLst>
        </xdr:cNvPr>
        <xdr:cNvSpPr/>
      </xdr:nvSpPr>
      <xdr:spPr>
        <a:xfrm>
          <a:off x="16640628" y="22953131"/>
          <a:ext cx="1820334" cy="218925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29</xdr:col>
      <xdr:colOff>76199</xdr:colOff>
      <xdr:row>129</xdr:row>
      <xdr:rowOff>118533</xdr:rowOff>
    </xdr:from>
    <xdr:to>
      <xdr:col>30</xdr:col>
      <xdr:colOff>423333</xdr:colOff>
      <xdr:row>130</xdr:row>
      <xdr:rowOff>93132</xdr:rowOff>
    </xdr:to>
    <xdr:sp macro="" textlink="">
      <xdr:nvSpPr>
        <xdr:cNvPr id="36" name="Прямоугольник 35">
          <a:extLst>
            <a:ext uri="{FF2B5EF4-FFF2-40B4-BE49-F238E27FC236}">
              <a16:creationId xmlns:a16="http://schemas.microsoft.com/office/drawing/2014/main" id="{423754AE-96F0-FEE5-03E9-15B1216B3FDC}"/>
            </a:ext>
          </a:extLst>
        </xdr:cNvPr>
        <xdr:cNvSpPr/>
      </xdr:nvSpPr>
      <xdr:spPr>
        <a:xfrm>
          <a:off x="16589828" y="24905304"/>
          <a:ext cx="956734" cy="159657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23</xdr:col>
      <xdr:colOff>38123</xdr:colOff>
      <xdr:row>148</xdr:row>
      <xdr:rowOff>152400</xdr:rowOff>
    </xdr:from>
    <xdr:to>
      <xdr:col>27</xdr:col>
      <xdr:colOff>194733</xdr:colOff>
      <xdr:row>162</xdr:row>
      <xdr:rowOff>31286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F3099947-ECE6-5FB7-4E2F-8F614035F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890523" y="28608867"/>
          <a:ext cx="2595010" cy="2486619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>
    <xdr:from>
      <xdr:col>23</xdr:col>
      <xdr:colOff>84664</xdr:colOff>
      <xdr:row>155</xdr:row>
      <xdr:rowOff>177800</xdr:rowOff>
    </xdr:from>
    <xdr:to>
      <xdr:col>27</xdr:col>
      <xdr:colOff>67733</xdr:colOff>
      <xdr:row>157</xdr:row>
      <xdr:rowOff>16933</xdr:rowOff>
    </xdr:to>
    <xdr:sp macro="" textlink="">
      <xdr:nvSpPr>
        <xdr:cNvPr id="38" name="Прямоугольник 37">
          <a:extLst>
            <a:ext uri="{FF2B5EF4-FFF2-40B4-BE49-F238E27FC236}">
              <a16:creationId xmlns:a16="http://schemas.microsoft.com/office/drawing/2014/main" id="{318B5F73-EF77-CEA3-23B0-EB536485E7E9}"/>
            </a:ext>
          </a:extLst>
        </xdr:cNvPr>
        <xdr:cNvSpPr/>
      </xdr:nvSpPr>
      <xdr:spPr>
        <a:xfrm>
          <a:off x="12937064" y="29938133"/>
          <a:ext cx="2421469" cy="211667"/>
        </a:xfrm>
        <a:prstGeom prst="rect">
          <a:avLst/>
        </a:prstGeom>
        <a:noFill/>
        <a:ln w="19050"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44</xdr:row>
      <xdr:rowOff>50801</xdr:rowOff>
    </xdr:from>
    <xdr:to>
      <xdr:col>25</xdr:col>
      <xdr:colOff>25399</xdr:colOff>
      <xdr:row>59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AD78530-2B2F-4C70-8E72-0719F4A38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575733</xdr:colOff>
      <xdr:row>82</xdr:row>
      <xdr:rowOff>0</xdr:rowOff>
    </xdr:from>
    <xdr:to>
      <xdr:col>25</xdr:col>
      <xdr:colOff>0</xdr:colOff>
      <xdr:row>100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11D2197-873C-4D1C-A90E-817444257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104</xdr:row>
      <xdr:rowOff>0</xdr:rowOff>
    </xdr:from>
    <xdr:to>
      <xdr:col>25</xdr:col>
      <xdr:colOff>33867</xdr:colOff>
      <xdr:row>122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D0E8A13-7FDD-4D80-BE13-74F9A590A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584201</xdr:colOff>
      <xdr:row>63</xdr:row>
      <xdr:rowOff>0</xdr:rowOff>
    </xdr:from>
    <xdr:to>
      <xdr:col>25</xdr:col>
      <xdr:colOff>0</xdr:colOff>
      <xdr:row>77</xdr:row>
      <xdr:rowOff>135467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9132D79-3182-40FF-A6A0-832377F6B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237067</xdr:colOff>
      <xdr:row>3</xdr:row>
      <xdr:rowOff>42334</xdr:rowOff>
    </xdr:from>
    <xdr:to>
      <xdr:col>3</xdr:col>
      <xdr:colOff>194867</xdr:colOff>
      <xdr:row>3</xdr:row>
      <xdr:rowOff>320737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F9547EDD-AA8D-4EB2-9601-104D0583A6DF}"/>
            </a:ext>
          </a:extLst>
        </xdr:cNvPr>
        <xdr:cNvSpPr/>
      </xdr:nvSpPr>
      <xdr:spPr>
        <a:xfrm>
          <a:off x="1014307" y="1025314"/>
          <a:ext cx="28546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265849</xdr:colOff>
      <xdr:row>3</xdr:row>
      <xdr:rowOff>42334</xdr:rowOff>
    </xdr:from>
    <xdr:to>
      <xdr:col>4</xdr:col>
      <xdr:colOff>225640</xdr:colOff>
      <xdr:row>3</xdr:row>
      <xdr:rowOff>320737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B92DB0F3-71A9-4E5B-B981-FD319D10795D}"/>
            </a:ext>
          </a:extLst>
        </xdr:cNvPr>
        <xdr:cNvSpPr/>
      </xdr:nvSpPr>
      <xdr:spPr>
        <a:xfrm>
          <a:off x="1370749" y="1025314"/>
          <a:ext cx="287451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284898</xdr:colOff>
      <xdr:row>3</xdr:row>
      <xdr:rowOff>42334</xdr:rowOff>
    </xdr:from>
    <xdr:to>
      <xdr:col>5</xdr:col>
      <xdr:colOff>124164</xdr:colOff>
      <xdr:row>3</xdr:row>
      <xdr:rowOff>320737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52ACBC93-1309-4CD0-A492-24A2BCDB0DA3}"/>
            </a:ext>
          </a:extLst>
        </xdr:cNvPr>
        <xdr:cNvSpPr/>
      </xdr:nvSpPr>
      <xdr:spPr>
        <a:xfrm>
          <a:off x="1717458" y="1025314"/>
          <a:ext cx="288846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185414</xdr:colOff>
      <xdr:row>3</xdr:row>
      <xdr:rowOff>42334</xdr:rowOff>
    </xdr:from>
    <xdr:to>
      <xdr:col>6</xdr:col>
      <xdr:colOff>29214</xdr:colOff>
      <xdr:row>3</xdr:row>
      <xdr:rowOff>320737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CC953AA3-BA3B-44C6-9974-C89AF0397DC1}"/>
            </a:ext>
          </a:extLst>
        </xdr:cNvPr>
        <xdr:cNvSpPr/>
      </xdr:nvSpPr>
      <xdr:spPr>
        <a:xfrm>
          <a:off x="2067554" y="1025314"/>
          <a:ext cx="29338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313267</xdr:colOff>
      <xdr:row>3</xdr:row>
      <xdr:rowOff>42334</xdr:rowOff>
    </xdr:from>
    <xdr:to>
      <xdr:col>2</xdr:col>
      <xdr:colOff>186401</xdr:colOff>
      <xdr:row>3</xdr:row>
      <xdr:rowOff>320737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2793B779-45C0-49BF-811F-B1357804A657}"/>
            </a:ext>
          </a:extLst>
        </xdr:cNvPr>
        <xdr:cNvSpPr/>
      </xdr:nvSpPr>
      <xdr:spPr>
        <a:xfrm>
          <a:off x="679027" y="1025314"/>
          <a:ext cx="284614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3</xdr:col>
      <xdr:colOff>316908</xdr:colOff>
      <xdr:row>3</xdr:row>
      <xdr:rowOff>101380</xdr:rowOff>
    </xdr:from>
    <xdr:to>
      <xdr:col>4</xdr:col>
      <xdr:colOff>168699</xdr:colOff>
      <xdr:row>3</xdr:row>
      <xdr:rowOff>274407</xdr:rowOff>
    </xdr:to>
    <xdr:pic>
      <xdr:nvPicPr>
        <xdr:cNvPr id="11" name="Рисунок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4D0B2EC-856E-44CB-8234-E49F7EBF5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808" y="1084360"/>
          <a:ext cx="179451" cy="173027"/>
        </a:xfrm>
        <a:prstGeom prst="rect">
          <a:avLst/>
        </a:prstGeom>
      </xdr:spPr>
    </xdr:pic>
    <xdr:clientData/>
  </xdr:twoCellAnchor>
  <xdr:twoCellAnchor editAs="oneCell">
    <xdr:from>
      <xdr:col>4</xdr:col>
      <xdr:colOff>327948</xdr:colOff>
      <xdr:row>3</xdr:row>
      <xdr:rowOff>88318</xdr:rowOff>
    </xdr:from>
    <xdr:to>
      <xdr:col>5</xdr:col>
      <xdr:colOff>59214</xdr:colOff>
      <xdr:row>3</xdr:row>
      <xdr:rowOff>261345</xdr:rowOff>
    </xdr:to>
    <xdr:pic>
      <xdr:nvPicPr>
        <xdr:cNvPr id="12" name="Рисунок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C1360D4-2A9F-4257-9B5E-F056DF7CE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0508" y="1071298"/>
          <a:ext cx="180846" cy="173027"/>
        </a:xfrm>
        <a:prstGeom prst="rect">
          <a:avLst/>
        </a:prstGeom>
      </xdr:spPr>
    </xdr:pic>
    <xdr:clientData/>
  </xdr:twoCellAnchor>
  <xdr:twoCellAnchor editAs="oneCell">
    <xdr:from>
      <xdr:col>2</xdr:col>
      <xdr:colOff>293455</xdr:colOff>
      <xdr:row>3</xdr:row>
      <xdr:rowOff>97026</xdr:rowOff>
    </xdr:from>
    <xdr:to>
      <xdr:col>3</xdr:col>
      <xdr:colOff>145247</xdr:colOff>
      <xdr:row>3</xdr:row>
      <xdr:rowOff>270053</xdr:rowOff>
    </xdr:to>
    <xdr:pic>
      <xdr:nvPicPr>
        <xdr:cNvPr id="13" name="Рисунок 1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EDB937B-0658-4D9A-800F-B807BE4CF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95" y="1080006"/>
          <a:ext cx="179452" cy="173027"/>
        </a:xfrm>
        <a:prstGeom prst="rect">
          <a:avLst/>
        </a:prstGeom>
      </xdr:spPr>
    </xdr:pic>
    <xdr:clientData/>
  </xdr:twoCellAnchor>
  <xdr:twoCellAnchor editAs="oneCell">
    <xdr:from>
      <xdr:col>5</xdr:col>
      <xdr:colOff>242226</xdr:colOff>
      <xdr:row>3</xdr:row>
      <xdr:rowOff>96387</xdr:rowOff>
    </xdr:from>
    <xdr:to>
      <xdr:col>5</xdr:col>
      <xdr:colOff>419329</xdr:colOff>
      <xdr:row>3</xdr:row>
      <xdr:rowOff>261984</xdr:rowOff>
    </xdr:to>
    <xdr:pic>
      <xdr:nvPicPr>
        <xdr:cNvPr id="14" name="Рисунок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F8F2F68-93A8-45DB-A4E9-5E872B00E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366" y="1079367"/>
          <a:ext cx="17710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338672</xdr:colOff>
      <xdr:row>3</xdr:row>
      <xdr:rowOff>60891</xdr:rowOff>
    </xdr:from>
    <xdr:to>
      <xdr:col>2</xdr:col>
      <xdr:colOff>168972</xdr:colOff>
      <xdr:row>3</xdr:row>
      <xdr:rowOff>299084</xdr:rowOff>
    </xdr:to>
    <xdr:pic>
      <xdr:nvPicPr>
        <xdr:cNvPr id="15" name="Рисунок 14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9912EA1-76C0-427A-AAC1-D1C618253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432" y="1043871"/>
          <a:ext cx="241780" cy="23819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15</xdr:col>
      <xdr:colOff>482601</xdr:colOff>
      <xdr:row>33</xdr:row>
      <xdr:rowOff>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62898DEA-6515-447A-BB84-D0106819F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25</xdr:col>
      <xdr:colOff>526515</xdr:colOff>
      <xdr:row>70</xdr:row>
      <xdr:rowOff>53340</xdr:rowOff>
    </xdr:from>
    <xdr:to>
      <xdr:col>33</xdr:col>
      <xdr:colOff>467699</xdr:colOff>
      <xdr:row>102</xdr:row>
      <xdr:rowOff>78874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48F1730-AFB5-E0FC-D259-363285307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236675" y="13776960"/>
          <a:ext cx="4817984" cy="5877694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42</xdr:row>
      <xdr:rowOff>0</xdr:rowOff>
    </xdr:from>
    <xdr:to>
      <xdr:col>19</xdr:col>
      <xdr:colOff>0</xdr:colOff>
      <xdr:row>53</xdr:row>
      <xdr:rowOff>186265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FE767A7-9146-4E66-9BF7-29C7604F9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186266</xdr:rowOff>
    </xdr:from>
    <xdr:to>
      <xdr:col>12</xdr:col>
      <xdr:colOff>321734</xdr:colOff>
      <xdr:row>30</xdr:row>
      <xdr:rowOff>186266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5EED63-A796-4051-BE24-7AB5AD16B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643466</xdr:colOff>
      <xdr:row>3</xdr:row>
      <xdr:rowOff>42333</xdr:rowOff>
    </xdr:from>
    <xdr:to>
      <xdr:col>2</xdr:col>
      <xdr:colOff>144066</xdr:colOff>
      <xdr:row>3</xdr:row>
      <xdr:rowOff>320736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82FA91B3-FE1F-4F6E-824E-F6AC0CDF9A47}"/>
            </a:ext>
          </a:extLst>
        </xdr:cNvPr>
        <xdr:cNvSpPr/>
      </xdr:nvSpPr>
      <xdr:spPr>
        <a:xfrm>
          <a:off x="1009226" y="1025313"/>
          <a:ext cx="28546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215048</xdr:colOff>
      <xdr:row>3</xdr:row>
      <xdr:rowOff>42333</xdr:rowOff>
    </xdr:from>
    <xdr:to>
      <xdr:col>3</xdr:col>
      <xdr:colOff>30906</xdr:colOff>
      <xdr:row>3</xdr:row>
      <xdr:rowOff>320736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89CBAFAF-F1B6-445B-A90C-AAA6F8F6AD57}"/>
            </a:ext>
          </a:extLst>
        </xdr:cNvPr>
        <xdr:cNvSpPr/>
      </xdr:nvSpPr>
      <xdr:spPr>
        <a:xfrm>
          <a:off x="1365668" y="1025313"/>
          <a:ext cx="288298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90164</xdr:colOff>
      <xdr:row>3</xdr:row>
      <xdr:rowOff>42333</xdr:rowOff>
    </xdr:from>
    <xdr:to>
      <xdr:col>3</xdr:col>
      <xdr:colOff>378164</xdr:colOff>
      <xdr:row>3</xdr:row>
      <xdr:rowOff>320736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2AF48973-758A-4F66-A330-6F7F589250D3}"/>
            </a:ext>
          </a:extLst>
        </xdr:cNvPr>
        <xdr:cNvSpPr/>
      </xdr:nvSpPr>
      <xdr:spPr>
        <a:xfrm>
          <a:off x="1713224" y="102531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439414</xdr:colOff>
      <xdr:row>3</xdr:row>
      <xdr:rowOff>42333</xdr:rowOff>
    </xdr:from>
    <xdr:to>
      <xdr:col>4</xdr:col>
      <xdr:colOff>257814</xdr:colOff>
      <xdr:row>3</xdr:row>
      <xdr:rowOff>320736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F6F1B3B1-26D7-44BB-86C7-DF0A3E89D64B}"/>
            </a:ext>
          </a:extLst>
        </xdr:cNvPr>
        <xdr:cNvSpPr/>
      </xdr:nvSpPr>
      <xdr:spPr>
        <a:xfrm>
          <a:off x="2062474" y="1025313"/>
          <a:ext cx="29084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304800</xdr:colOff>
      <xdr:row>3</xdr:row>
      <xdr:rowOff>42333</xdr:rowOff>
    </xdr:from>
    <xdr:to>
      <xdr:col>1</xdr:col>
      <xdr:colOff>592800</xdr:colOff>
      <xdr:row>3</xdr:row>
      <xdr:rowOff>320736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CCE7FB47-A8DC-40D1-8C74-AA78030F5368}"/>
            </a:ext>
          </a:extLst>
        </xdr:cNvPr>
        <xdr:cNvSpPr/>
      </xdr:nvSpPr>
      <xdr:spPr>
        <a:xfrm>
          <a:off x="670560" y="102531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266107</xdr:colOff>
      <xdr:row>3</xdr:row>
      <xdr:rowOff>101379</xdr:rowOff>
    </xdr:from>
    <xdr:to>
      <xdr:col>2</xdr:col>
      <xdr:colOff>448098</xdr:colOff>
      <xdr:row>3</xdr:row>
      <xdr:rowOff>274406</xdr:rowOff>
    </xdr:to>
    <xdr:pic>
      <xdr:nvPicPr>
        <xdr:cNvPr id="9" name="Рисунок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3F05A0-F60E-4966-B42B-7688EB248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727" y="1084359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133214</xdr:colOff>
      <xdr:row>3</xdr:row>
      <xdr:rowOff>88317</xdr:rowOff>
    </xdr:from>
    <xdr:to>
      <xdr:col>3</xdr:col>
      <xdr:colOff>313214</xdr:colOff>
      <xdr:row>3</xdr:row>
      <xdr:rowOff>261344</xdr:rowOff>
    </xdr:to>
    <xdr:pic>
      <xdr:nvPicPr>
        <xdr:cNvPr id="10" name="Рисунок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4F28B91-051B-4AD5-9019-EB7ECB570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274" y="1071297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699854</xdr:colOff>
      <xdr:row>3</xdr:row>
      <xdr:rowOff>97025</xdr:rowOff>
    </xdr:from>
    <xdr:to>
      <xdr:col>2</xdr:col>
      <xdr:colOff>94446</xdr:colOff>
      <xdr:row>3</xdr:row>
      <xdr:rowOff>270052</xdr:rowOff>
    </xdr:to>
    <xdr:pic>
      <xdr:nvPicPr>
        <xdr:cNvPr id="11" name="Рисунок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1DD2BFB-6B04-4598-8A82-3321FA4E5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614" y="1080005"/>
          <a:ext cx="179452" cy="173027"/>
        </a:xfrm>
        <a:prstGeom prst="rect">
          <a:avLst/>
        </a:prstGeom>
      </xdr:spPr>
    </xdr:pic>
    <xdr:clientData/>
  </xdr:twoCellAnchor>
  <xdr:twoCellAnchor editAs="oneCell">
    <xdr:from>
      <xdr:col>4</xdr:col>
      <xdr:colOff>22093</xdr:colOff>
      <xdr:row>3</xdr:row>
      <xdr:rowOff>96386</xdr:rowOff>
    </xdr:from>
    <xdr:to>
      <xdr:col>4</xdr:col>
      <xdr:colOff>199196</xdr:colOff>
      <xdr:row>3</xdr:row>
      <xdr:rowOff>261983</xdr:rowOff>
    </xdr:to>
    <xdr:pic>
      <xdr:nvPicPr>
        <xdr:cNvPr id="12" name="Рисунок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70E684B-0731-41B4-95FC-7D758E97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7593" y="1079366"/>
          <a:ext cx="17710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330205</xdr:colOff>
      <xdr:row>3</xdr:row>
      <xdr:rowOff>60890</xdr:rowOff>
    </xdr:from>
    <xdr:to>
      <xdr:col>1</xdr:col>
      <xdr:colOff>575371</xdr:colOff>
      <xdr:row>3</xdr:row>
      <xdr:rowOff>299083</xdr:rowOff>
    </xdr:to>
    <xdr:pic>
      <xdr:nvPicPr>
        <xdr:cNvPr id="13" name="Рисунок 1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4CE6A8E-072A-46C8-8E61-0B5E3B7FE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5" y="1043870"/>
          <a:ext cx="245166" cy="238193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63</xdr:row>
      <xdr:rowOff>143933</xdr:rowOff>
    </xdr:from>
    <xdr:to>
      <xdr:col>19</xdr:col>
      <xdr:colOff>0</xdr:colOff>
      <xdr:row>75</xdr:row>
      <xdr:rowOff>143931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6B98053-7E2B-41DE-B659-B745A0B2B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8466</xdr:colOff>
      <xdr:row>80</xdr:row>
      <xdr:rowOff>33868</xdr:rowOff>
    </xdr:from>
    <xdr:to>
      <xdr:col>30</xdr:col>
      <xdr:colOff>8466</xdr:colOff>
      <xdr:row>92</xdr:row>
      <xdr:rowOff>33866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F7434C5-9FDA-4EDF-899A-2BD76A0B8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80</xdr:row>
      <xdr:rowOff>42335</xdr:rowOff>
    </xdr:from>
    <xdr:to>
      <xdr:col>19</xdr:col>
      <xdr:colOff>0</xdr:colOff>
      <xdr:row>92</xdr:row>
      <xdr:rowOff>42333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97B9C42-05F6-406B-8CB6-9FE4C425F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96</xdr:row>
      <xdr:rowOff>143932</xdr:rowOff>
    </xdr:from>
    <xdr:to>
      <xdr:col>19</xdr:col>
      <xdr:colOff>0</xdr:colOff>
      <xdr:row>108</xdr:row>
      <xdr:rowOff>143930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9D086CEC-B62E-4105-9F3E-0E0C7B00B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114</xdr:row>
      <xdr:rowOff>2</xdr:rowOff>
    </xdr:from>
    <xdr:to>
      <xdr:col>19</xdr:col>
      <xdr:colOff>0</xdr:colOff>
      <xdr:row>126</xdr:row>
      <xdr:rowOff>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8D22EE4D-87B6-4649-9C30-291B5DEB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130</xdr:row>
      <xdr:rowOff>16935</xdr:rowOff>
    </xdr:from>
    <xdr:to>
      <xdr:col>19</xdr:col>
      <xdr:colOff>0</xdr:colOff>
      <xdr:row>142</xdr:row>
      <xdr:rowOff>16933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962365D3-5331-4A9F-8F4D-3B2BA31DF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19</xdr:col>
      <xdr:colOff>303090</xdr:colOff>
      <xdr:row>55</xdr:row>
      <xdr:rowOff>163532</xdr:rowOff>
    </xdr:from>
    <xdr:to>
      <xdr:col>26</xdr:col>
      <xdr:colOff>0</xdr:colOff>
      <xdr:row>76</xdr:row>
      <xdr:rowOff>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6B82DD4-AA22-4BCB-8D76-BC18482DC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313990" y="11022032"/>
          <a:ext cx="3964110" cy="3676948"/>
        </a:xfrm>
        <a:prstGeom prst="rect">
          <a:avLst/>
        </a:prstGeom>
        <a:ln>
          <a:solidFill>
            <a:schemeClr val="bg1">
              <a:lumMod val="95000"/>
            </a:schemeClr>
          </a:solidFill>
        </a:ln>
      </xdr:spPr>
    </xdr:pic>
    <xdr:clientData/>
  </xdr:twoCellAnchor>
  <xdr:twoCellAnchor editAs="oneCell">
    <xdr:from>
      <xdr:col>20</xdr:col>
      <xdr:colOff>0</xdr:colOff>
      <xdr:row>113</xdr:row>
      <xdr:rowOff>0</xdr:rowOff>
    </xdr:from>
    <xdr:to>
      <xdr:col>23</xdr:col>
      <xdr:colOff>381000</xdr:colOff>
      <xdr:row>126</xdr:row>
      <xdr:rowOff>28075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5642A7B5-0258-4295-9B67-77963BB15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620500" y="21465540"/>
          <a:ext cx="2209800" cy="24055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643466</xdr:colOff>
      <xdr:row>3</xdr:row>
      <xdr:rowOff>42333</xdr:rowOff>
    </xdr:from>
    <xdr:to>
      <xdr:col>2</xdr:col>
      <xdr:colOff>144066</xdr:colOff>
      <xdr:row>3</xdr:row>
      <xdr:rowOff>320736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CE0E05E2-B344-4A58-94CE-7400C335DA9A}"/>
            </a:ext>
          </a:extLst>
        </xdr:cNvPr>
        <xdr:cNvSpPr/>
      </xdr:nvSpPr>
      <xdr:spPr>
        <a:xfrm>
          <a:off x="1009226" y="1025313"/>
          <a:ext cx="28546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215048</xdr:colOff>
      <xdr:row>3</xdr:row>
      <xdr:rowOff>42333</xdr:rowOff>
    </xdr:from>
    <xdr:to>
      <xdr:col>3</xdr:col>
      <xdr:colOff>30906</xdr:colOff>
      <xdr:row>3</xdr:row>
      <xdr:rowOff>320736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9E75CC15-0CE7-4210-B0B9-54EE66C84960}"/>
            </a:ext>
          </a:extLst>
        </xdr:cNvPr>
        <xdr:cNvSpPr/>
      </xdr:nvSpPr>
      <xdr:spPr>
        <a:xfrm>
          <a:off x="1365668" y="1025313"/>
          <a:ext cx="288298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90164</xdr:colOff>
      <xdr:row>3</xdr:row>
      <xdr:rowOff>42333</xdr:rowOff>
    </xdr:from>
    <xdr:to>
      <xdr:col>3</xdr:col>
      <xdr:colOff>378164</xdr:colOff>
      <xdr:row>3</xdr:row>
      <xdr:rowOff>320736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57ECB445-5ABA-4C56-93D1-AE6B6352BDE8}"/>
            </a:ext>
          </a:extLst>
        </xdr:cNvPr>
        <xdr:cNvSpPr/>
      </xdr:nvSpPr>
      <xdr:spPr>
        <a:xfrm>
          <a:off x="1713224" y="102531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439414</xdr:colOff>
      <xdr:row>3</xdr:row>
      <xdr:rowOff>42333</xdr:rowOff>
    </xdr:from>
    <xdr:to>
      <xdr:col>4</xdr:col>
      <xdr:colOff>257814</xdr:colOff>
      <xdr:row>3</xdr:row>
      <xdr:rowOff>320736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BCABA0FA-E8D9-4628-8ABC-A21E5234C9EE}"/>
            </a:ext>
          </a:extLst>
        </xdr:cNvPr>
        <xdr:cNvSpPr/>
      </xdr:nvSpPr>
      <xdr:spPr>
        <a:xfrm>
          <a:off x="2062474" y="1025313"/>
          <a:ext cx="29084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304800</xdr:colOff>
      <xdr:row>3</xdr:row>
      <xdr:rowOff>42333</xdr:rowOff>
    </xdr:from>
    <xdr:to>
      <xdr:col>1</xdr:col>
      <xdr:colOff>592800</xdr:colOff>
      <xdr:row>3</xdr:row>
      <xdr:rowOff>320736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1F4268B2-60EE-4821-A9C4-073B3BFDCDB9}"/>
            </a:ext>
          </a:extLst>
        </xdr:cNvPr>
        <xdr:cNvSpPr/>
      </xdr:nvSpPr>
      <xdr:spPr>
        <a:xfrm>
          <a:off x="670560" y="1025313"/>
          <a:ext cx="288000" cy="278403"/>
        </a:xfrm>
        <a:prstGeom prst="ellipse">
          <a:avLst/>
        </a:prstGeom>
        <a:solidFill>
          <a:schemeClr val="bg1"/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2</xdr:col>
      <xdr:colOff>266107</xdr:colOff>
      <xdr:row>3</xdr:row>
      <xdr:rowOff>101379</xdr:rowOff>
    </xdr:from>
    <xdr:to>
      <xdr:col>2</xdr:col>
      <xdr:colOff>448098</xdr:colOff>
      <xdr:row>3</xdr:row>
      <xdr:rowOff>274406</xdr:rowOff>
    </xdr:to>
    <xdr:pic>
      <xdr:nvPicPr>
        <xdr:cNvPr id="8" name="Рисунок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0CBEB7-E033-4EA1-98B2-01385AE94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6727" y="1084359"/>
          <a:ext cx="181991" cy="1730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133214</xdr:colOff>
      <xdr:row>3</xdr:row>
      <xdr:rowOff>88317</xdr:rowOff>
    </xdr:from>
    <xdr:to>
      <xdr:col>3</xdr:col>
      <xdr:colOff>313214</xdr:colOff>
      <xdr:row>3</xdr:row>
      <xdr:rowOff>261344</xdr:rowOff>
    </xdr:to>
    <xdr:pic>
      <xdr:nvPicPr>
        <xdr:cNvPr id="9" name="Рисунок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693768-1F7B-46A4-9F81-D1B431280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6274" y="1071297"/>
          <a:ext cx="180000" cy="173027"/>
        </a:xfrm>
        <a:prstGeom prst="rect">
          <a:avLst/>
        </a:prstGeom>
      </xdr:spPr>
    </xdr:pic>
    <xdr:clientData/>
  </xdr:twoCellAnchor>
  <xdr:twoCellAnchor editAs="oneCell">
    <xdr:from>
      <xdr:col>1</xdr:col>
      <xdr:colOff>699854</xdr:colOff>
      <xdr:row>3</xdr:row>
      <xdr:rowOff>97025</xdr:rowOff>
    </xdr:from>
    <xdr:to>
      <xdr:col>2</xdr:col>
      <xdr:colOff>94446</xdr:colOff>
      <xdr:row>3</xdr:row>
      <xdr:rowOff>270052</xdr:rowOff>
    </xdr:to>
    <xdr:pic>
      <xdr:nvPicPr>
        <xdr:cNvPr id="10" name="Рисунок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488ECC-CB82-4CCF-9B4F-4C3776CDD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3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5614" y="1080005"/>
          <a:ext cx="179452" cy="173027"/>
        </a:xfrm>
        <a:prstGeom prst="rect">
          <a:avLst/>
        </a:prstGeom>
      </xdr:spPr>
    </xdr:pic>
    <xdr:clientData/>
  </xdr:twoCellAnchor>
  <xdr:twoCellAnchor editAs="oneCell">
    <xdr:from>
      <xdr:col>4</xdr:col>
      <xdr:colOff>22093</xdr:colOff>
      <xdr:row>3</xdr:row>
      <xdr:rowOff>96386</xdr:rowOff>
    </xdr:from>
    <xdr:to>
      <xdr:col>4</xdr:col>
      <xdr:colOff>199196</xdr:colOff>
      <xdr:row>3</xdr:row>
      <xdr:rowOff>261983</xdr:rowOff>
    </xdr:to>
    <xdr:pic>
      <xdr:nvPicPr>
        <xdr:cNvPr id="11" name="Рисунок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8F75DE8-CF3F-4AAA-B8BB-B6624557A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alphaModFix amt="53000"/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7593" y="1079366"/>
          <a:ext cx="177103" cy="165597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330205</xdr:colOff>
      <xdr:row>3</xdr:row>
      <xdr:rowOff>60890</xdr:rowOff>
    </xdr:from>
    <xdr:to>
      <xdr:col>1</xdr:col>
      <xdr:colOff>575371</xdr:colOff>
      <xdr:row>3</xdr:row>
      <xdr:rowOff>299083</xdr:rowOff>
    </xdr:to>
    <xdr:pic>
      <xdr:nvPicPr>
        <xdr:cNvPr id="12" name="Рисунок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D2FDF19-A3CF-4EA9-85C1-77FB37B88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5" y="1043870"/>
          <a:ext cx="245166" cy="23819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</xdr:rowOff>
    </xdr:from>
    <xdr:to>
      <xdr:col>12</xdr:col>
      <xdr:colOff>312134</xdr:colOff>
      <xdr:row>33</xdr:row>
      <xdr:rowOff>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9878BA8-981F-4127-9FF3-30616EABF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9600</xdr:colOff>
      <xdr:row>14</xdr:row>
      <xdr:rowOff>0</xdr:rowOff>
    </xdr:from>
    <xdr:to>
      <xdr:col>25</xdr:col>
      <xdr:colOff>0</xdr:colOff>
      <xdr:row>33</xdr:row>
      <xdr:rowOff>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2370DCD-72E7-4D8F-272E-F139DD4AB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11</xdr:col>
      <xdr:colOff>441267</xdr:colOff>
      <xdr:row>30</xdr:row>
      <xdr:rowOff>0</xdr:rowOff>
    </xdr:to>
    <xdr:graphicFrame macro="">
      <xdr:nvGraphicFramePr>
        <xdr:cNvPr id="27" name="Диаграмма 26">
          <a:extLst>
            <a:ext uri="{FF2B5EF4-FFF2-40B4-BE49-F238E27FC236}">
              <a16:creationId xmlns:a16="http://schemas.microsoft.com/office/drawing/2014/main" id="{1424C77D-9AE2-1ADC-A24C-2F71DED3B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62207</xdr:colOff>
      <xdr:row>5</xdr:row>
      <xdr:rowOff>64562</xdr:rowOff>
    </xdr:from>
    <xdr:to>
      <xdr:col>1</xdr:col>
      <xdr:colOff>242207</xdr:colOff>
      <xdr:row>5</xdr:row>
      <xdr:rowOff>244562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7F5773-D04B-445B-8B34-FFE156DC3A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274362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6</xdr:row>
      <xdr:rowOff>48489</xdr:rowOff>
    </xdr:from>
    <xdr:to>
      <xdr:col>1</xdr:col>
      <xdr:colOff>242207</xdr:colOff>
      <xdr:row>6</xdr:row>
      <xdr:rowOff>228489</xdr:rowOff>
    </xdr:to>
    <xdr:pic>
      <xdr:nvPicPr>
        <xdr:cNvPr id="4" name="Рисунок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EC7B9D-D8E1-4C11-ADD4-71D203B6C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2547849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62207</xdr:colOff>
      <xdr:row>4</xdr:row>
      <xdr:rowOff>55143</xdr:rowOff>
    </xdr:from>
    <xdr:to>
      <xdr:col>1</xdr:col>
      <xdr:colOff>242207</xdr:colOff>
      <xdr:row>4</xdr:row>
      <xdr:rowOff>235143</xdr:rowOff>
    </xdr:to>
    <xdr:pic>
      <xdr:nvPicPr>
        <xdr:cNvPr id="5" name="Рисунок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82ABA85-5354-4F10-926D-1ACA69092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807" y="1685823"/>
          <a:ext cx="180000" cy="18000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7</xdr:row>
      <xdr:rowOff>69273</xdr:rowOff>
    </xdr:from>
    <xdr:to>
      <xdr:col>1</xdr:col>
      <xdr:colOff>248771</xdr:colOff>
      <xdr:row>7</xdr:row>
      <xdr:rowOff>241843</xdr:rowOff>
    </xdr:to>
    <xdr:pic>
      <xdr:nvPicPr>
        <xdr:cNvPr id="6" name="Рисунок 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6D7AECD-CFE7-4DB9-848C-6C24F163A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alphaModFix amt="5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1" y="2858193"/>
          <a:ext cx="172570" cy="172570"/>
        </a:xfrm>
        <a:prstGeom prst="rect">
          <a:avLst/>
        </a:prstGeom>
      </xdr:spPr>
    </xdr:pic>
    <xdr:clientData/>
  </xdr:twoCellAnchor>
  <xdr:twoCellAnchor editAs="oneCell">
    <xdr:from>
      <xdr:col>1</xdr:col>
      <xdr:colOff>19879</xdr:colOff>
      <xdr:row>3</xdr:row>
      <xdr:rowOff>26504</xdr:rowOff>
    </xdr:from>
    <xdr:to>
      <xdr:col>1</xdr:col>
      <xdr:colOff>265045</xdr:colOff>
      <xdr:row>3</xdr:row>
      <xdr:rowOff>271670</xdr:rowOff>
    </xdr:to>
    <xdr:pic>
      <xdr:nvPicPr>
        <xdr:cNvPr id="7" name="Рисунок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725381D-3FC7-4F64-869E-EBB70BC49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479" y="1367624"/>
          <a:ext cx="245166" cy="245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inalytics.pro/infor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nalytics.pro/infor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inalytics.pro/in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finalytics.pro/in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inalytics.pro/infor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finalytics.pro/inform/plfact/" TargetMode="External"/><Relationship Id="rId1" Type="http://schemas.openxmlformats.org/officeDocument/2006/relationships/hyperlink" Target="https://finalytics.pro/inform/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finalytics.pro/infor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vk.com/finalytics" TargetMode="External"/><Relationship Id="rId2" Type="http://schemas.openxmlformats.org/officeDocument/2006/relationships/hyperlink" Target="https://www.youtube.com/salosteysv" TargetMode="External"/><Relationship Id="rId1" Type="http://schemas.openxmlformats.org/officeDocument/2006/relationships/hyperlink" Target="https://finalytics.pro/inform/" TargetMode="External"/><Relationship Id="rId6" Type="http://schemas.openxmlformats.org/officeDocument/2006/relationships/drawing" Target="../drawings/drawing8.xml"/><Relationship Id="rId5" Type="http://schemas.openxmlformats.org/officeDocument/2006/relationships/hyperlink" Target="https://t.me/finalyticspro" TargetMode="External"/><Relationship Id="rId4" Type="http://schemas.openxmlformats.org/officeDocument/2006/relationships/hyperlink" Target="https://finalytics.pro/pbim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3471-430C-4419-932B-03A911B0BB19}">
  <sheetPr>
    <tabColor rgb="FFC1CED5"/>
  </sheetPr>
  <dimension ref="B2:AJ67"/>
  <sheetViews>
    <sheetView showGridLines="0" tabSelected="1" topLeftCell="A7" zoomScale="80" zoomScaleNormal="80" workbookViewId="0">
      <selection activeCell="AM44" sqref="AM44"/>
    </sheetView>
  </sheetViews>
  <sheetFormatPr defaultRowHeight="14.4" x14ac:dyDescent="0.3"/>
  <cols>
    <col min="1" max="1" width="5.33203125" customWidth="1"/>
    <col min="2" max="2" width="2.109375" customWidth="1"/>
    <col min="12" max="12" width="2.109375" customWidth="1"/>
    <col min="13" max="13" width="8.21875" customWidth="1"/>
    <col min="14" max="14" width="2.109375" customWidth="1"/>
    <col min="21" max="21" width="8.88671875" customWidth="1"/>
    <col min="24" max="24" width="2.109375" customWidth="1"/>
    <col min="25" max="25" width="8.21875" customWidth="1"/>
    <col min="26" max="26" width="2.109375" customWidth="1"/>
    <col min="36" max="36" width="2.109375" customWidth="1"/>
  </cols>
  <sheetData>
    <row r="2" spans="2:36" ht="40.200000000000003" customHeight="1" x14ac:dyDescent="0.55000000000000004">
      <c r="B2" s="65" t="s">
        <v>0</v>
      </c>
      <c r="C2" s="65"/>
      <c r="D2" s="65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2:36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2:36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2:36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2:36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36" x14ac:dyDescent="0.3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9" spans="2:36" ht="31.2" x14ac:dyDescent="0.6">
      <c r="B9" s="5" t="s">
        <v>78</v>
      </c>
    </row>
    <row r="11" spans="2:36" ht="6" customHeigh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2:36" ht="14.4" customHeight="1" x14ac:dyDescent="0.3">
      <c r="B12" s="1"/>
      <c r="C12" s="63" t="s">
        <v>61</v>
      </c>
      <c r="D12" s="64"/>
      <c r="E12" s="64"/>
      <c r="F12" s="64"/>
      <c r="G12" s="64"/>
      <c r="H12" s="64"/>
      <c r="I12" s="64"/>
      <c r="J12" s="64"/>
      <c r="K12" s="64"/>
      <c r="L12" s="1"/>
      <c r="N12" s="1"/>
      <c r="O12" s="63" t="s">
        <v>38</v>
      </c>
      <c r="P12" s="64"/>
      <c r="Q12" s="64"/>
      <c r="R12" s="64"/>
      <c r="S12" s="64"/>
      <c r="T12" s="64"/>
      <c r="U12" s="64"/>
      <c r="V12" s="64"/>
      <c r="W12" s="64"/>
      <c r="X12" s="1"/>
      <c r="Z12" s="1"/>
      <c r="AA12" s="63" t="s">
        <v>37</v>
      </c>
      <c r="AB12" s="64"/>
      <c r="AC12" s="64"/>
      <c r="AD12" s="64"/>
      <c r="AE12" s="64"/>
      <c r="AF12" s="64"/>
      <c r="AG12" s="64"/>
      <c r="AH12" s="64"/>
      <c r="AI12" s="64"/>
      <c r="AJ12" s="1"/>
    </row>
    <row r="13" spans="2:36" ht="14.4" customHeight="1" x14ac:dyDescent="0.3">
      <c r="B13" s="1"/>
      <c r="C13" s="64"/>
      <c r="D13" s="64"/>
      <c r="E13" s="64"/>
      <c r="F13" s="64"/>
      <c r="G13" s="64"/>
      <c r="H13" s="64"/>
      <c r="I13" s="64"/>
      <c r="J13" s="64"/>
      <c r="K13" s="64"/>
      <c r="L13" s="1"/>
      <c r="N13" s="1"/>
      <c r="O13" s="64"/>
      <c r="P13" s="64"/>
      <c r="Q13" s="64"/>
      <c r="R13" s="64"/>
      <c r="S13" s="64"/>
      <c r="T13" s="64"/>
      <c r="U13" s="64"/>
      <c r="V13" s="64"/>
      <c r="W13" s="64"/>
      <c r="X13" s="1"/>
      <c r="Z13" s="1"/>
      <c r="AA13" s="64"/>
      <c r="AB13" s="64"/>
      <c r="AC13" s="64"/>
      <c r="AD13" s="64"/>
      <c r="AE13" s="64"/>
      <c r="AF13" s="64"/>
      <c r="AG13" s="64"/>
      <c r="AH13" s="64"/>
      <c r="AI13" s="64"/>
      <c r="AJ13" s="1"/>
    </row>
    <row r="14" spans="2:36" x14ac:dyDescent="0.3">
      <c r="B14" s="1"/>
      <c r="C14" s="6"/>
      <c r="D14" s="6"/>
      <c r="E14" s="6"/>
      <c r="F14" s="6"/>
      <c r="G14" s="6"/>
      <c r="H14" s="6"/>
      <c r="I14" s="6"/>
      <c r="J14" s="6"/>
      <c r="K14" s="6"/>
      <c r="L14" s="1"/>
      <c r="N14" s="1"/>
      <c r="O14" s="6"/>
      <c r="P14" s="6"/>
      <c r="Q14" s="6"/>
      <c r="R14" s="6"/>
      <c r="S14" s="6"/>
      <c r="T14" s="6"/>
      <c r="U14" s="6"/>
      <c r="V14" s="6"/>
      <c r="W14" s="6"/>
      <c r="X14" s="1"/>
      <c r="Z14" s="1"/>
      <c r="AA14" s="6"/>
      <c r="AB14" s="6"/>
      <c r="AC14" s="6"/>
      <c r="AD14" s="6"/>
      <c r="AE14" s="6"/>
      <c r="AF14" s="6"/>
      <c r="AG14" s="6"/>
      <c r="AH14" s="6"/>
      <c r="AI14" s="6"/>
      <c r="AJ14" s="1"/>
    </row>
    <row r="15" spans="2:36" x14ac:dyDescent="0.3">
      <c r="B15" s="1"/>
      <c r="C15" s="6"/>
      <c r="D15" s="6"/>
      <c r="E15" s="6"/>
      <c r="F15" s="6"/>
      <c r="G15" s="6"/>
      <c r="H15" s="6"/>
      <c r="I15" s="6"/>
      <c r="J15" s="6"/>
      <c r="K15" s="6"/>
      <c r="L15" s="1"/>
      <c r="N15" s="1"/>
      <c r="O15" s="6"/>
      <c r="P15" s="6"/>
      <c r="Q15" s="6"/>
      <c r="R15" s="6"/>
      <c r="S15" s="6"/>
      <c r="T15" s="6"/>
      <c r="U15" s="6"/>
      <c r="V15" s="6"/>
      <c r="W15" s="6"/>
      <c r="X15" s="1"/>
      <c r="Z15" s="1"/>
      <c r="AA15" s="6"/>
      <c r="AB15" s="6"/>
      <c r="AC15" s="6"/>
      <c r="AD15" s="6"/>
      <c r="AE15" s="6"/>
      <c r="AF15" s="6"/>
      <c r="AG15" s="6"/>
      <c r="AH15" s="6"/>
      <c r="AI15" s="6"/>
      <c r="AJ15" s="1"/>
    </row>
    <row r="16" spans="2:36" x14ac:dyDescent="0.3">
      <c r="B16" s="1"/>
      <c r="C16" s="6"/>
      <c r="D16" s="6"/>
      <c r="E16" s="6"/>
      <c r="F16" s="6"/>
      <c r="G16" s="6"/>
      <c r="H16" s="6"/>
      <c r="I16" s="6"/>
      <c r="J16" s="6"/>
      <c r="K16" s="6"/>
      <c r="L16" s="1"/>
      <c r="N16" s="1"/>
      <c r="O16" s="6"/>
      <c r="P16" s="6"/>
      <c r="Q16" s="6"/>
      <c r="R16" s="6"/>
      <c r="S16" s="6"/>
      <c r="T16" s="6"/>
      <c r="U16" s="6"/>
      <c r="V16" s="6"/>
      <c r="W16" s="6"/>
      <c r="X16" s="1"/>
      <c r="Z16" s="1"/>
      <c r="AA16" s="6"/>
      <c r="AB16" s="6"/>
      <c r="AC16" s="6"/>
      <c r="AD16" s="6"/>
      <c r="AE16" s="6"/>
      <c r="AF16" s="6"/>
      <c r="AG16" s="6"/>
      <c r="AH16" s="6"/>
      <c r="AI16" s="6"/>
      <c r="AJ16" s="1"/>
    </row>
    <row r="17" spans="2:36" x14ac:dyDescent="0.3">
      <c r="B17" s="1"/>
      <c r="C17" s="6"/>
      <c r="D17" s="6"/>
      <c r="E17" s="6"/>
      <c r="F17" s="6"/>
      <c r="G17" s="6"/>
      <c r="H17" s="6"/>
      <c r="I17" s="6"/>
      <c r="J17" s="6"/>
      <c r="K17" s="6"/>
      <c r="L17" s="1"/>
      <c r="N17" s="1"/>
      <c r="O17" s="6"/>
      <c r="P17" s="6"/>
      <c r="Q17" s="6"/>
      <c r="R17" s="6"/>
      <c r="S17" s="6"/>
      <c r="T17" s="6"/>
      <c r="U17" s="6"/>
      <c r="V17" s="6"/>
      <c r="W17" s="6"/>
      <c r="X17" s="1"/>
      <c r="Z17" s="1"/>
      <c r="AA17" s="6"/>
      <c r="AB17" s="6"/>
      <c r="AC17" s="6"/>
      <c r="AD17" s="6"/>
      <c r="AE17" s="6"/>
      <c r="AF17" s="6"/>
      <c r="AG17" s="6"/>
      <c r="AH17" s="6"/>
      <c r="AI17" s="6"/>
      <c r="AJ17" s="1"/>
    </row>
    <row r="18" spans="2:36" x14ac:dyDescent="0.3">
      <c r="B18" s="1"/>
      <c r="C18" s="6"/>
      <c r="D18" s="6"/>
      <c r="E18" s="6"/>
      <c r="F18" s="6"/>
      <c r="G18" s="6"/>
      <c r="H18" s="6"/>
      <c r="I18" s="6"/>
      <c r="J18" s="6"/>
      <c r="K18" s="6"/>
      <c r="L18" s="1"/>
      <c r="N18" s="1"/>
      <c r="O18" s="6"/>
      <c r="P18" s="6"/>
      <c r="Q18" s="6"/>
      <c r="R18" s="6"/>
      <c r="S18" s="6"/>
      <c r="T18" s="6"/>
      <c r="U18" s="6"/>
      <c r="V18" s="6"/>
      <c r="W18" s="6"/>
      <c r="X18" s="1"/>
      <c r="Z18" s="1"/>
      <c r="AA18" s="6"/>
      <c r="AB18" s="6"/>
      <c r="AC18" s="6"/>
      <c r="AD18" s="6"/>
      <c r="AE18" s="6"/>
      <c r="AF18" s="6"/>
      <c r="AG18" s="6"/>
      <c r="AH18" s="6"/>
      <c r="AI18" s="6"/>
      <c r="AJ18" s="1"/>
    </row>
    <row r="19" spans="2:36" x14ac:dyDescent="0.3">
      <c r="B19" s="1"/>
      <c r="C19" s="6"/>
      <c r="D19" s="6"/>
      <c r="E19" s="6"/>
      <c r="F19" s="6"/>
      <c r="G19" s="6"/>
      <c r="H19" s="6"/>
      <c r="I19" s="6"/>
      <c r="J19" s="6"/>
      <c r="K19" s="6"/>
      <c r="L19" s="1"/>
      <c r="N19" s="1"/>
      <c r="O19" s="6"/>
      <c r="P19" s="6"/>
      <c r="Q19" s="6"/>
      <c r="R19" s="6"/>
      <c r="S19" s="6"/>
      <c r="T19" s="6"/>
      <c r="U19" s="6"/>
      <c r="V19" s="6"/>
      <c r="W19" s="6"/>
      <c r="X19" s="1"/>
      <c r="Z19" s="1"/>
      <c r="AA19" s="6"/>
      <c r="AB19" s="6"/>
      <c r="AC19" s="6"/>
      <c r="AD19" s="6"/>
      <c r="AE19" s="6"/>
      <c r="AF19" s="6"/>
      <c r="AG19" s="6"/>
      <c r="AH19" s="6"/>
      <c r="AI19" s="6"/>
      <c r="AJ19" s="1"/>
    </row>
    <row r="20" spans="2:36" x14ac:dyDescent="0.3">
      <c r="B20" s="1"/>
      <c r="C20" s="6"/>
      <c r="D20" s="6"/>
      <c r="E20" s="6"/>
      <c r="F20" s="6"/>
      <c r="G20" s="6"/>
      <c r="H20" s="6"/>
      <c r="I20" s="6"/>
      <c r="J20" s="6"/>
      <c r="K20" s="6"/>
      <c r="L20" s="1"/>
      <c r="N20" s="1"/>
      <c r="O20" s="6"/>
      <c r="P20" s="6"/>
      <c r="Q20" s="6"/>
      <c r="R20" s="6"/>
      <c r="S20" s="6"/>
      <c r="T20" s="6"/>
      <c r="U20" s="6"/>
      <c r="V20" s="6"/>
      <c r="W20" s="6"/>
      <c r="X20" s="1"/>
      <c r="Z20" s="1"/>
      <c r="AA20" s="6"/>
      <c r="AB20" s="6"/>
      <c r="AC20" s="6"/>
      <c r="AD20" s="6"/>
      <c r="AE20" s="6"/>
      <c r="AF20" s="6"/>
      <c r="AG20" s="6"/>
      <c r="AH20" s="6"/>
      <c r="AI20" s="6"/>
      <c r="AJ20" s="1"/>
    </row>
    <row r="21" spans="2:36" x14ac:dyDescent="0.3">
      <c r="B21" s="1"/>
      <c r="C21" s="6"/>
      <c r="D21" s="6"/>
      <c r="E21" s="6"/>
      <c r="F21" s="6"/>
      <c r="G21" s="6"/>
      <c r="H21" s="6"/>
      <c r="I21" s="6"/>
      <c r="J21" s="6"/>
      <c r="K21" s="6"/>
      <c r="L21" s="1"/>
      <c r="N21" s="1"/>
      <c r="O21" s="6"/>
      <c r="P21" s="6"/>
      <c r="Q21" s="6"/>
      <c r="R21" s="6"/>
      <c r="S21" s="6"/>
      <c r="T21" s="6"/>
      <c r="U21" s="6"/>
      <c r="V21" s="6"/>
      <c r="W21" s="6"/>
      <c r="X21" s="1"/>
      <c r="Z21" s="1"/>
      <c r="AA21" s="6"/>
      <c r="AB21" s="6"/>
      <c r="AC21" s="6"/>
      <c r="AD21" s="6"/>
      <c r="AE21" s="6"/>
      <c r="AF21" s="6"/>
      <c r="AG21" s="6"/>
      <c r="AH21" s="6"/>
      <c r="AI21" s="6"/>
      <c r="AJ21" s="1"/>
    </row>
    <row r="22" spans="2:36" x14ac:dyDescent="0.3">
      <c r="B22" s="1"/>
      <c r="C22" s="6"/>
      <c r="D22" s="6"/>
      <c r="E22" s="6"/>
      <c r="F22" s="6"/>
      <c r="G22" s="6"/>
      <c r="H22" s="6"/>
      <c r="I22" s="6"/>
      <c r="J22" s="6"/>
      <c r="K22" s="6"/>
      <c r="L22" s="1"/>
      <c r="N22" s="1"/>
      <c r="O22" s="6"/>
      <c r="P22" s="6"/>
      <c r="Q22" s="6"/>
      <c r="R22" s="6"/>
      <c r="S22" s="6"/>
      <c r="T22" s="6"/>
      <c r="U22" s="6"/>
      <c r="V22" s="6"/>
      <c r="W22" s="6"/>
      <c r="X22" s="1"/>
      <c r="Z22" s="1"/>
      <c r="AA22" s="6"/>
      <c r="AB22" s="6"/>
      <c r="AC22" s="6"/>
      <c r="AD22" s="6"/>
      <c r="AE22" s="6"/>
      <c r="AF22" s="6"/>
      <c r="AG22" s="6"/>
      <c r="AH22" s="6"/>
      <c r="AI22" s="6"/>
      <c r="AJ22" s="1"/>
    </row>
    <row r="23" spans="2:36" x14ac:dyDescent="0.3">
      <c r="B23" s="1"/>
      <c r="C23" s="6"/>
      <c r="D23" s="6"/>
      <c r="E23" s="6"/>
      <c r="F23" s="6"/>
      <c r="G23" s="6"/>
      <c r="H23" s="6"/>
      <c r="I23" s="6"/>
      <c r="J23" s="6"/>
      <c r="K23" s="6"/>
      <c r="L23" s="1"/>
      <c r="N23" s="1"/>
      <c r="O23" s="6"/>
      <c r="P23" s="6"/>
      <c r="Q23" s="6"/>
      <c r="R23" s="6"/>
      <c r="S23" s="6"/>
      <c r="T23" s="6"/>
      <c r="U23" s="6"/>
      <c r="V23" s="6"/>
      <c r="W23" s="6"/>
      <c r="X23" s="1"/>
      <c r="Z23" s="1"/>
      <c r="AA23" s="6"/>
      <c r="AB23" s="6"/>
      <c r="AC23" s="6"/>
      <c r="AD23" s="6"/>
      <c r="AE23" s="6"/>
      <c r="AF23" s="6"/>
      <c r="AG23" s="6"/>
      <c r="AH23" s="6"/>
      <c r="AI23" s="6"/>
      <c r="AJ23" s="1"/>
    </row>
    <row r="24" spans="2:36" x14ac:dyDescent="0.3">
      <c r="B24" s="1"/>
      <c r="C24" s="6"/>
      <c r="D24" s="6"/>
      <c r="E24" s="6"/>
      <c r="F24" s="6"/>
      <c r="G24" s="6"/>
      <c r="H24" s="6"/>
      <c r="I24" s="6"/>
      <c r="J24" s="6"/>
      <c r="K24" s="6"/>
      <c r="L24" s="1"/>
      <c r="N24" s="1"/>
      <c r="O24" s="6"/>
      <c r="P24" s="6"/>
      <c r="Q24" s="6"/>
      <c r="R24" s="6"/>
      <c r="S24" s="6"/>
      <c r="T24" s="6"/>
      <c r="U24" s="6"/>
      <c r="V24" s="6"/>
      <c r="W24" s="6"/>
      <c r="X24" s="1"/>
      <c r="Z24" s="1"/>
      <c r="AA24" s="6"/>
      <c r="AB24" s="6"/>
      <c r="AC24" s="6"/>
      <c r="AD24" s="6"/>
      <c r="AE24" s="6"/>
      <c r="AF24" s="6"/>
      <c r="AG24" s="6"/>
      <c r="AH24" s="6"/>
      <c r="AI24" s="6"/>
      <c r="AJ24" s="1"/>
    </row>
    <row r="25" spans="2:36" x14ac:dyDescent="0.3">
      <c r="B25" s="1"/>
      <c r="C25" s="6"/>
      <c r="D25" s="6"/>
      <c r="E25" s="6"/>
      <c r="F25" s="6"/>
      <c r="G25" s="6"/>
      <c r="H25" s="6"/>
      <c r="I25" s="6"/>
      <c r="J25" s="6"/>
      <c r="K25" s="6"/>
      <c r="L25" s="1"/>
      <c r="N25" s="1"/>
      <c r="O25" s="6"/>
      <c r="P25" s="6"/>
      <c r="Q25" s="6"/>
      <c r="R25" s="6"/>
      <c r="S25" s="6"/>
      <c r="T25" s="6"/>
      <c r="U25" s="6"/>
      <c r="V25" s="6"/>
      <c r="W25" s="6"/>
      <c r="X25" s="1"/>
      <c r="Z25" s="1"/>
      <c r="AA25" s="6"/>
      <c r="AB25" s="6"/>
      <c r="AC25" s="6"/>
      <c r="AD25" s="6"/>
      <c r="AE25" s="6"/>
      <c r="AF25" s="6"/>
      <c r="AG25" s="6"/>
      <c r="AH25" s="6"/>
      <c r="AI25" s="6"/>
      <c r="AJ25" s="1"/>
    </row>
    <row r="26" spans="2:36" x14ac:dyDescent="0.3">
      <c r="B26" s="1"/>
      <c r="C26" s="6"/>
      <c r="D26" s="6"/>
      <c r="E26" s="6"/>
      <c r="F26" s="6"/>
      <c r="G26" s="6"/>
      <c r="H26" s="6"/>
      <c r="I26" s="6"/>
      <c r="J26" s="6"/>
      <c r="K26" s="6"/>
      <c r="L26" s="1"/>
      <c r="N26" s="1"/>
      <c r="O26" s="6"/>
      <c r="P26" s="6"/>
      <c r="Q26" s="6"/>
      <c r="R26" s="6"/>
      <c r="S26" s="6"/>
      <c r="T26" s="6"/>
      <c r="U26" s="6"/>
      <c r="V26" s="6"/>
      <c r="W26" s="6"/>
      <c r="X26" s="1"/>
      <c r="Z26" s="1"/>
      <c r="AA26" s="6"/>
      <c r="AB26" s="6"/>
      <c r="AC26" s="6"/>
      <c r="AD26" s="6"/>
      <c r="AE26" s="6"/>
      <c r="AF26" s="6"/>
      <c r="AG26" s="6"/>
      <c r="AH26" s="6"/>
      <c r="AI26" s="6"/>
      <c r="AJ26" s="1"/>
    </row>
    <row r="27" spans="2:36" x14ac:dyDescent="0.3">
      <c r="B27" s="1"/>
      <c r="C27" s="6"/>
      <c r="D27" s="6"/>
      <c r="E27" s="6"/>
      <c r="F27" s="6"/>
      <c r="G27" s="6"/>
      <c r="H27" s="6"/>
      <c r="I27" s="6"/>
      <c r="J27" s="6"/>
      <c r="K27" s="6"/>
      <c r="L27" s="1"/>
      <c r="N27" s="1"/>
      <c r="O27" s="6"/>
      <c r="P27" s="6"/>
      <c r="Q27" s="6"/>
      <c r="R27" s="6"/>
      <c r="S27" s="6"/>
      <c r="T27" s="6"/>
      <c r="U27" s="6"/>
      <c r="V27" s="6"/>
      <c r="W27" s="6"/>
      <c r="X27" s="1"/>
      <c r="Z27" s="1"/>
      <c r="AA27" s="6"/>
      <c r="AB27" s="6"/>
      <c r="AC27" s="6"/>
      <c r="AD27" s="6"/>
      <c r="AE27" s="6"/>
      <c r="AF27" s="6"/>
      <c r="AG27" s="6"/>
      <c r="AH27" s="6"/>
      <c r="AI27" s="6"/>
      <c r="AJ27" s="1"/>
    </row>
    <row r="28" spans="2:36" x14ac:dyDescent="0.3">
      <c r="B28" s="1"/>
      <c r="C28" s="6"/>
      <c r="D28" s="6"/>
      <c r="E28" s="6"/>
      <c r="F28" s="6"/>
      <c r="G28" s="6"/>
      <c r="H28" s="6"/>
      <c r="I28" s="6"/>
      <c r="J28" s="6"/>
      <c r="K28" s="6"/>
      <c r="L28" s="1"/>
      <c r="N28" s="1"/>
      <c r="O28" s="6"/>
      <c r="P28" s="6"/>
      <c r="Q28" s="6"/>
      <c r="R28" s="6"/>
      <c r="S28" s="6"/>
      <c r="T28" s="6"/>
      <c r="U28" s="6"/>
      <c r="V28" s="6"/>
      <c r="W28" s="6"/>
      <c r="X28" s="1"/>
      <c r="Z28" s="1"/>
      <c r="AA28" s="6"/>
      <c r="AB28" s="6"/>
      <c r="AC28" s="6"/>
      <c r="AD28" s="6"/>
      <c r="AE28" s="6"/>
      <c r="AF28" s="6"/>
      <c r="AG28" s="6"/>
      <c r="AH28" s="6"/>
      <c r="AI28" s="6"/>
      <c r="AJ28" s="1"/>
    </row>
    <row r="29" spans="2:36" x14ac:dyDescent="0.3">
      <c r="B29" s="1"/>
      <c r="C29" s="6"/>
      <c r="D29" s="6"/>
      <c r="E29" s="6"/>
      <c r="F29" s="6"/>
      <c r="G29" s="6"/>
      <c r="H29" s="6"/>
      <c r="I29" s="6"/>
      <c r="J29" s="6"/>
      <c r="K29" s="6"/>
      <c r="L29" s="1"/>
      <c r="N29" s="1"/>
      <c r="O29" s="6"/>
      <c r="P29" s="6"/>
      <c r="Q29" s="6"/>
      <c r="R29" s="6"/>
      <c r="S29" s="6"/>
      <c r="T29" s="6"/>
      <c r="U29" s="6"/>
      <c r="V29" s="6"/>
      <c r="W29" s="6"/>
      <c r="X29" s="1"/>
      <c r="Z29" s="1"/>
      <c r="AA29" s="6"/>
      <c r="AB29" s="6"/>
      <c r="AC29" s="6"/>
      <c r="AD29" s="6"/>
      <c r="AE29" s="6"/>
      <c r="AF29" s="6"/>
      <c r="AG29" s="6"/>
      <c r="AH29" s="6"/>
      <c r="AI29" s="6"/>
      <c r="AJ29" s="1"/>
    </row>
    <row r="30" spans="2:36" x14ac:dyDescent="0.3">
      <c r="B30" s="1"/>
      <c r="C30" s="6"/>
      <c r="D30" s="6"/>
      <c r="E30" s="6"/>
      <c r="F30" s="6"/>
      <c r="G30" s="6"/>
      <c r="H30" s="6"/>
      <c r="I30" s="6"/>
      <c r="J30" s="6"/>
      <c r="K30" s="6"/>
      <c r="L30" s="1"/>
      <c r="N30" s="1"/>
      <c r="O30" s="6"/>
      <c r="P30" s="6"/>
      <c r="Q30" s="6"/>
      <c r="R30" s="6"/>
      <c r="S30" s="6"/>
      <c r="T30" s="6"/>
      <c r="U30" s="6"/>
      <c r="V30" s="6"/>
      <c r="W30" s="6"/>
      <c r="X30" s="1"/>
      <c r="Z30" s="1"/>
      <c r="AA30" s="6"/>
      <c r="AB30" s="6"/>
      <c r="AC30" s="6"/>
      <c r="AD30" s="6"/>
      <c r="AE30" s="6"/>
      <c r="AF30" s="6"/>
      <c r="AG30" s="6"/>
      <c r="AH30" s="6"/>
      <c r="AI30" s="6"/>
      <c r="AJ30" s="1"/>
    </row>
    <row r="31" spans="2:36" x14ac:dyDescent="0.3">
      <c r="B31" s="1"/>
      <c r="C31" s="6"/>
      <c r="D31" s="6"/>
      <c r="E31" s="6"/>
      <c r="F31" s="6"/>
      <c r="G31" s="6"/>
      <c r="H31" s="6"/>
      <c r="I31" s="6"/>
      <c r="J31" s="6"/>
      <c r="K31" s="6"/>
      <c r="L31" s="1"/>
      <c r="N31" s="1"/>
      <c r="O31" s="6"/>
      <c r="P31" s="6"/>
      <c r="Q31" s="6"/>
      <c r="R31" s="6"/>
      <c r="S31" s="6"/>
      <c r="T31" s="6"/>
      <c r="U31" s="6"/>
      <c r="V31" s="6"/>
      <c r="W31" s="6"/>
      <c r="X31" s="1"/>
      <c r="Z31" s="1"/>
      <c r="AA31" s="6"/>
      <c r="AB31" s="6"/>
      <c r="AC31" s="6"/>
      <c r="AD31" s="6"/>
      <c r="AE31" s="6"/>
      <c r="AF31" s="6"/>
      <c r="AG31" s="6"/>
      <c r="AH31" s="6"/>
      <c r="AI31" s="6"/>
      <c r="AJ31" s="1"/>
    </row>
    <row r="32" spans="2:36" x14ac:dyDescent="0.3">
      <c r="B32" s="1"/>
      <c r="C32" s="6"/>
      <c r="D32" s="6"/>
      <c r="E32" s="6"/>
      <c r="F32" s="6"/>
      <c r="G32" s="6"/>
      <c r="H32" s="6"/>
      <c r="I32" s="6"/>
      <c r="J32" s="6"/>
      <c r="K32" s="6"/>
      <c r="L32" s="1"/>
      <c r="N32" s="1"/>
      <c r="O32" s="6"/>
      <c r="P32" s="6"/>
      <c r="Q32" s="6"/>
      <c r="R32" s="6"/>
      <c r="S32" s="6"/>
      <c r="T32" s="6"/>
      <c r="U32" s="6"/>
      <c r="V32" s="6"/>
      <c r="W32" s="6"/>
      <c r="X32" s="1"/>
      <c r="Z32" s="1"/>
      <c r="AA32" s="6"/>
      <c r="AB32" s="6"/>
      <c r="AC32" s="6"/>
      <c r="AD32" s="6"/>
      <c r="AE32" s="6"/>
      <c r="AF32" s="6"/>
      <c r="AG32" s="6"/>
      <c r="AH32" s="6"/>
      <c r="AI32" s="6"/>
      <c r="AJ32" s="1"/>
    </row>
    <row r="33" spans="2:36" x14ac:dyDescent="0.3">
      <c r="B33" s="1"/>
      <c r="C33" s="6"/>
      <c r="D33" s="6"/>
      <c r="E33" s="6"/>
      <c r="F33" s="6"/>
      <c r="G33" s="6"/>
      <c r="H33" s="6"/>
      <c r="I33" s="6"/>
      <c r="J33" s="6"/>
      <c r="K33" s="6"/>
      <c r="L33" s="1"/>
      <c r="N33" s="1"/>
      <c r="O33" s="6"/>
      <c r="P33" s="6"/>
      <c r="Q33" s="6"/>
      <c r="R33" s="6"/>
      <c r="S33" s="6"/>
      <c r="T33" s="6"/>
      <c r="U33" s="6"/>
      <c r="V33" s="6"/>
      <c r="W33" s="6"/>
      <c r="X33" s="1"/>
      <c r="Z33" s="1"/>
      <c r="AA33" s="6"/>
      <c r="AB33" s="6"/>
      <c r="AC33" s="6"/>
      <c r="AD33" s="6"/>
      <c r="AE33" s="6"/>
      <c r="AF33" s="6"/>
      <c r="AG33" s="6"/>
      <c r="AH33" s="6"/>
      <c r="AI33" s="6"/>
      <c r="AJ33" s="1"/>
    </row>
    <row r="34" spans="2:36" ht="7.8" customHeight="1" x14ac:dyDescent="0.3">
      <c r="B34" s="1"/>
      <c r="C34" s="62"/>
      <c r="D34" s="62"/>
      <c r="E34" s="62"/>
      <c r="F34" s="62"/>
      <c r="G34" s="62"/>
      <c r="H34" s="62"/>
      <c r="I34" s="62"/>
      <c r="J34" s="62"/>
      <c r="K34" s="62"/>
      <c r="L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2:36" ht="14.4" customHeight="1" x14ac:dyDescent="0.3">
      <c r="B35" s="1"/>
      <c r="C35" s="62" t="s">
        <v>86</v>
      </c>
      <c r="D35" s="62"/>
      <c r="E35" s="62"/>
      <c r="F35" s="62"/>
      <c r="G35" s="62"/>
      <c r="H35" s="62"/>
      <c r="I35" s="62"/>
      <c r="J35" s="62"/>
      <c r="K35" s="62"/>
      <c r="L35" s="1"/>
      <c r="N35" s="1"/>
      <c r="O35" s="62" t="s">
        <v>63</v>
      </c>
      <c r="P35" s="62"/>
      <c r="Q35" s="62"/>
      <c r="R35" s="62"/>
      <c r="S35" s="62"/>
      <c r="T35" s="62"/>
      <c r="U35" s="62"/>
      <c r="V35" s="62"/>
      <c r="W35" s="62"/>
      <c r="X35" s="1"/>
      <c r="Z35" s="1"/>
      <c r="AA35" s="62" t="s">
        <v>64</v>
      </c>
      <c r="AB35" s="62"/>
      <c r="AC35" s="62"/>
      <c r="AD35" s="62"/>
      <c r="AE35" s="62"/>
      <c r="AF35" s="62"/>
      <c r="AG35" s="62"/>
      <c r="AH35" s="62"/>
      <c r="AI35" s="62"/>
      <c r="AJ35" s="1"/>
    </row>
    <row r="36" spans="2:36" x14ac:dyDescent="0.3">
      <c r="B36" s="1"/>
      <c r="C36" s="62"/>
      <c r="D36" s="62"/>
      <c r="E36" s="62"/>
      <c r="F36" s="62"/>
      <c r="G36" s="62"/>
      <c r="H36" s="62"/>
      <c r="I36" s="62"/>
      <c r="J36" s="62"/>
      <c r="K36" s="62"/>
      <c r="L36" s="1"/>
      <c r="N36" s="1"/>
      <c r="O36" s="62"/>
      <c r="P36" s="62"/>
      <c r="Q36" s="62"/>
      <c r="R36" s="62"/>
      <c r="S36" s="62"/>
      <c r="T36" s="62"/>
      <c r="U36" s="62"/>
      <c r="V36" s="62"/>
      <c r="W36" s="62"/>
      <c r="X36" s="1"/>
      <c r="Z36" s="1"/>
      <c r="AA36" s="62"/>
      <c r="AB36" s="62"/>
      <c r="AC36" s="62"/>
      <c r="AD36" s="62"/>
      <c r="AE36" s="62"/>
      <c r="AF36" s="62"/>
      <c r="AG36" s="62"/>
      <c r="AH36" s="62"/>
      <c r="AI36" s="62"/>
      <c r="AJ36" s="1"/>
    </row>
    <row r="37" spans="2:36" ht="6" customHeight="1" x14ac:dyDescent="0.3">
      <c r="B37" s="1"/>
      <c r="C37" s="54"/>
      <c r="D37" s="54"/>
      <c r="E37" s="54"/>
      <c r="F37" s="54"/>
      <c r="G37" s="54"/>
      <c r="H37" s="54"/>
      <c r="I37" s="54"/>
      <c r="J37" s="54"/>
      <c r="K37" s="54"/>
      <c r="L37" s="1"/>
      <c r="N37" s="1"/>
      <c r="O37" s="54"/>
      <c r="P37" s="54"/>
      <c r="Q37" s="54"/>
      <c r="R37" s="54"/>
      <c r="S37" s="54"/>
      <c r="T37" s="54"/>
      <c r="U37" s="54"/>
      <c r="V37" s="54"/>
      <c r="W37" s="54"/>
      <c r="X37" s="1"/>
      <c r="Z37" s="1"/>
      <c r="AA37" s="54"/>
      <c r="AB37" s="54"/>
      <c r="AC37" s="54"/>
      <c r="AD37" s="54"/>
      <c r="AE37" s="54"/>
      <c r="AF37" s="54"/>
      <c r="AG37" s="54"/>
      <c r="AH37" s="54"/>
      <c r="AI37" s="54"/>
      <c r="AJ37" s="1"/>
    </row>
    <row r="41" spans="2:36" ht="6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2:36" ht="14.4" customHeight="1" x14ac:dyDescent="0.3">
      <c r="B42" s="1"/>
      <c r="C42" s="63" t="s">
        <v>62</v>
      </c>
      <c r="D42" s="64"/>
      <c r="E42" s="64"/>
      <c r="F42" s="64"/>
      <c r="G42" s="64"/>
      <c r="H42" s="64"/>
      <c r="I42" s="64"/>
      <c r="J42" s="64"/>
      <c r="K42" s="64"/>
      <c r="L42" s="1"/>
      <c r="N42" s="1"/>
      <c r="O42" s="63" t="s">
        <v>87</v>
      </c>
      <c r="P42" s="64"/>
      <c r="Q42" s="64"/>
      <c r="R42" s="64"/>
      <c r="S42" s="64"/>
      <c r="T42" s="64"/>
      <c r="U42" s="64"/>
      <c r="V42" s="64"/>
      <c r="W42" s="64"/>
      <c r="X42" s="1"/>
      <c r="Z42" s="1"/>
      <c r="AA42" s="63" t="s">
        <v>62</v>
      </c>
      <c r="AB42" s="64"/>
      <c r="AC42" s="64"/>
      <c r="AD42" s="64"/>
      <c r="AE42" s="64"/>
      <c r="AF42" s="64"/>
      <c r="AG42" s="64"/>
      <c r="AH42" s="64"/>
      <c r="AI42" s="64"/>
      <c r="AJ42" s="1"/>
    </row>
    <row r="43" spans="2:36" ht="14.4" customHeight="1" x14ac:dyDescent="0.3">
      <c r="B43" s="1"/>
      <c r="C43" s="64"/>
      <c r="D43" s="64"/>
      <c r="E43" s="64"/>
      <c r="F43" s="64"/>
      <c r="G43" s="64"/>
      <c r="H43" s="64"/>
      <c r="I43" s="64"/>
      <c r="J43" s="64"/>
      <c r="K43" s="64"/>
      <c r="L43" s="1"/>
      <c r="N43" s="1"/>
      <c r="O43" s="64"/>
      <c r="P43" s="64"/>
      <c r="Q43" s="64"/>
      <c r="R43" s="64"/>
      <c r="S43" s="64"/>
      <c r="T43" s="64"/>
      <c r="U43" s="64"/>
      <c r="V43" s="64"/>
      <c r="W43" s="64"/>
      <c r="X43" s="1"/>
      <c r="Z43" s="1"/>
      <c r="AA43" s="64"/>
      <c r="AB43" s="64"/>
      <c r="AC43" s="64"/>
      <c r="AD43" s="64"/>
      <c r="AE43" s="64"/>
      <c r="AF43" s="64"/>
      <c r="AG43" s="64"/>
      <c r="AH43" s="64"/>
      <c r="AI43" s="64"/>
      <c r="AJ43" s="1"/>
    </row>
    <row r="44" spans="2:36" x14ac:dyDescent="0.3">
      <c r="B44" s="1"/>
      <c r="C44" s="6"/>
      <c r="D44" s="6"/>
      <c r="E44" s="6"/>
      <c r="F44" s="6"/>
      <c r="G44" s="6"/>
      <c r="H44" s="6"/>
      <c r="I44" s="6"/>
      <c r="J44" s="6"/>
      <c r="K44" s="6"/>
      <c r="L44" s="1"/>
      <c r="N44" s="1"/>
      <c r="O44" s="6"/>
      <c r="P44" s="6"/>
      <c r="Q44" s="6"/>
      <c r="R44" s="6"/>
      <c r="S44" s="6"/>
      <c r="T44" s="6"/>
      <c r="U44" s="6"/>
      <c r="V44" s="6"/>
      <c r="W44" s="6"/>
      <c r="X44" s="1"/>
      <c r="Z44" s="1"/>
      <c r="AA44" s="6"/>
      <c r="AB44" s="6"/>
      <c r="AC44" s="6"/>
      <c r="AD44" s="6"/>
      <c r="AE44" s="6"/>
      <c r="AF44" s="6"/>
      <c r="AG44" s="6"/>
      <c r="AH44" s="6"/>
      <c r="AI44" s="6"/>
      <c r="AJ44" s="1"/>
    </row>
    <row r="45" spans="2:36" x14ac:dyDescent="0.3">
      <c r="B45" s="1"/>
      <c r="C45" s="6"/>
      <c r="D45" s="6"/>
      <c r="E45" s="6"/>
      <c r="F45" s="6"/>
      <c r="G45" s="6"/>
      <c r="H45" s="6"/>
      <c r="I45" s="6"/>
      <c r="J45" s="6"/>
      <c r="K45" s="6"/>
      <c r="L45" s="1"/>
      <c r="N45" s="1"/>
      <c r="O45" s="6"/>
      <c r="P45" s="6"/>
      <c r="Q45" s="6"/>
      <c r="R45" s="6"/>
      <c r="S45" s="6"/>
      <c r="T45" s="6"/>
      <c r="U45" s="6"/>
      <c r="V45" s="6"/>
      <c r="W45" s="6"/>
      <c r="X45" s="1"/>
      <c r="Z45" s="1"/>
      <c r="AA45" s="6"/>
      <c r="AB45" s="6"/>
      <c r="AC45" s="6"/>
      <c r="AD45" s="6"/>
      <c r="AE45" s="6"/>
      <c r="AF45" s="6"/>
      <c r="AG45" s="6"/>
      <c r="AH45" s="6"/>
      <c r="AI45" s="6"/>
      <c r="AJ45" s="1"/>
    </row>
    <row r="46" spans="2:36" x14ac:dyDescent="0.3">
      <c r="B46" s="1"/>
      <c r="C46" s="6"/>
      <c r="D46" s="6"/>
      <c r="E46" s="6"/>
      <c r="F46" s="6"/>
      <c r="G46" s="6"/>
      <c r="H46" s="6"/>
      <c r="I46" s="6"/>
      <c r="J46" s="6"/>
      <c r="K46" s="6"/>
      <c r="L46" s="1"/>
      <c r="N46" s="1"/>
      <c r="O46" s="6"/>
      <c r="P46" s="6"/>
      <c r="Q46" s="6"/>
      <c r="R46" s="6"/>
      <c r="S46" s="6"/>
      <c r="T46" s="6"/>
      <c r="U46" s="6"/>
      <c r="V46" s="6"/>
      <c r="W46" s="6"/>
      <c r="X46" s="1"/>
      <c r="Z46" s="1"/>
      <c r="AA46" s="6"/>
      <c r="AB46" s="6"/>
      <c r="AC46" s="6"/>
      <c r="AD46" s="6"/>
      <c r="AE46" s="6"/>
      <c r="AF46" s="6"/>
      <c r="AG46" s="6"/>
      <c r="AH46" s="6"/>
      <c r="AI46" s="6"/>
      <c r="AJ46" s="1"/>
    </row>
    <row r="47" spans="2:36" x14ac:dyDescent="0.3">
      <c r="B47" s="1"/>
      <c r="C47" s="6"/>
      <c r="D47" s="6"/>
      <c r="E47" s="6"/>
      <c r="F47" s="6"/>
      <c r="G47" s="6"/>
      <c r="H47" s="6"/>
      <c r="I47" s="6"/>
      <c r="J47" s="6"/>
      <c r="K47" s="6"/>
      <c r="L47" s="1"/>
      <c r="N47" s="1"/>
      <c r="O47" s="6"/>
      <c r="P47" s="6"/>
      <c r="Q47" s="6"/>
      <c r="R47" s="6"/>
      <c r="S47" s="6"/>
      <c r="T47" s="6"/>
      <c r="U47" s="6"/>
      <c r="V47" s="6"/>
      <c r="W47" s="6"/>
      <c r="X47" s="1"/>
      <c r="Z47" s="1"/>
      <c r="AA47" s="6"/>
      <c r="AB47" s="6"/>
      <c r="AC47" s="6"/>
      <c r="AD47" s="6"/>
      <c r="AE47" s="6"/>
      <c r="AF47" s="6"/>
      <c r="AG47" s="6"/>
      <c r="AH47" s="6"/>
      <c r="AI47" s="6"/>
      <c r="AJ47" s="1"/>
    </row>
    <row r="48" spans="2:36" x14ac:dyDescent="0.3">
      <c r="B48" s="1"/>
      <c r="C48" s="6"/>
      <c r="D48" s="6"/>
      <c r="E48" s="6"/>
      <c r="F48" s="6"/>
      <c r="G48" s="6"/>
      <c r="H48" s="6"/>
      <c r="I48" s="6"/>
      <c r="J48" s="6"/>
      <c r="K48" s="6"/>
      <c r="L48" s="1"/>
      <c r="N48" s="1"/>
      <c r="O48" s="6"/>
      <c r="P48" s="6"/>
      <c r="Q48" s="6"/>
      <c r="R48" s="6"/>
      <c r="S48" s="6"/>
      <c r="T48" s="6"/>
      <c r="U48" s="6"/>
      <c r="V48" s="6"/>
      <c r="W48" s="6"/>
      <c r="X48" s="1"/>
      <c r="Z48" s="1"/>
      <c r="AA48" s="6"/>
      <c r="AB48" s="6"/>
      <c r="AC48" s="6"/>
      <c r="AD48" s="6"/>
      <c r="AE48" s="6"/>
      <c r="AF48" s="6"/>
      <c r="AG48" s="6"/>
      <c r="AH48" s="6"/>
      <c r="AI48" s="6"/>
      <c r="AJ48" s="1"/>
    </row>
    <row r="49" spans="2:36" x14ac:dyDescent="0.3">
      <c r="B49" s="1"/>
      <c r="C49" s="6"/>
      <c r="D49" s="6"/>
      <c r="E49" s="6"/>
      <c r="F49" s="6"/>
      <c r="G49" s="6"/>
      <c r="H49" s="6"/>
      <c r="I49" s="6"/>
      <c r="J49" s="6"/>
      <c r="K49" s="6"/>
      <c r="L49" s="1"/>
      <c r="N49" s="1"/>
      <c r="O49" s="6"/>
      <c r="P49" s="6"/>
      <c r="Q49" s="6"/>
      <c r="R49" s="6"/>
      <c r="S49" s="6"/>
      <c r="T49" s="6"/>
      <c r="U49" s="6"/>
      <c r="V49" s="6"/>
      <c r="W49" s="6"/>
      <c r="X49" s="1"/>
      <c r="Z49" s="1"/>
      <c r="AA49" s="6"/>
      <c r="AB49" s="6"/>
      <c r="AC49" s="6"/>
      <c r="AD49" s="6"/>
      <c r="AE49" s="6"/>
      <c r="AF49" s="6"/>
      <c r="AG49" s="6"/>
      <c r="AH49" s="6"/>
      <c r="AI49" s="6"/>
      <c r="AJ49" s="1"/>
    </row>
    <row r="50" spans="2:36" x14ac:dyDescent="0.3">
      <c r="B50" s="1"/>
      <c r="C50" s="6"/>
      <c r="D50" s="6"/>
      <c r="E50" s="6"/>
      <c r="F50" s="6"/>
      <c r="G50" s="6"/>
      <c r="H50" s="6"/>
      <c r="I50" s="6"/>
      <c r="J50" s="6"/>
      <c r="K50" s="6"/>
      <c r="L50" s="1"/>
      <c r="N50" s="1"/>
      <c r="O50" s="6"/>
      <c r="P50" s="6"/>
      <c r="Q50" s="6"/>
      <c r="R50" s="6"/>
      <c r="S50" s="6"/>
      <c r="T50" s="6"/>
      <c r="U50" s="6"/>
      <c r="V50" s="6"/>
      <c r="W50" s="6"/>
      <c r="X50" s="1"/>
      <c r="Z50" s="1"/>
      <c r="AA50" s="6"/>
      <c r="AB50" s="6"/>
      <c r="AC50" s="6"/>
      <c r="AD50" s="6"/>
      <c r="AE50" s="6"/>
      <c r="AF50" s="6"/>
      <c r="AG50" s="6"/>
      <c r="AH50" s="6"/>
      <c r="AI50" s="6"/>
      <c r="AJ50" s="1"/>
    </row>
    <row r="51" spans="2:36" x14ac:dyDescent="0.3">
      <c r="B51" s="1"/>
      <c r="C51" s="6"/>
      <c r="D51" s="6"/>
      <c r="E51" s="6"/>
      <c r="F51" s="6"/>
      <c r="G51" s="6"/>
      <c r="H51" s="6"/>
      <c r="I51" s="6"/>
      <c r="J51" s="6"/>
      <c r="K51" s="6"/>
      <c r="L51" s="1"/>
      <c r="N51" s="1"/>
      <c r="O51" s="6"/>
      <c r="P51" s="6"/>
      <c r="Q51" s="6"/>
      <c r="R51" s="6"/>
      <c r="S51" s="6"/>
      <c r="T51" s="6"/>
      <c r="U51" s="6"/>
      <c r="V51" s="6"/>
      <c r="W51" s="6"/>
      <c r="X51" s="1"/>
      <c r="Z51" s="1"/>
      <c r="AA51" s="6"/>
      <c r="AB51" s="6"/>
      <c r="AC51" s="6"/>
      <c r="AD51" s="6"/>
      <c r="AE51" s="6"/>
      <c r="AF51" s="6"/>
      <c r="AG51" s="6"/>
      <c r="AH51" s="6"/>
      <c r="AI51" s="6"/>
      <c r="AJ51" s="1"/>
    </row>
    <row r="52" spans="2:36" x14ac:dyDescent="0.3">
      <c r="B52" s="1"/>
      <c r="C52" s="6"/>
      <c r="D52" s="6"/>
      <c r="E52" s="6"/>
      <c r="F52" s="6"/>
      <c r="G52" s="6"/>
      <c r="H52" s="6"/>
      <c r="I52" s="6"/>
      <c r="J52" s="6"/>
      <c r="K52" s="6"/>
      <c r="L52" s="1"/>
      <c r="N52" s="1"/>
      <c r="O52" s="6"/>
      <c r="P52" s="6"/>
      <c r="Q52" s="6"/>
      <c r="R52" s="6"/>
      <c r="S52" s="6"/>
      <c r="T52" s="6"/>
      <c r="U52" s="6"/>
      <c r="V52" s="6"/>
      <c r="W52" s="6"/>
      <c r="X52" s="1"/>
      <c r="Z52" s="1"/>
      <c r="AA52" s="6"/>
      <c r="AB52" s="6"/>
      <c r="AC52" s="6"/>
      <c r="AD52" s="6"/>
      <c r="AE52" s="6"/>
      <c r="AF52" s="6"/>
      <c r="AG52" s="6"/>
      <c r="AH52" s="6"/>
      <c r="AI52" s="6"/>
      <c r="AJ52" s="1"/>
    </row>
    <row r="53" spans="2:36" x14ac:dyDescent="0.3">
      <c r="B53" s="1"/>
      <c r="C53" s="6"/>
      <c r="D53" s="6"/>
      <c r="E53" s="6"/>
      <c r="F53" s="6"/>
      <c r="G53" s="6"/>
      <c r="H53" s="6"/>
      <c r="I53" s="6"/>
      <c r="J53" s="6"/>
      <c r="K53" s="6"/>
      <c r="L53" s="1"/>
      <c r="N53" s="1"/>
      <c r="O53" s="6"/>
      <c r="P53" s="6"/>
      <c r="Q53" s="6"/>
      <c r="R53" s="6"/>
      <c r="S53" s="6"/>
      <c r="T53" s="6"/>
      <c r="U53" s="6"/>
      <c r="V53" s="6"/>
      <c r="W53" s="6"/>
      <c r="X53" s="1"/>
      <c r="Z53" s="1"/>
      <c r="AA53" s="6"/>
      <c r="AB53" s="6"/>
      <c r="AC53" s="6"/>
      <c r="AD53" s="6"/>
      <c r="AE53" s="6"/>
      <c r="AF53" s="6"/>
      <c r="AG53" s="6"/>
      <c r="AH53" s="6"/>
      <c r="AI53" s="6"/>
      <c r="AJ53" s="1"/>
    </row>
    <row r="54" spans="2:36" x14ac:dyDescent="0.3">
      <c r="B54" s="1"/>
      <c r="C54" s="6"/>
      <c r="D54" s="6"/>
      <c r="E54" s="6"/>
      <c r="F54" s="6"/>
      <c r="G54" s="6"/>
      <c r="H54" s="6"/>
      <c r="I54" s="6"/>
      <c r="J54" s="6"/>
      <c r="K54" s="6"/>
      <c r="L54" s="1"/>
      <c r="N54" s="1"/>
      <c r="O54" s="6"/>
      <c r="P54" s="6"/>
      <c r="Q54" s="6"/>
      <c r="R54" s="6"/>
      <c r="S54" s="6"/>
      <c r="T54" s="6"/>
      <c r="U54" s="6"/>
      <c r="V54" s="6"/>
      <c r="W54" s="6"/>
      <c r="X54" s="1"/>
      <c r="Z54" s="1"/>
      <c r="AA54" s="6"/>
      <c r="AB54" s="6"/>
      <c r="AC54" s="6"/>
      <c r="AD54" s="6"/>
      <c r="AE54" s="6"/>
      <c r="AF54" s="6"/>
      <c r="AG54" s="6"/>
      <c r="AH54" s="6"/>
      <c r="AI54" s="6"/>
      <c r="AJ54" s="1"/>
    </row>
    <row r="55" spans="2:36" x14ac:dyDescent="0.3">
      <c r="B55" s="1"/>
      <c r="C55" s="6"/>
      <c r="D55" s="6"/>
      <c r="E55" s="6"/>
      <c r="F55" s="6"/>
      <c r="G55" s="6"/>
      <c r="H55" s="6"/>
      <c r="I55" s="6"/>
      <c r="J55" s="6"/>
      <c r="K55" s="6"/>
      <c r="L55" s="1"/>
      <c r="N55" s="1"/>
      <c r="O55" s="6"/>
      <c r="P55" s="6"/>
      <c r="Q55" s="6"/>
      <c r="R55" s="6"/>
      <c r="S55" s="6"/>
      <c r="T55" s="6"/>
      <c r="U55" s="6"/>
      <c r="V55" s="6"/>
      <c r="W55" s="6"/>
      <c r="X55" s="1"/>
      <c r="Z55" s="1"/>
      <c r="AA55" s="6"/>
      <c r="AB55" s="6"/>
      <c r="AC55" s="6"/>
      <c r="AD55" s="6"/>
      <c r="AE55" s="6"/>
      <c r="AF55" s="6"/>
      <c r="AG55" s="6"/>
      <c r="AH55" s="6"/>
      <c r="AI55" s="6"/>
      <c r="AJ55" s="1"/>
    </row>
    <row r="56" spans="2:36" x14ac:dyDescent="0.3">
      <c r="B56" s="1"/>
      <c r="C56" s="6"/>
      <c r="D56" s="6"/>
      <c r="E56" s="6"/>
      <c r="F56" s="6"/>
      <c r="G56" s="6"/>
      <c r="H56" s="6"/>
      <c r="I56" s="6"/>
      <c r="J56" s="6"/>
      <c r="K56" s="6"/>
      <c r="L56" s="1"/>
      <c r="N56" s="1"/>
      <c r="O56" s="6"/>
      <c r="P56" s="6"/>
      <c r="Q56" s="6"/>
      <c r="R56" s="6"/>
      <c r="S56" s="6"/>
      <c r="T56" s="6"/>
      <c r="U56" s="6"/>
      <c r="V56" s="6"/>
      <c r="W56" s="6"/>
      <c r="X56" s="1"/>
      <c r="Z56" s="1"/>
      <c r="AA56" s="6"/>
      <c r="AB56" s="6"/>
      <c r="AC56" s="6"/>
      <c r="AD56" s="6"/>
      <c r="AE56" s="6"/>
      <c r="AF56" s="6"/>
      <c r="AG56" s="6"/>
      <c r="AH56" s="6"/>
      <c r="AI56" s="6"/>
      <c r="AJ56" s="1"/>
    </row>
    <row r="57" spans="2:36" x14ac:dyDescent="0.3">
      <c r="B57" s="1"/>
      <c r="C57" s="6"/>
      <c r="D57" s="6"/>
      <c r="E57" s="6"/>
      <c r="F57" s="6"/>
      <c r="G57" s="6"/>
      <c r="H57" s="6"/>
      <c r="I57" s="6"/>
      <c r="J57" s="6"/>
      <c r="K57" s="6"/>
      <c r="L57" s="1"/>
      <c r="N57" s="1"/>
      <c r="O57" s="6"/>
      <c r="P57" s="6"/>
      <c r="Q57" s="6"/>
      <c r="R57" s="6"/>
      <c r="S57" s="6"/>
      <c r="T57" s="6"/>
      <c r="U57" s="6"/>
      <c r="V57" s="6"/>
      <c r="W57" s="6"/>
      <c r="X57" s="1"/>
      <c r="Z57" s="1"/>
      <c r="AA57" s="6"/>
      <c r="AB57" s="6"/>
      <c r="AC57" s="6"/>
      <c r="AD57" s="6"/>
      <c r="AE57" s="6"/>
      <c r="AF57" s="6"/>
      <c r="AG57" s="6"/>
      <c r="AH57" s="6"/>
      <c r="AI57" s="6"/>
      <c r="AJ57" s="1"/>
    </row>
    <row r="58" spans="2:36" x14ac:dyDescent="0.3">
      <c r="B58" s="1"/>
      <c r="C58" s="6"/>
      <c r="D58" s="6"/>
      <c r="E58" s="6"/>
      <c r="F58" s="6"/>
      <c r="G58" s="6"/>
      <c r="H58" s="6"/>
      <c r="I58" s="6"/>
      <c r="J58" s="6"/>
      <c r="K58" s="6"/>
      <c r="L58" s="1"/>
      <c r="N58" s="1"/>
      <c r="O58" s="6"/>
      <c r="P58" s="6"/>
      <c r="Q58" s="6"/>
      <c r="R58" s="6"/>
      <c r="S58" s="6"/>
      <c r="T58" s="6"/>
      <c r="U58" s="6"/>
      <c r="V58" s="6"/>
      <c r="W58" s="6"/>
      <c r="X58" s="1"/>
      <c r="Z58" s="1"/>
      <c r="AA58" s="6"/>
      <c r="AB58" s="6"/>
      <c r="AC58" s="6"/>
      <c r="AD58" s="6"/>
      <c r="AE58" s="6"/>
      <c r="AF58" s="6"/>
      <c r="AG58" s="6"/>
      <c r="AH58" s="6"/>
      <c r="AI58" s="6"/>
      <c r="AJ58" s="1"/>
    </row>
    <row r="59" spans="2:36" x14ac:dyDescent="0.3">
      <c r="B59" s="1"/>
      <c r="C59" s="6"/>
      <c r="D59" s="6"/>
      <c r="E59" s="6"/>
      <c r="F59" s="6"/>
      <c r="G59" s="6"/>
      <c r="H59" s="6"/>
      <c r="I59" s="6"/>
      <c r="J59" s="6"/>
      <c r="K59" s="6"/>
      <c r="L59" s="1"/>
      <c r="N59" s="1"/>
      <c r="O59" s="6"/>
      <c r="P59" s="6"/>
      <c r="Q59" s="6"/>
      <c r="R59" s="6"/>
      <c r="S59" s="6"/>
      <c r="T59" s="6"/>
      <c r="U59" s="6"/>
      <c r="V59" s="6"/>
      <c r="W59" s="6"/>
      <c r="X59" s="1"/>
      <c r="Z59" s="1"/>
      <c r="AA59" s="6"/>
      <c r="AB59" s="6"/>
      <c r="AC59" s="6"/>
      <c r="AD59" s="6"/>
      <c r="AE59" s="6"/>
      <c r="AF59" s="6"/>
      <c r="AG59" s="6"/>
      <c r="AH59" s="6"/>
      <c r="AI59" s="6"/>
      <c r="AJ59" s="1"/>
    </row>
    <row r="60" spans="2:36" x14ac:dyDescent="0.3">
      <c r="B60" s="1"/>
      <c r="C60" s="6"/>
      <c r="D60" s="6"/>
      <c r="E60" s="6"/>
      <c r="F60" s="6"/>
      <c r="G60" s="6"/>
      <c r="H60" s="6"/>
      <c r="I60" s="6"/>
      <c r="J60" s="6"/>
      <c r="K60" s="6"/>
      <c r="L60" s="1"/>
      <c r="N60" s="1"/>
      <c r="O60" s="6"/>
      <c r="P60" s="6"/>
      <c r="Q60" s="6"/>
      <c r="R60" s="6"/>
      <c r="S60" s="6"/>
      <c r="T60" s="6"/>
      <c r="U60" s="6"/>
      <c r="V60" s="6"/>
      <c r="W60" s="6"/>
      <c r="X60" s="1"/>
      <c r="Z60" s="1"/>
      <c r="AA60" s="6"/>
      <c r="AB60" s="6"/>
      <c r="AC60" s="6"/>
      <c r="AD60" s="6"/>
      <c r="AE60" s="6"/>
      <c r="AF60" s="6"/>
      <c r="AG60" s="6"/>
      <c r="AH60" s="6"/>
      <c r="AI60" s="6"/>
      <c r="AJ60" s="1"/>
    </row>
    <row r="61" spans="2:36" x14ac:dyDescent="0.3">
      <c r="B61" s="1"/>
      <c r="C61" s="6"/>
      <c r="D61" s="6"/>
      <c r="E61" s="6"/>
      <c r="F61" s="6"/>
      <c r="G61" s="6"/>
      <c r="H61" s="6"/>
      <c r="I61" s="6"/>
      <c r="J61" s="6"/>
      <c r="K61" s="6"/>
      <c r="L61" s="1"/>
      <c r="N61" s="1"/>
      <c r="O61" s="6"/>
      <c r="P61" s="6"/>
      <c r="Q61" s="6"/>
      <c r="R61" s="6"/>
      <c r="S61" s="6"/>
      <c r="T61" s="6"/>
      <c r="U61" s="6"/>
      <c r="V61" s="6"/>
      <c r="W61" s="6"/>
      <c r="X61" s="1"/>
      <c r="Z61" s="1"/>
      <c r="AA61" s="6"/>
      <c r="AB61" s="6"/>
      <c r="AC61" s="6"/>
      <c r="AD61" s="6"/>
      <c r="AE61" s="6"/>
      <c r="AF61" s="6"/>
      <c r="AG61" s="6"/>
      <c r="AH61" s="6"/>
      <c r="AI61" s="6"/>
      <c r="AJ61" s="1"/>
    </row>
    <row r="62" spans="2:36" x14ac:dyDescent="0.3">
      <c r="B62" s="1"/>
      <c r="C62" s="6"/>
      <c r="D62" s="6"/>
      <c r="E62" s="6"/>
      <c r="F62" s="6"/>
      <c r="G62" s="6"/>
      <c r="H62" s="6"/>
      <c r="I62" s="6"/>
      <c r="J62" s="6"/>
      <c r="K62" s="6"/>
      <c r="L62" s="1"/>
      <c r="N62" s="1"/>
      <c r="O62" s="6"/>
      <c r="P62" s="6"/>
      <c r="Q62" s="6"/>
      <c r="R62" s="6"/>
      <c r="S62" s="6"/>
      <c r="T62" s="6"/>
      <c r="U62" s="6"/>
      <c r="V62" s="6"/>
      <c r="W62" s="6"/>
      <c r="X62" s="1"/>
      <c r="Z62" s="1"/>
      <c r="AA62" s="6"/>
      <c r="AB62" s="6"/>
      <c r="AC62" s="6"/>
      <c r="AD62" s="6"/>
      <c r="AE62" s="6"/>
      <c r="AF62" s="6"/>
      <c r="AG62" s="6"/>
      <c r="AH62" s="6"/>
      <c r="AI62" s="6"/>
      <c r="AJ62" s="1"/>
    </row>
    <row r="63" spans="2:36" x14ac:dyDescent="0.3">
      <c r="B63" s="1"/>
      <c r="C63" s="6"/>
      <c r="D63" s="6"/>
      <c r="E63" s="6"/>
      <c r="F63" s="6"/>
      <c r="G63" s="6"/>
      <c r="H63" s="6"/>
      <c r="I63" s="6"/>
      <c r="J63" s="6"/>
      <c r="K63" s="6"/>
      <c r="L63" s="1"/>
      <c r="N63" s="1"/>
      <c r="O63" s="6"/>
      <c r="P63" s="6"/>
      <c r="Q63" s="6"/>
      <c r="R63" s="6"/>
      <c r="S63" s="6"/>
      <c r="T63" s="6"/>
      <c r="U63" s="6"/>
      <c r="V63" s="6"/>
      <c r="W63" s="6"/>
      <c r="X63" s="1"/>
      <c r="Z63" s="1"/>
      <c r="AA63" s="6"/>
      <c r="AB63" s="6"/>
      <c r="AC63" s="6"/>
      <c r="AD63" s="6"/>
      <c r="AE63" s="6"/>
      <c r="AF63" s="6"/>
      <c r="AG63" s="6"/>
      <c r="AH63" s="6"/>
      <c r="AI63" s="6"/>
      <c r="AJ63" s="1"/>
    </row>
    <row r="64" spans="2:36" ht="6" customHeight="1" x14ac:dyDescent="0.3">
      <c r="B64" s="1"/>
      <c r="C64" s="62"/>
      <c r="D64" s="62"/>
      <c r="E64" s="62"/>
      <c r="F64" s="62"/>
      <c r="G64" s="62"/>
      <c r="H64" s="62"/>
      <c r="I64" s="62"/>
      <c r="J64" s="62"/>
      <c r="K64" s="62"/>
      <c r="L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2:36" x14ac:dyDescent="0.3">
      <c r="B65" s="1"/>
      <c r="C65" s="62" t="s">
        <v>70</v>
      </c>
      <c r="D65" s="62"/>
      <c r="E65" s="62"/>
      <c r="F65" s="62"/>
      <c r="G65" s="62"/>
      <c r="H65" s="62"/>
      <c r="I65" s="62"/>
      <c r="J65" s="62"/>
      <c r="K65" s="62"/>
      <c r="L65" s="1"/>
      <c r="N65" s="1"/>
      <c r="O65" s="62" t="s">
        <v>127</v>
      </c>
      <c r="P65" s="62"/>
      <c r="Q65" s="62"/>
      <c r="R65" s="62"/>
      <c r="S65" s="62"/>
      <c r="T65" s="62"/>
      <c r="U65" s="62"/>
      <c r="V65" s="62"/>
      <c r="W65" s="62"/>
      <c r="X65" s="1"/>
      <c r="Z65" s="1"/>
      <c r="AA65" s="62" t="s">
        <v>88</v>
      </c>
      <c r="AB65" s="62"/>
      <c r="AC65" s="62"/>
      <c r="AD65" s="62"/>
      <c r="AE65" s="62"/>
      <c r="AF65" s="62"/>
      <c r="AG65" s="62"/>
      <c r="AH65" s="62"/>
      <c r="AI65" s="62"/>
      <c r="AJ65" s="1"/>
    </row>
    <row r="66" spans="2:36" x14ac:dyDescent="0.3">
      <c r="B66" s="1"/>
      <c r="C66" s="62"/>
      <c r="D66" s="62"/>
      <c r="E66" s="62"/>
      <c r="F66" s="62"/>
      <c r="G66" s="62"/>
      <c r="H66" s="62"/>
      <c r="I66" s="62"/>
      <c r="J66" s="62"/>
      <c r="K66" s="62"/>
      <c r="L66" s="1"/>
      <c r="N66" s="1"/>
      <c r="O66" s="62"/>
      <c r="P66" s="62"/>
      <c r="Q66" s="62"/>
      <c r="R66" s="62"/>
      <c r="S66" s="62"/>
      <c r="T66" s="62"/>
      <c r="U66" s="62"/>
      <c r="V66" s="62"/>
      <c r="W66" s="62"/>
      <c r="X66" s="1"/>
      <c r="Z66" s="1"/>
      <c r="AA66" s="62"/>
      <c r="AB66" s="62"/>
      <c r="AC66" s="62"/>
      <c r="AD66" s="62"/>
      <c r="AE66" s="62"/>
      <c r="AF66" s="62"/>
      <c r="AG66" s="62"/>
      <c r="AH66" s="62"/>
      <c r="AI66" s="62"/>
      <c r="AJ66" s="1"/>
    </row>
    <row r="67" spans="2:36" ht="12" customHeight="1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</sheetData>
  <mergeCells count="15">
    <mergeCell ref="B2:E2"/>
    <mergeCell ref="C12:K13"/>
    <mergeCell ref="O12:W13"/>
    <mergeCell ref="AA12:AI13"/>
    <mergeCell ref="C34:K34"/>
    <mergeCell ref="C65:K66"/>
    <mergeCell ref="O65:W66"/>
    <mergeCell ref="AA65:AI66"/>
    <mergeCell ref="C64:K64"/>
    <mergeCell ref="C35:K36"/>
    <mergeCell ref="O35:W36"/>
    <mergeCell ref="AA35:AI36"/>
    <mergeCell ref="C42:K43"/>
    <mergeCell ref="O42:W43"/>
    <mergeCell ref="AA42:AI43"/>
  </mergeCells>
  <hyperlinks>
    <hyperlink ref="B2" r:id="rId1" display="Больше примеров диаграмм на сайте Finalytics.Pro" xr:uid="{2BEC6D5E-FCDA-4C80-BDD9-338F55C200D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FAA2C-5EAA-45E5-BC0D-F680B7564A2D}">
  <dimension ref="B2:Q64"/>
  <sheetViews>
    <sheetView showGridLines="0" topLeftCell="A7" zoomScale="90" zoomScaleNormal="90" workbookViewId="0">
      <selection activeCell="I48" sqref="I48"/>
    </sheetView>
  </sheetViews>
  <sheetFormatPr defaultRowHeight="14.4" x14ac:dyDescent="0.3"/>
  <cols>
    <col min="1" max="1" width="5.33203125" customWidth="1"/>
    <col min="2" max="2" width="14.5546875" customWidth="1"/>
    <col min="3" max="4" width="8.88671875" customWidth="1"/>
    <col min="7" max="15" width="8.88671875" customWidth="1"/>
  </cols>
  <sheetData>
    <row r="2" spans="2:17" ht="40.200000000000003" customHeight="1" x14ac:dyDescent="0.55000000000000004">
      <c r="B2" s="65" t="s">
        <v>0</v>
      </c>
      <c r="C2" s="65"/>
      <c r="D2" s="65"/>
      <c r="E2" s="65"/>
      <c r="F2" s="17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2:17" ht="22.95" customHeight="1" x14ac:dyDescent="0.3">
      <c r="B3" s="2" t="s">
        <v>1</v>
      </c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2:17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2:17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9" spans="2:17" ht="28.8" x14ac:dyDescent="0.55000000000000004">
      <c r="B9" s="7" t="s">
        <v>16</v>
      </c>
    </row>
    <row r="10" spans="2:17" ht="15.6" x14ac:dyDescent="0.3">
      <c r="B10" s="8"/>
    </row>
    <row r="11" spans="2:17" x14ac:dyDescent="0.3">
      <c r="B11" s="9" t="s">
        <v>119</v>
      </c>
    </row>
    <row r="12" spans="2:17" x14ac:dyDescent="0.3">
      <c r="B12" s="9" t="s">
        <v>66</v>
      </c>
    </row>
    <row r="13" spans="2:17" x14ac:dyDescent="0.3">
      <c r="B13" s="9"/>
    </row>
    <row r="14" spans="2:17" x14ac:dyDescent="0.3">
      <c r="B14" s="9"/>
      <c r="C14" s="21"/>
      <c r="D14" s="21"/>
      <c r="E14" s="21"/>
      <c r="F14" s="21"/>
      <c r="G14" s="21"/>
    </row>
    <row r="15" spans="2:17" x14ac:dyDescent="0.3">
      <c r="B15" s="67" t="s">
        <v>67</v>
      </c>
      <c r="C15" s="67"/>
      <c r="D15" s="67"/>
      <c r="E15" s="67"/>
      <c r="F15" s="67"/>
      <c r="G15" s="67"/>
      <c r="I15" s="67" t="s">
        <v>17</v>
      </c>
      <c r="J15" s="67"/>
      <c r="K15" s="67"/>
      <c r="L15" s="67"/>
      <c r="M15" s="67"/>
      <c r="N15" s="67"/>
      <c r="O15" s="67"/>
      <c r="P15" s="67"/>
      <c r="Q15" s="67"/>
    </row>
    <row r="16" spans="2:17" ht="20.399999999999999" customHeight="1" x14ac:dyDescent="0.3">
      <c r="B16" s="66" t="s">
        <v>29</v>
      </c>
      <c r="C16" s="66"/>
      <c r="D16" s="66"/>
      <c r="E16" s="66"/>
      <c r="F16" s="66"/>
      <c r="G16" s="66"/>
      <c r="H16" s="26"/>
      <c r="I16" s="66" t="s">
        <v>30</v>
      </c>
      <c r="J16" s="66"/>
      <c r="K16" s="66"/>
      <c r="L16" s="66"/>
      <c r="M16" s="66"/>
      <c r="N16" s="66"/>
      <c r="O16" s="66"/>
      <c r="P16" s="66"/>
      <c r="Q16" s="66"/>
    </row>
    <row r="23" spans="2:4" x14ac:dyDescent="0.3">
      <c r="B23" s="15"/>
      <c r="C23" s="15"/>
      <c r="D23" s="15"/>
    </row>
    <row r="24" spans="2:4" x14ac:dyDescent="0.3">
      <c r="C24" s="15"/>
      <c r="D24" s="15"/>
    </row>
    <row r="25" spans="2:4" x14ac:dyDescent="0.3">
      <c r="C25" s="15"/>
      <c r="D25" s="15"/>
    </row>
    <row r="34" spans="2:2" x14ac:dyDescent="0.3">
      <c r="B34" s="9" t="s">
        <v>20</v>
      </c>
    </row>
    <row r="35" spans="2:2" x14ac:dyDescent="0.3">
      <c r="B35" s="9" t="s">
        <v>21</v>
      </c>
    </row>
    <row r="36" spans="2:2" x14ac:dyDescent="0.3">
      <c r="B36" s="9" t="s">
        <v>68</v>
      </c>
    </row>
    <row r="37" spans="2:2" x14ac:dyDescent="0.3">
      <c r="B37" s="9"/>
    </row>
    <row r="38" spans="2:2" x14ac:dyDescent="0.3">
      <c r="B38" s="9" t="s">
        <v>103</v>
      </c>
    </row>
    <row r="39" spans="2:2" x14ac:dyDescent="0.3">
      <c r="B39" s="9" t="s">
        <v>65</v>
      </c>
    </row>
    <row r="40" spans="2:2" x14ac:dyDescent="0.3">
      <c r="B40" s="9"/>
    </row>
    <row r="41" spans="2:2" x14ac:dyDescent="0.3">
      <c r="B41" s="9"/>
    </row>
    <row r="43" spans="2:2" x14ac:dyDescent="0.3">
      <c r="B43" s="9" t="s">
        <v>69</v>
      </c>
    </row>
    <row r="44" spans="2:2" x14ac:dyDescent="0.3">
      <c r="B44" s="9"/>
    </row>
    <row r="45" spans="2:2" x14ac:dyDescent="0.3">
      <c r="B45" s="9"/>
    </row>
    <row r="46" spans="2:2" x14ac:dyDescent="0.3">
      <c r="B46" s="9"/>
    </row>
    <row r="47" spans="2:2" x14ac:dyDescent="0.3">
      <c r="B47" s="9"/>
    </row>
    <row r="48" spans="2:2" x14ac:dyDescent="0.3">
      <c r="B48" t="s">
        <v>9</v>
      </c>
    </row>
    <row r="49" spans="2:12" x14ac:dyDescent="0.3">
      <c r="B49" s="50" t="s">
        <v>13</v>
      </c>
      <c r="C49" s="50">
        <v>2018</v>
      </c>
      <c r="D49" s="51" t="s">
        <v>46</v>
      </c>
      <c r="E49" s="51" t="s">
        <v>47</v>
      </c>
      <c r="F49" s="51" t="s">
        <v>48</v>
      </c>
      <c r="G49" s="51" t="s">
        <v>59</v>
      </c>
    </row>
    <row r="50" spans="2:12" x14ac:dyDescent="0.3">
      <c r="B50" s="18" t="s">
        <v>10</v>
      </c>
      <c r="C50" s="19">
        <v>212.25800000000001</v>
      </c>
      <c r="D50" s="19">
        <v>222.66300000000001</v>
      </c>
      <c r="E50" s="19">
        <v>234.08699999999999</v>
      </c>
      <c r="F50" s="19">
        <v>259.21899999999999</v>
      </c>
      <c r="G50" s="19">
        <v>221.572</v>
      </c>
    </row>
    <row r="51" spans="2:12" x14ac:dyDescent="0.3">
      <c r="B51" s="18" t="s">
        <v>11</v>
      </c>
      <c r="C51" s="19">
        <v>106.657</v>
      </c>
      <c r="D51" s="19">
        <v>116.994</v>
      </c>
      <c r="E51" s="19">
        <v>147.71700000000001</v>
      </c>
      <c r="F51" s="19">
        <v>172.15700000000001</v>
      </c>
      <c r="G51" s="19">
        <v>107.84399999999999</v>
      </c>
    </row>
    <row r="52" spans="2:12" x14ac:dyDescent="0.3">
      <c r="B52" s="18" t="s">
        <v>12</v>
      </c>
      <c r="C52" s="19">
        <v>63.35</v>
      </c>
      <c r="D52" s="19">
        <v>61.173000000000002</v>
      </c>
      <c r="E52" s="19">
        <v>72.593999999999994</v>
      </c>
      <c r="F52" s="19">
        <v>76.081000000000003</v>
      </c>
      <c r="G52" s="19">
        <v>64.192999999999998</v>
      </c>
    </row>
    <row r="53" spans="2:12" x14ac:dyDescent="0.3">
      <c r="B53" s="18" t="s">
        <v>14</v>
      </c>
      <c r="C53" s="19">
        <v>33.478000000000002</v>
      </c>
      <c r="D53" s="19">
        <v>20.977</v>
      </c>
      <c r="E53" s="19">
        <v>24.260999999999999</v>
      </c>
      <c r="F53" s="19">
        <v>38.548999999999999</v>
      </c>
      <c r="G53" s="19">
        <v>32.597999999999999</v>
      </c>
      <c r="L53" t="s">
        <v>2</v>
      </c>
    </row>
    <row r="54" spans="2:12" x14ac:dyDescent="0.3">
      <c r="B54" s="18" t="s">
        <v>15</v>
      </c>
      <c r="C54" s="19">
        <v>11.441000000000001</v>
      </c>
      <c r="D54" s="19">
        <v>30.814</v>
      </c>
      <c r="E54" s="19">
        <v>13.619</v>
      </c>
      <c r="F54" s="19">
        <v>37.857999999999997</v>
      </c>
      <c r="G54" s="19">
        <v>30.972999999999999</v>
      </c>
    </row>
    <row r="55" spans="2:12" x14ac:dyDescent="0.3">
      <c r="B55" s="18" t="s">
        <v>18</v>
      </c>
      <c r="C55" s="19">
        <v>34.244</v>
      </c>
      <c r="D55" s="19">
        <v>21.010999999999999</v>
      </c>
      <c r="E55" s="19">
        <v>15.657</v>
      </c>
      <c r="F55" s="19">
        <v>21.553000000000001</v>
      </c>
      <c r="G55" s="19">
        <v>21.63</v>
      </c>
    </row>
    <row r="56" spans="2:12" x14ac:dyDescent="0.3">
      <c r="B56" s="18" t="s">
        <v>19</v>
      </c>
      <c r="C56" s="19">
        <v>22.478000000000002</v>
      </c>
      <c r="D56" s="19">
        <v>9</v>
      </c>
      <c r="E56" s="19">
        <v>6</v>
      </c>
      <c r="F56" s="19">
        <v>5</v>
      </c>
      <c r="G56" s="19">
        <v>-15</v>
      </c>
    </row>
    <row r="57" spans="2:12" x14ac:dyDescent="0.3">
      <c r="B57" s="9"/>
      <c r="C57" s="21"/>
      <c r="D57" s="21"/>
      <c r="E57" s="21"/>
      <c r="F57" s="21"/>
    </row>
    <row r="58" spans="2:12" x14ac:dyDescent="0.3">
      <c r="B58" s="9"/>
      <c r="C58" s="21"/>
      <c r="D58" s="21"/>
      <c r="E58" s="21"/>
      <c r="F58" s="21"/>
      <c r="G58" s="21"/>
      <c r="H58" s="21"/>
    </row>
    <row r="59" spans="2:12" x14ac:dyDescent="0.3">
      <c r="C59" s="21"/>
      <c r="D59" s="21"/>
      <c r="E59" s="21"/>
      <c r="F59" s="21"/>
      <c r="G59" s="21"/>
      <c r="H59" s="21"/>
    </row>
    <row r="60" spans="2:12" x14ac:dyDescent="0.3">
      <c r="C60" s="21"/>
      <c r="D60" s="21"/>
      <c r="E60" s="21"/>
      <c r="F60" s="21"/>
      <c r="G60" s="21"/>
      <c r="H60" s="21"/>
    </row>
    <row r="61" spans="2:12" x14ac:dyDescent="0.3">
      <c r="C61" s="21"/>
      <c r="D61" s="21"/>
      <c r="E61" s="21"/>
      <c r="F61" s="21"/>
      <c r="G61" s="21"/>
      <c r="H61" s="21"/>
    </row>
    <row r="62" spans="2:12" x14ac:dyDescent="0.3">
      <c r="C62" s="21"/>
      <c r="D62" s="21"/>
      <c r="E62" s="21"/>
      <c r="F62" s="21"/>
      <c r="G62" s="21"/>
      <c r="H62" s="21"/>
    </row>
    <row r="63" spans="2:12" x14ac:dyDescent="0.3">
      <c r="C63" s="21"/>
      <c r="D63" s="21"/>
      <c r="E63" s="21"/>
      <c r="F63" s="21"/>
      <c r="G63" s="21"/>
      <c r="H63" s="21"/>
    </row>
    <row r="64" spans="2:12" x14ac:dyDescent="0.3">
      <c r="C64" s="21"/>
      <c r="D64" s="21"/>
      <c r="E64" s="21"/>
      <c r="F64" s="21"/>
      <c r="G64" s="21"/>
      <c r="H64" s="21"/>
    </row>
  </sheetData>
  <mergeCells count="5">
    <mergeCell ref="B16:G16"/>
    <mergeCell ref="I16:Q16"/>
    <mergeCell ref="B2:E2"/>
    <mergeCell ref="B15:G15"/>
    <mergeCell ref="I15:Q15"/>
  </mergeCells>
  <hyperlinks>
    <hyperlink ref="B2" r:id="rId1" display="Больше примеров диаграмм на сайте Finalytics.Pro" xr:uid="{AB0C3F44-F7F3-4DE4-A145-3F8B3801B083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777F-3134-44A1-A1FE-E7BACE9955C2}">
  <dimension ref="B2:V165"/>
  <sheetViews>
    <sheetView showGridLines="0" topLeftCell="A8" zoomScale="90" zoomScaleNormal="90" workbookViewId="0">
      <selection activeCell="V42" sqref="V42"/>
    </sheetView>
  </sheetViews>
  <sheetFormatPr defaultRowHeight="14.4" x14ac:dyDescent="0.3"/>
  <cols>
    <col min="1" max="1" width="5.33203125" customWidth="1"/>
    <col min="2" max="2" width="10" customWidth="1"/>
    <col min="3" max="3" width="6.44140625" customWidth="1"/>
    <col min="4" max="4" width="8.88671875" customWidth="1"/>
    <col min="5" max="7" width="6.21875" customWidth="1"/>
    <col min="8" max="9" width="6.88671875" customWidth="1"/>
    <col min="10" max="10" width="8.88671875" customWidth="1"/>
    <col min="23" max="23" width="8.88671875" customWidth="1"/>
  </cols>
  <sheetData>
    <row r="2" spans="2:22" ht="40.200000000000003" customHeight="1" x14ac:dyDescent="0.55000000000000004">
      <c r="B2" s="65" t="s">
        <v>0</v>
      </c>
      <c r="C2" s="65"/>
      <c r="D2" s="65"/>
      <c r="E2" s="57"/>
      <c r="F2" s="1"/>
      <c r="G2" s="1"/>
      <c r="H2" s="57"/>
      <c r="I2" s="5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22.95" customHeight="1" x14ac:dyDescent="0.3">
      <c r="B3" s="2" t="s">
        <v>1</v>
      </c>
      <c r="C3" s="3"/>
      <c r="D3" s="3"/>
      <c r="E3" s="3"/>
      <c r="F3" s="3"/>
      <c r="G3" s="1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2:22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2:22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2:22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9" spans="2:22" ht="28.8" x14ac:dyDescent="0.55000000000000004">
      <c r="B9" s="7" t="s">
        <v>38</v>
      </c>
    </row>
    <row r="10" spans="2:22" ht="15.6" x14ac:dyDescent="0.3">
      <c r="B10" s="8"/>
    </row>
    <row r="11" spans="2:22" x14ac:dyDescent="0.3">
      <c r="B11" s="9" t="s">
        <v>36</v>
      </c>
    </row>
    <row r="12" spans="2:22" x14ac:dyDescent="0.3">
      <c r="B12" s="9" t="s">
        <v>72</v>
      </c>
    </row>
    <row r="13" spans="2:22" x14ac:dyDescent="0.3">
      <c r="B13" s="9"/>
    </row>
    <row r="14" spans="2:22" x14ac:dyDescent="0.3">
      <c r="B14" s="9"/>
    </row>
    <row r="15" spans="2:22" x14ac:dyDescent="0.3">
      <c r="B15" s="9"/>
    </row>
    <row r="16" spans="2:22" x14ac:dyDescent="0.3">
      <c r="B16" s="9"/>
    </row>
    <row r="17" spans="2:2" x14ac:dyDescent="0.3">
      <c r="B17" s="9"/>
    </row>
    <row r="18" spans="2:2" x14ac:dyDescent="0.3">
      <c r="B18" s="9"/>
    </row>
    <row r="19" spans="2:2" x14ac:dyDescent="0.3">
      <c r="B19" s="9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x14ac:dyDescent="0.3">
      <c r="B28" s="9"/>
    </row>
    <row r="29" spans="2:2" x14ac:dyDescent="0.3">
      <c r="B29" s="9"/>
    </row>
    <row r="30" spans="2:2" x14ac:dyDescent="0.3">
      <c r="B30" s="9"/>
    </row>
    <row r="31" spans="2:2" x14ac:dyDescent="0.3">
      <c r="B31" s="9"/>
    </row>
    <row r="32" spans="2:2" x14ac:dyDescent="0.3">
      <c r="B32" s="9"/>
    </row>
    <row r="33" spans="2:12" x14ac:dyDescent="0.3">
      <c r="B33" s="9"/>
    </row>
    <row r="34" spans="2:12" x14ac:dyDescent="0.3">
      <c r="B34" s="9"/>
    </row>
    <row r="35" spans="2:12" x14ac:dyDescent="0.3">
      <c r="B35" s="9"/>
    </row>
    <row r="36" spans="2:12" x14ac:dyDescent="0.3">
      <c r="B36" s="9"/>
    </row>
    <row r="37" spans="2:12" x14ac:dyDescent="0.3">
      <c r="B37" s="9"/>
    </row>
    <row r="39" spans="2:12" x14ac:dyDescent="0.3">
      <c r="B39" s="9"/>
    </row>
    <row r="40" spans="2:12" ht="27.6" x14ac:dyDescent="0.35">
      <c r="B40" s="44" t="s">
        <v>26</v>
      </c>
      <c r="C40" s="44" t="s">
        <v>22</v>
      </c>
      <c r="D40" s="44" t="s">
        <v>23</v>
      </c>
      <c r="E40" s="47" t="s">
        <v>25</v>
      </c>
      <c r="F40" s="47" t="s">
        <v>33</v>
      </c>
      <c r="G40" s="47" t="s">
        <v>32</v>
      </c>
      <c r="H40" s="47" t="s">
        <v>34</v>
      </c>
      <c r="I40" s="46" t="s">
        <v>35</v>
      </c>
      <c r="L40" s="53" t="s">
        <v>90</v>
      </c>
    </row>
    <row r="41" spans="2:12" x14ac:dyDescent="0.3">
      <c r="B41" s="18"/>
      <c r="C41" s="22"/>
      <c r="D41" s="19"/>
      <c r="E41" s="28"/>
      <c r="F41" s="24"/>
      <c r="G41" s="25"/>
      <c r="H41" s="28"/>
      <c r="I41" s="28"/>
    </row>
    <row r="42" spans="2:12" x14ac:dyDescent="0.3">
      <c r="B42" s="18" t="s">
        <v>10</v>
      </c>
      <c r="C42" s="23">
        <v>44197</v>
      </c>
      <c r="D42" s="19">
        <v>522.62900000000002</v>
      </c>
      <c r="E42" s="29" t="str">
        <f>TEXT(C42,"[$-ru-RU]ММ")</f>
        <v>01</v>
      </c>
      <c r="F42" s="24">
        <v>0</v>
      </c>
      <c r="G42" s="25" t="s">
        <v>2</v>
      </c>
      <c r="H42" s="24">
        <f>D42</f>
        <v>522.62900000000002</v>
      </c>
      <c r="I42" s="24"/>
      <c r="L42" s="9" t="s">
        <v>102</v>
      </c>
    </row>
    <row r="43" spans="2:12" x14ac:dyDescent="0.3">
      <c r="B43" s="18"/>
      <c r="C43" s="23">
        <v>44228</v>
      </c>
      <c r="D43" s="19">
        <v>458.46100000000001</v>
      </c>
      <c r="E43" s="29"/>
      <c r="F43" s="24">
        <v>0</v>
      </c>
      <c r="G43" s="25" t="s">
        <v>2</v>
      </c>
      <c r="H43" s="29"/>
      <c r="I43" s="29"/>
    </row>
    <row r="44" spans="2:12" x14ac:dyDescent="0.3">
      <c r="B44" s="18"/>
      <c r="C44" s="23">
        <v>44256</v>
      </c>
      <c r="D44" s="19">
        <v>532.16399999999999</v>
      </c>
      <c r="E44" s="29"/>
      <c r="F44" s="24">
        <v>0</v>
      </c>
      <c r="G44" s="25" t="s">
        <v>2</v>
      </c>
      <c r="H44" s="29"/>
      <c r="I44" s="29"/>
      <c r="K44" s="9"/>
    </row>
    <row r="45" spans="2:12" x14ac:dyDescent="0.3">
      <c r="B45" s="18"/>
      <c r="C45" s="23">
        <v>44287</v>
      </c>
      <c r="D45" s="19">
        <v>471.089</v>
      </c>
      <c r="E45" s="29"/>
      <c r="F45" s="24">
        <v>0</v>
      </c>
      <c r="G45" s="25" t="s">
        <v>2</v>
      </c>
      <c r="H45" s="29"/>
      <c r="I45" s="29"/>
    </row>
    <row r="46" spans="2:12" x14ac:dyDescent="0.3">
      <c r="B46" s="18"/>
      <c r="C46" s="23">
        <v>44317</v>
      </c>
      <c r="D46" s="19">
        <v>485.84</v>
      </c>
      <c r="E46" s="29"/>
      <c r="F46" s="24">
        <v>0</v>
      </c>
      <c r="G46" s="25" t="s">
        <v>2</v>
      </c>
      <c r="H46" s="29"/>
      <c r="I46" s="29"/>
    </row>
    <row r="47" spans="2:12" x14ac:dyDescent="0.3">
      <c r="B47" s="18"/>
      <c r="C47" s="23">
        <v>44348</v>
      </c>
      <c r="D47" s="19">
        <v>464.12799999999999</v>
      </c>
      <c r="E47" s="29"/>
      <c r="F47" s="24">
        <v>0</v>
      </c>
      <c r="G47" s="25"/>
      <c r="H47" s="29"/>
      <c r="I47" s="29"/>
    </row>
    <row r="48" spans="2:12" x14ac:dyDescent="0.3">
      <c r="B48" s="18"/>
      <c r="C48" s="23">
        <v>44378</v>
      </c>
      <c r="D48" s="19">
        <v>476.92700000000002</v>
      </c>
      <c r="E48" s="29"/>
      <c r="F48" s="24">
        <f>MROUND(MAX(D42:D137)*1.05,10)</f>
        <v>1390</v>
      </c>
      <c r="G48" s="25" t="str">
        <f>B42</f>
        <v>Компания A</v>
      </c>
      <c r="H48" s="29"/>
      <c r="I48" s="29"/>
    </row>
    <row r="49" spans="2:12" x14ac:dyDescent="0.3">
      <c r="B49" s="18"/>
      <c r="C49" s="23">
        <v>44409</v>
      </c>
      <c r="D49" s="19">
        <v>527.28800000000001</v>
      </c>
      <c r="E49" s="29"/>
      <c r="F49" s="24">
        <v>0</v>
      </c>
      <c r="G49" s="25" t="s">
        <v>2</v>
      </c>
      <c r="H49" s="29"/>
      <c r="I49" s="29"/>
    </row>
    <row r="50" spans="2:12" x14ac:dyDescent="0.3">
      <c r="B50" s="18"/>
      <c r="C50" s="23">
        <v>44440</v>
      </c>
      <c r="D50" s="19">
        <v>514.18399999999997</v>
      </c>
      <c r="E50" s="29"/>
      <c r="F50" s="24">
        <v>0</v>
      </c>
      <c r="G50" s="25" t="s">
        <v>2</v>
      </c>
      <c r="H50" s="29"/>
      <c r="I50" s="29"/>
    </row>
    <row r="51" spans="2:12" x14ac:dyDescent="0.3">
      <c r="B51" s="18"/>
      <c r="C51" s="23">
        <v>44470</v>
      </c>
      <c r="D51" s="19">
        <v>520.62099999999998</v>
      </c>
      <c r="E51" s="29"/>
      <c r="F51" s="24">
        <v>0</v>
      </c>
      <c r="G51" s="25" t="s">
        <v>2</v>
      </c>
      <c r="H51" s="29"/>
      <c r="I51" s="29"/>
    </row>
    <row r="52" spans="2:12" x14ac:dyDescent="0.3">
      <c r="B52" s="18"/>
      <c r="C52" s="23">
        <v>44501</v>
      </c>
      <c r="D52" s="19">
        <v>523.16300000000001</v>
      </c>
      <c r="E52" s="29"/>
      <c r="F52" s="24">
        <v>0</v>
      </c>
      <c r="G52" s="25" t="s">
        <v>2</v>
      </c>
      <c r="H52" s="29"/>
      <c r="I52" s="29"/>
    </row>
    <row r="53" spans="2:12" x14ac:dyDescent="0.3">
      <c r="B53" s="18"/>
      <c r="C53" s="23">
        <v>44531</v>
      </c>
      <c r="D53" s="19">
        <v>626.45600000000002</v>
      </c>
      <c r="E53" s="29" t="str">
        <f>TEXT(C53,"[$-ru-RU]ММ")</f>
        <v>12</v>
      </c>
      <c r="F53" s="24">
        <v>0</v>
      </c>
      <c r="G53" s="25" t="s">
        <v>2</v>
      </c>
      <c r="H53" s="24">
        <f>D53</f>
        <v>626.45600000000002</v>
      </c>
      <c r="I53" s="27">
        <f>(H53-H42)/H42</f>
        <v>0.19866291384519419</v>
      </c>
    </row>
    <row r="54" spans="2:12" x14ac:dyDescent="0.3">
      <c r="B54" s="18"/>
      <c r="C54" s="22"/>
      <c r="D54" s="19"/>
      <c r="E54" s="28"/>
      <c r="F54" s="24"/>
      <c r="G54" s="25" t="s">
        <v>2</v>
      </c>
      <c r="H54" s="28"/>
      <c r="I54" s="28"/>
    </row>
    <row r="55" spans="2:12" x14ac:dyDescent="0.3">
      <c r="B55" s="18"/>
      <c r="C55" s="22"/>
      <c r="D55" s="19"/>
      <c r="E55" s="28"/>
      <c r="F55" s="24"/>
      <c r="G55" s="25"/>
      <c r="H55" s="28"/>
      <c r="I55" s="28"/>
    </row>
    <row r="56" spans="2:12" x14ac:dyDescent="0.3">
      <c r="B56" s="18" t="s">
        <v>11</v>
      </c>
      <c r="C56" s="23">
        <v>44197</v>
      </c>
      <c r="D56" s="19">
        <v>659.62699999999995</v>
      </c>
      <c r="E56" s="29" t="str">
        <f>TEXT(C56,"[$-ru-RU]ММ")</f>
        <v>01</v>
      </c>
      <c r="F56" s="24">
        <v>0</v>
      </c>
      <c r="G56" s="25" t="s">
        <v>2</v>
      </c>
      <c r="H56" s="24">
        <f>D56</f>
        <v>659.62699999999995</v>
      </c>
      <c r="I56" s="24"/>
    </row>
    <row r="57" spans="2:12" x14ac:dyDescent="0.3">
      <c r="B57" s="18"/>
      <c r="C57" s="23">
        <v>44228</v>
      </c>
      <c r="D57" s="19">
        <v>711.07299999999998</v>
      </c>
      <c r="E57" s="29"/>
      <c r="F57" s="24">
        <v>0</v>
      </c>
      <c r="G57" s="25" t="s">
        <v>2</v>
      </c>
      <c r="H57" s="29"/>
      <c r="I57" s="29"/>
    </row>
    <row r="58" spans="2:12" x14ac:dyDescent="0.3">
      <c r="B58" s="18"/>
      <c r="C58" s="23">
        <v>44256</v>
      </c>
      <c r="D58" s="19">
        <v>620.423</v>
      </c>
      <c r="E58" s="29"/>
      <c r="F58" s="24">
        <v>0</v>
      </c>
      <c r="G58" s="25" t="s">
        <v>2</v>
      </c>
      <c r="H58" s="29"/>
      <c r="I58" s="29"/>
    </row>
    <row r="59" spans="2:12" x14ac:dyDescent="0.3">
      <c r="B59" s="18"/>
      <c r="C59" s="23">
        <v>44287</v>
      </c>
      <c r="D59" s="19">
        <v>544.69600000000003</v>
      </c>
      <c r="E59" s="29"/>
      <c r="F59" s="24">
        <v>0</v>
      </c>
      <c r="G59" s="25" t="s">
        <v>2</v>
      </c>
      <c r="H59" s="29"/>
      <c r="I59" s="29"/>
    </row>
    <row r="60" spans="2:12" x14ac:dyDescent="0.3">
      <c r="B60" s="18"/>
      <c r="C60" s="23">
        <v>44317</v>
      </c>
      <c r="D60" s="19">
        <v>714.03700000000003</v>
      </c>
      <c r="E60" s="29"/>
      <c r="F60" s="24">
        <v>0</v>
      </c>
      <c r="G60" s="25" t="s">
        <v>2</v>
      </c>
      <c r="H60" s="29"/>
      <c r="I60" s="29"/>
    </row>
    <row r="61" spans="2:12" x14ac:dyDescent="0.3">
      <c r="B61" s="18"/>
      <c r="C61" s="23">
        <v>44348</v>
      </c>
      <c r="D61" s="19">
        <v>683.32399999999996</v>
      </c>
      <c r="E61" s="29"/>
      <c r="F61" s="24">
        <v>0</v>
      </c>
      <c r="G61" s="25"/>
      <c r="H61" s="29"/>
      <c r="I61" s="29"/>
      <c r="L61" t="s">
        <v>113</v>
      </c>
    </row>
    <row r="62" spans="2:12" x14ac:dyDescent="0.3">
      <c r="B62" s="18"/>
      <c r="C62" s="23">
        <v>44378</v>
      </c>
      <c r="D62" s="19">
        <v>692.08900000000006</v>
      </c>
      <c r="E62" s="29"/>
      <c r="F62" s="24">
        <f>MROUND(MAX(D56:D150)*1.05,10)</f>
        <v>1390</v>
      </c>
      <c r="G62" s="25" t="str">
        <f>B56</f>
        <v>Компания B</v>
      </c>
      <c r="H62" s="29"/>
      <c r="I62" s="29"/>
    </row>
    <row r="63" spans="2:12" x14ac:dyDescent="0.3">
      <c r="B63" s="18"/>
      <c r="C63" s="23">
        <v>44409</v>
      </c>
      <c r="D63" s="19">
        <v>741.923</v>
      </c>
      <c r="E63" s="29"/>
      <c r="F63" s="24">
        <v>0</v>
      </c>
      <c r="G63" s="25" t="s">
        <v>2</v>
      </c>
      <c r="H63" s="29"/>
      <c r="I63" s="29"/>
    </row>
    <row r="64" spans="2:12" x14ac:dyDescent="0.3">
      <c r="B64" s="18"/>
      <c r="C64" s="23">
        <v>44440</v>
      </c>
      <c r="D64" s="19">
        <v>602.18100000000004</v>
      </c>
      <c r="E64" s="29"/>
      <c r="F64" s="24">
        <v>0</v>
      </c>
      <c r="G64" s="25" t="s">
        <v>2</v>
      </c>
      <c r="H64" s="29"/>
      <c r="I64" s="29"/>
    </row>
    <row r="65" spans="2:16" x14ac:dyDescent="0.3">
      <c r="B65" s="18"/>
      <c r="C65" s="23">
        <v>44470</v>
      </c>
      <c r="D65" s="19">
        <v>570.14099999999996</v>
      </c>
      <c r="E65" s="29"/>
      <c r="F65" s="24">
        <v>0</v>
      </c>
      <c r="G65" s="25" t="s">
        <v>2</v>
      </c>
      <c r="H65" s="29"/>
      <c r="I65" s="29"/>
      <c r="L65" s="9"/>
      <c r="M65" s="9"/>
      <c r="N65" s="9"/>
      <c r="O65" s="9"/>
      <c r="P65" s="9"/>
    </row>
    <row r="66" spans="2:16" x14ac:dyDescent="0.3">
      <c r="B66" s="18"/>
      <c r="C66" s="23">
        <v>44501</v>
      </c>
      <c r="D66" s="19">
        <v>502.25900000000001</v>
      </c>
      <c r="E66" s="29"/>
      <c r="F66" s="24">
        <v>0</v>
      </c>
      <c r="G66" s="25" t="s">
        <v>2</v>
      </c>
      <c r="H66" s="29"/>
      <c r="I66" s="29"/>
    </row>
    <row r="67" spans="2:16" x14ac:dyDescent="0.3">
      <c r="B67" s="18"/>
      <c r="C67" s="23">
        <v>44531</v>
      </c>
      <c r="D67" s="19">
        <v>446.14100000000002</v>
      </c>
      <c r="E67" s="29" t="str">
        <f>TEXT(C67,"[$-ru-RU]ММ")</f>
        <v>12</v>
      </c>
      <c r="F67" s="24">
        <v>0</v>
      </c>
      <c r="G67" s="25" t="s">
        <v>2</v>
      </c>
      <c r="H67" s="24">
        <f>D67</f>
        <v>446.14100000000002</v>
      </c>
      <c r="I67" s="27">
        <f>(H67-H56)/H56</f>
        <v>-0.32364654569931178</v>
      </c>
    </row>
    <row r="68" spans="2:16" x14ac:dyDescent="0.3">
      <c r="B68" s="18"/>
      <c r="C68" s="22"/>
      <c r="D68" s="19"/>
      <c r="E68" s="28"/>
      <c r="F68" s="24"/>
      <c r="G68" s="25" t="s">
        <v>2</v>
      </c>
      <c r="H68" s="28"/>
      <c r="I68" s="28"/>
    </row>
    <row r="69" spans="2:16" x14ac:dyDescent="0.3">
      <c r="B69" s="18"/>
      <c r="C69" s="22"/>
      <c r="D69" s="19"/>
      <c r="E69" s="28"/>
      <c r="F69" s="24"/>
      <c r="G69" s="25"/>
      <c r="H69" s="28"/>
      <c r="I69" s="28"/>
    </row>
    <row r="70" spans="2:16" x14ac:dyDescent="0.3">
      <c r="B70" s="18" t="s">
        <v>12</v>
      </c>
      <c r="C70" s="23">
        <v>44197</v>
      </c>
      <c r="D70" s="19">
        <v>914.45600000000002</v>
      </c>
      <c r="E70" s="29" t="str">
        <f>TEXT(C70,"[$-ru-RU]ММ")</f>
        <v>01</v>
      </c>
      <c r="F70" s="24">
        <v>0</v>
      </c>
      <c r="G70" s="25" t="s">
        <v>2</v>
      </c>
      <c r="H70" s="24">
        <f>D70</f>
        <v>914.45600000000002</v>
      </c>
      <c r="I70" s="24"/>
    </row>
    <row r="71" spans="2:16" x14ac:dyDescent="0.3">
      <c r="B71" s="18"/>
      <c r="C71" s="23">
        <v>44228</v>
      </c>
      <c r="D71" s="19">
        <v>919.04300000000001</v>
      </c>
      <c r="E71" s="29"/>
      <c r="F71" s="24">
        <v>0</v>
      </c>
      <c r="G71" s="25" t="s">
        <v>2</v>
      </c>
      <c r="H71" s="29"/>
      <c r="I71" s="29"/>
    </row>
    <row r="72" spans="2:16" x14ac:dyDescent="0.3">
      <c r="B72" s="18"/>
      <c r="C72" s="23">
        <v>44256</v>
      </c>
      <c r="D72" s="19">
        <v>890.73299999999995</v>
      </c>
      <c r="E72" s="29"/>
      <c r="F72" s="24">
        <v>0</v>
      </c>
      <c r="G72" s="25" t="s">
        <v>2</v>
      </c>
      <c r="H72" s="29"/>
      <c r="I72" s="29"/>
    </row>
    <row r="73" spans="2:16" x14ac:dyDescent="0.3">
      <c r="B73" s="18"/>
      <c r="C73" s="23">
        <v>44287</v>
      </c>
      <c r="D73" s="19">
        <v>793.33500000000004</v>
      </c>
      <c r="E73" s="29"/>
      <c r="F73" s="24">
        <v>0</v>
      </c>
      <c r="G73" s="25" t="s">
        <v>2</v>
      </c>
      <c r="H73" s="29"/>
      <c r="I73" s="29"/>
    </row>
    <row r="74" spans="2:16" x14ac:dyDescent="0.3">
      <c r="B74" s="18"/>
      <c r="C74" s="23">
        <v>44317</v>
      </c>
      <c r="D74" s="19">
        <v>783.41300000000001</v>
      </c>
      <c r="E74" s="29"/>
      <c r="F74" s="24">
        <v>0</v>
      </c>
      <c r="G74" s="25" t="s">
        <v>2</v>
      </c>
      <c r="H74" s="29"/>
      <c r="I74" s="29"/>
    </row>
    <row r="75" spans="2:16" x14ac:dyDescent="0.3">
      <c r="B75" s="18"/>
      <c r="C75" s="23">
        <v>44348</v>
      </c>
      <c r="D75" s="19">
        <v>756.28899999999999</v>
      </c>
      <c r="E75" s="29"/>
      <c r="F75" s="24">
        <v>0</v>
      </c>
      <c r="G75" s="25"/>
      <c r="H75" s="29"/>
      <c r="I75" s="29"/>
    </row>
    <row r="76" spans="2:16" x14ac:dyDescent="0.3">
      <c r="B76" s="18"/>
      <c r="C76" s="23">
        <v>44378</v>
      </c>
      <c r="D76" s="19">
        <v>787.72400000000005</v>
      </c>
      <c r="E76" s="29"/>
      <c r="F76" s="24">
        <f>MROUND(MAX(D70:D163)*1.05,10)</f>
        <v>1390</v>
      </c>
      <c r="G76" s="25" t="str">
        <f>B70</f>
        <v>Компания C</v>
      </c>
      <c r="H76" s="29"/>
      <c r="I76" s="29"/>
    </row>
    <row r="77" spans="2:16" x14ac:dyDescent="0.3">
      <c r="B77" s="18"/>
      <c r="C77" s="23">
        <v>44409</v>
      </c>
      <c r="D77" s="19">
        <v>892.45799999999997</v>
      </c>
      <c r="E77" s="29"/>
      <c r="F77" s="24">
        <v>0</v>
      </c>
      <c r="G77" s="25" t="s">
        <v>2</v>
      </c>
      <c r="H77" s="29"/>
      <c r="I77" s="29"/>
    </row>
    <row r="78" spans="2:16" x14ac:dyDescent="0.3">
      <c r="B78" s="18"/>
      <c r="C78" s="23">
        <v>44440</v>
      </c>
      <c r="D78" s="19">
        <v>934.97900000000004</v>
      </c>
      <c r="E78" s="29"/>
      <c r="F78" s="24">
        <v>0</v>
      </c>
      <c r="G78" s="25" t="s">
        <v>2</v>
      </c>
      <c r="H78" s="29"/>
      <c r="I78" s="29"/>
    </row>
    <row r="79" spans="2:16" x14ac:dyDescent="0.3">
      <c r="B79" s="18"/>
      <c r="C79" s="23">
        <v>44470</v>
      </c>
      <c r="D79" s="19">
        <v>801.75900000000001</v>
      </c>
      <c r="E79" s="29"/>
      <c r="F79" s="24">
        <v>0</v>
      </c>
      <c r="G79" s="25" t="s">
        <v>2</v>
      </c>
      <c r="H79" s="29"/>
      <c r="I79" s="29"/>
    </row>
    <row r="80" spans="2:16" x14ac:dyDescent="0.3">
      <c r="B80" s="18"/>
      <c r="C80" s="23">
        <v>44501</v>
      </c>
      <c r="D80" s="19">
        <v>881.26099999999997</v>
      </c>
      <c r="E80" s="29"/>
      <c r="F80" s="24">
        <v>0</v>
      </c>
      <c r="G80" s="25" t="s">
        <v>2</v>
      </c>
      <c r="H80" s="29"/>
      <c r="I80" s="29"/>
      <c r="L80" t="s">
        <v>114</v>
      </c>
    </row>
    <row r="81" spans="2:12" x14ac:dyDescent="0.3">
      <c r="B81" s="18"/>
      <c r="C81" s="23">
        <v>44531</v>
      </c>
      <c r="D81" s="19">
        <v>740.46799999999996</v>
      </c>
      <c r="E81" s="29" t="str">
        <f>TEXT(C81,"[$-ru-RU]ММ")</f>
        <v>12</v>
      </c>
      <c r="F81" s="24">
        <v>0</v>
      </c>
      <c r="G81" s="25" t="s">
        <v>2</v>
      </c>
      <c r="H81" s="24">
        <f>D81</f>
        <v>740.46799999999996</v>
      </c>
      <c r="I81" s="27">
        <f>(H81-H70)/H70</f>
        <v>-0.19026393834148395</v>
      </c>
    </row>
    <row r="82" spans="2:12" x14ac:dyDescent="0.3">
      <c r="B82" s="18"/>
      <c r="C82" s="22"/>
      <c r="D82" s="19"/>
      <c r="E82" s="28"/>
      <c r="F82" s="24"/>
      <c r="G82" s="25" t="s">
        <v>2</v>
      </c>
      <c r="H82" s="28"/>
      <c r="I82" s="28"/>
    </row>
    <row r="83" spans="2:12" x14ac:dyDescent="0.3">
      <c r="B83" s="18"/>
      <c r="C83" s="22"/>
      <c r="D83" s="19"/>
      <c r="E83" s="28"/>
      <c r="F83" s="24"/>
      <c r="G83" s="25"/>
      <c r="H83" s="28"/>
      <c r="I83" s="28"/>
    </row>
    <row r="84" spans="2:12" x14ac:dyDescent="0.3">
      <c r="B84" s="18" t="s">
        <v>14</v>
      </c>
      <c r="C84" s="23">
        <v>44197</v>
      </c>
      <c r="D84" s="19">
        <v>364.47300000000001</v>
      </c>
      <c r="E84" s="29" t="str">
        <f>TEXT(C84,"[$-ru-RU]ММ")</f>
        <v>01</v>
      </c>
      <c r="F84" s="24">
        <v>0</v>
      </c>
      <c r="G84" s="25" t="s">
        <v>2</v>
      </c>
      <c r="H84" s="24">
        <f>D84</f>
        <v>364.47300000000001</v>
      </c>
      <c r="I84" s="24"/>
    </row>
    <row r="85" spans="2:12" x14ac:dyDescent="0.3">
      <c r="B85" s="18"/>
      <c r="C85" s="23">
        <v>44228</v>
      </c>
      <c r="D85" s="19">
        <v>384.18700000000001</v>
      </c>
      <c r="E85" s="29"/>
      <c r="F85" s="24">
        <v>0</v>
      </c>
      <c r="G85" s="25" t="s">
        <v>2</v>
      </c>
      <c r="H85" s="29"/>
      <c r="I85" s="29"/>
    </row>
    <row r="86" spans="2:12" x14ac:dyDescent="0.3">
      <c r="B86" s="18"/>
      <c r="C86" s="23">
        <v>44256</v>
      </c>
      <c r="D86" s="19">
        <v>359.94299999999998</v>
      </c>
      <c r="E86" s="29"/>
      <c r="F86" s="24">
        <v>0</v>
      </c>
      <c r="G86" s="25" t="s">
        <v>2</v>
      </c>
      <c r="H86" s="29"/>
      <c r="I86" s="29"/>
    </row>
    <row r="87" spans="2:12" x14ac:dyDescent="0.3">
      <c r="B87" s="18"/>
      <c r="C87" s="23">
        <v>44287</v>
      </c>
      <c r="D87" s="19">
        <v>386.45400000000001</v>
      </c>
      <c r="E87" s="29"/>
      <c r="F87" s="24">
        <v>0</v>
      </c>
      <c r="G87" s="25" t="s">
        <v>2</v>
      </c>
      <c r="H87" s="29"/>
      <c r="I87" s="29"/>
    </row>
    <row r="88" spans="2:12" x14ac:dyDescent="0.3">
      <c r="B88" s="18"/>
      <c r="C88" s="23">
        <v>44317</v>
      </c>
      <c r="D88" s="19">
        <v>344.041</v>
      </c>
      <c r="E88" s="29"/>
      <c r="F88" s="24">
        <v>0</v>
      </c>
      <c r="G88" s="25" t="s">
        <v>2</v>
      </c>
      <c r="H88" s="29"/>
      <c r="I88" s="29"/>
    </row>
    <row r="89" spans="2:12" x14ac:dyDescent="0.3">
      <c r="B89" s="18"/>
      <c r="C89" s="23">
        <v>44348</v>
      </c>
      <c r="D89" s="19">
        <v>359.767</v>
      </c>
      <c r="E89" s="29"/>
      <c r="F89" s="24">
        <v>0</v>
      </c>
      <c r="G89" s="25"/>
      <c r="H89" s="29"/>
      <c r="I89" s="29"/>
    </row>
    <row r="90" spans="2:12" x14ac:dyDescent="0.3">
      <c r="B90" s="18"/>
      <c r="C90" s="23">
        <v>44378</v>
      </c>
      <c r="D90" s="19">
        <v>336.35500000000002</v>
      </c>
      <c r="E90" s="29"/>
      <c r="F90" s="24">
        <f>MROUND(MAX(D84:D176)*1.05,10)</f>
        <v>1390</v>
      </c>
      <c r="G90" s="25" t="str">
        <f>B84</f>
        <v>Компания D</v>
      </c>
      <c r="H90" s="29"/>
      <c r="I90" s="29"/>
    </row>
    <row r="91" spans="2:12" x14ac:dyDescent="0.3">
      <c r="B91" s="18"/>
      <c r="C91" s="23">
        <v>44409</v>
      </c>
      <c r="D91" s="19">
        <v>336.64</v>
      </c>
      <c r="E91" s="29"/>
      <c r="F91" s="24">
        <v>0</v>
      </c>
      <c r="G91" s="25" t="s">
        <v>2</v>
      </c>
      <c r="H91" s="29"/>
      <c r="I91" s="29"/>
    </row>
    <row r="92" spans="2:12" x14ac:dyDescent="0.3">
      <c r="B92" s="18"/>
      <c r="C92" s="23">
        <v>44440</v>
      </c>
      <c r="D92" s="19">
        <v>356.97199999999998</v>
      </c>
      <c r="E92" s="29"/>
      <c r="F92" s="24">
        <v>0</v>
      </c>
      <c r="G92" s="25" t="s">
        <v>2</v>
      </c>
      <c r="H92" s="29"/>
      <c r="I92" s="29"/>
    </row>
    <row r="93" spans="2:12" x14ac:dyDescent="0.3">
      <c r="B93" s="18"/>
      <c r="C93" s="23">
        <v>44470</v>
      </c>
      <c r="D93" s="19">
        <v>324.98200000000003</v>
      </c>
      <c r="E93" s="29"/>
      <c r="F93" s="24">
        <v>0</v>
      </c>
      <c r="G93" s="25" t="s">
        <v>2</v>
      </c>
      <c r="H93" s="29"/>
      <c r="I93" s="29"/>
    </row>
    <row r="94" spans="2:12" x14ac:dyDescent="0.3">
      <c r="B94" s="18"/>
      <c r="C94" s="23">
        <v>44501</v>
      </c>
      <c r="D94" s="19">
        <v>355.464</v>
      </c>
      <c r="E94" s="29"/>
      <c r="F94" s="24">
        <v>0</v>
      </c>
      <c r="G94" s="25" t="s">
        <v>2</v>
      </c>
      <c r="H94" s="29"/>
      <c r="I94" s="29"/>
    </row>
    <row r="95" spans="2:12" x14ac:dyDescent="0.3">
      <c r="B95" s="18"/>
      <c r="C95" s="23">
        <v>44531</v>
      </c>
      <c r="D95" s="19">
        <v>319.58800000000002</v>
      </c>
      <c r="E95" s="29" t="str">
        <f>TEXT(C95,"[$-ru-RU]ММ")</f>
        <v>12</v>
      </c>
      <c r="F95" s="24">
        <v>0</v>
      </c>
      <c r="G95" s="25" t="s">
        <v>2</v>
      </c>
      <c r="H95" s="24">
        <f>D95</f>
        <v>319.58800000000002</v>
      </c>
      <c r="I95" s="27">
        <f>(H95-H84)/H84</f>
        <v>-0.12315041169030351</v>
      </c>
    </row>
    <row r="96" spans="2:12" x14ac:dyDescent="0.3">
      <c r="B96" s="18"/>
      <c r="C96" s="22"/>
      <c r="D96" s="19"/>
      <c r="E96" s="28"/>
      <c r="F96" s="24"/>
      <c r="G96" s="25" t="s">
        <v>2</v>
      </c>
      <c r="H96" s="28"/>
      <c r="I96" s="28"/>
      <c r="L96" t="s">
        <v>107</v>
      </c>
    </row>
    <row r="97" spans="2:9" x14ac:dyDescent="0.3">
      <c r="B97" s="18"/>
      <c r="C97" s="22"/>
      <c r="D97" s="19"/>
      <c r="E97" s="28"/>
      <c r="F97" s="24"/>
      <c r="G97" s="25"/>
      <c r="H97" s="28"/>
      <c r="I97" s="28"/>
    </row>
    <row r="98" spans="2:9" x14ac:dyDescent="0.3">
      <c r="B98" s="18" t="s">
        <v>15</v>
      </c>
      <c r="C98" s="23">
        <v>44197</v>
      </c>
      <c r="D98" s="19">
        <v>725.702</v>
      </c>
      <c r="E98" s="29" t="str">
        <f>TEXT(C98,"[$-ru-RU]ММ")</f>
        <v>01</v>
      </c>
      <c r="F98" s="24">
        <v>0</v>
      </c>
      <c r="G98" s="25" t="s">
        <v>2</v>
      </c>
      <c r="H98" s="24">
        <f>D98</f>
        <v>725.702</v>
      </c>
      <c r="I98" s="24"/>
    </row>
    <row r="99" spans="2:9" x14ac:dyDescent="0.3">
      <c r="B99" s="18"/>
      <c r="C99" s="23">
        <v>44228</v>
      </c>
      <c r="D99" s="19">
        <v>672.12599999999998</v>
      </c>
      <c r="E99" s="29"/>
      <c r="F99" s="24">
        <v>0</v>
      </c>
      <c r="G99" s="25" t="s">
        <v>2</v>
      </c>
      <c r="H99" s="29"/>
      <c r="I99" s="29"/>
    </row>
    <row r="100" spans="2:9" x14ac:dyDescent="0.3">
      <c r="B100" s="18"/>
      <c r="C100" s="23">
        <v>44256</v>
      </c>
      <c r="D100" s="19">
        <v>740.96299999999997</v>
      </c>
      <c r="E100" s="29"/>
      <c r="F100" s="24">
        <v>0</v>
      </c>
      <c r="G100" s="25" t="s">
        <v>2</v>
      </c>
      <c r="H100" s="29"/>
      <c r="I100" s="29"/>
    </row>
    <row r="101" spans="2:9" x14ac:dyDescent="0.3">
      <c r="B101" s="18"/>
      <c r="C101" s="23">
        <v>44287</v>
      </c>
      <c r="D101" s="19">
        <v>683.30899999999997</v>
      </c>
      <c r="E101" s="29"/>
      <c r="F101" s="24">
        <v>0</v>
      </c>
      <c r="G101" s="25" t="s">
        <v>2</v>
      </c>
      <c r="H101" s="29"/>
      <c r="I101" s="29"/>
    </row>
    <row r="102" spans="2:9" x14ac:dyDescent="0.3">
      <c r="B102" s="18"/>
      <c r="C102" s="23">
        <v>44317</v>
      </c>
      <c r="D102" s="19">
        <v>660.87400000000002</v>
      </c>
      <c r="E102" s="29"/>
      <c r="F102" s="24">
        <v>0</v>
      </c>
      <c r="G102" s="25" t="s">
        <v>2</v>
      </c>
      <c r="H102" s="29"/>
      <c r="I102" s="29"/>
    </row>
    <row r="103" spans="2:9" x14ac:dyDescent="0.3">
      <c r="B103" s="18"/>
      <c r="C103" s="23">
        <v>44348</v>
      </c>
      <c r="D103" s="19">
        <v>744.20799999999997</v>
      </c>
      <c r="E103" s="29"/>
      <c r="F103" s="24">
        <v>0</v>
      </c>
      <c r="G103" s="25"/>
      <c r="H103" s="29"/>
      <c r="I103" s="29"/>
    </row>
    <row r="104" spans="2:9" x14ac:dyDescent="0.3">
      <c r="B104" s="18"/>
      <c r="C104" s="23">
        <v>44378</v>
      </c>
      <c r="D104" s="19">
        <v>772.21299999999997</v>
      </c>
      <c r="E104" s="29"/>
      <c r="F104" s="24">
        <f>MROUND(MAX(D98:D189)*1.05,10)</f>
        <v>1390</v>
      </c>
      <c r="G104" s="25" t="str">
        <f>B98</f>
        <v>Компания E</v>
      </c>
      <c r="H104" s="29"/>
      <c r="I104" s="29"/>
    </row>
    <row r="105" spans="2:9" x14ac:dyDescent="0.3">
      <c r="B105" s="18"/>
      <c r="C105" s="23">
        <v>44409</v>
      </c>
      <c r="D105" s="19">
        <v>756.76199999999994</v>
      </c>
      <c r="E105" s="29"/>
      <c r="F105" s="24">
        <v>0</v>
      </c>
      <c r="G105" s="25" t="s">
        <v>2</v>
      </c>
      <c r="H105" s="29"/>
      <c r="I105" s="29"/>
    </row>
    <row r="106" spans="2:9" x14ac:dyDescent="0.3">
      <c r="B106" s="18"/>
      <c r="C106" s="23">
        <v>44440</v>
      </c>
      <c r="D106" s="19">
        <v>771.19899999999996</v>
      </c>
      <c r="E106" s="29"/>
      <c r="F106" s="24">
        <v>0</v>
      </c>
      <c r="G106" s="25" t="s">
        <v>2</v>
      </c>
      <c r="H106" s="29"/>
      <c r="I106" s="29"/>
    </row>
    <row r="107" spans="2:9" x14ac:dyDescent="0.3">
      <c r="B107" s="18"/>
      <c r="C107" s="23">
        <v>44470</v>
      </c>
      <c r="D107" s="19">
        <v>703.298</v>
      </c>
      <c r="E107" s="29"/>
      <c r="F107" s="24">
        <v>0</v>
      </c>
      <c r="G107" s="25" t="s">
        <v>2</v>
      </c>
      <c r="H107" s="29"/>
      <c r="I107" s="29"/>
    </row>
    <row r="108" spans="2:9" x14ac:dyDescent="0.3">
      <c r="B108" s="18"/>
      <c r="C108" s="23">
        <v>44501</v>
      </c>
      <c r="D108" s="19">
        <v>692.09199999999998</v>
      </c>
      <c r="E108" s="29"/>
      <c r="F108" s="24">
        <v>0</v>
      </c>
      <c r="G108" s="25" t="s">
        <v>2</v>
      </c>
      <c r="H108" s="29"/>
      <c r="I108" s="29"/>
    </row>
    <row r="109" spans="2:9" x14ac:dyDescent="0.3">
      <c r="B109" s="18"/>
      <c r="C109" s="23">
        <v>44531</v>
      </c>
      <c r="D109" s="19">
        <v>781.55</v>
      </c>
      <c r="E109" s="29" t="str">
        <f>TEXT(C109,"[$-ru-RU]ММ")</f>
        <v>12</v>
      </c>
      <c r="F109" s="24">
        <v>0</v>
      </c>
      <c r="G109" s="25" t="s">
        <v>2</v>
      </c>
      <c r="H109" s="24">
        <f>D109</f>
        <v>781.55</v>
      </c>
      <c r="I109" s="27">
        <f>(H109-H98)/H98</f>
        <v>7.6957208330692153E-2</v>
      </c>
    </row>
    <row r="110" spans="2:9" x14ac:dyDescent="0.3">
      <c r="B110" s="18"/>
      <c r="C110" s="22"/>
      <c r="D110" s="19"/>
      <c r="E110" s="28"/>
      <c r="F110" s="24"/>
      <c r="G110" s="25" t="s">
        <v>2</v>
      </c>
      <c r="H110" s="28"/>
      <c r="I110" s="28"/>
    </row>
    <row r="111" spans="2:9" x14ac:dyDescent="0.3">
      <c r="B111" s="18"/>
      <c r="C111" s="22"/>
      <c r="D111" s="19"/>
      <c r="E111" s="28"/>
      <c r="F111" s="24"/>
      <c r="G111" s="25"/>
      <c r="H111" s="28"/>
      <c r="I111" s="28"/>
    </row>
    <row r="112" spans="2:9" x14ac:dyDescent="0.3">
      <c r="B112" s="18" t="s">
        <v>18</v>
      </c>
      <c r="C112" s="23">
        <v>44197</v>
      </c>
      <c r="D112" s="19">
        <v>721.75900000000001</v>
      </c>
      <c r="E112" s="29" t="str">
        <f>TEXT(C112,"[$-ru-RU]ММ")</f>
        <v>01</v>
      </c>
      <c r="F112" s="24">
        <v>0</v>
      </c>
      <c r="G112" s="25" t="s">
        <v>2</v>
      </c>
      <c r="H112" s="24">
        <f>D112</f>
        <v>721.75900000000001</v>
      </c>
      <c r="I112" s="24"/>
    </row>
    <row r="113" spans="2:12" x14ac:dyDescent="0.3">
      <c r="B113" s="18"/>
      <c r="C113" s="23">
        <v>44228</v>
      </c>
      <c r="D113" s="19">
        <v>754.19399999999996</v>
      </c>
      <c r="E113" s="29"/>
      <c r="F113" s="24">
        <v>0</v>
      </c>
      <c r="G113" s="25" t="s">
        <v>2</v>
      </c>
      <c r="H113" s="29"/>
      <c r="I113" s="29"/>
    </row>
    <row r="114" spans="2:12" x14ac:dyDescent="0.3">
      <c r="B114" s="18"/>
      <c r="C114" s="23">
        <v>44256</v>
      </c>
      <c r="D114" s="19">
        <v>669.73500000000001</v>
      </c>
      <c r="E114" s="29"/>
      <c r="F114" s="24">
        <v>0</v>
      </c>
      <c r="G114" s="25" t="s">
        <v>2</v>
      </c>
      <c r="H114" s="29"/>
      <c r="I114" s="29"/>
      <c r="L114" t="s">
        <v>106</v>
      </c>
    </row>
    <row r="115" spans="2:12" x14ac:dyDescent="0.3">
      <c r="B115" s="18"/>
      <c r="C115" s="23">
        <v>44287</v>
      </c>
      <c r="D115" s="19">
        <v>715.09299999999996</v>
      </c>
      <c r="E115" s="29"/>
      <c r="F115" s="24">
        <v>0</v>
      </c>
      <c r="G115" s="25" t="s">
        <v>2</v>
      </c>
      <c r="H115" s="29"/>
      <c r="I115" s="29"/>
    </row>
    <row r="116" spans="2:12" x14ac:dyDescent="0.3">
      <c r="B116" s="18"/>
      <c r="C116" s="23">
        <v>44317</v>
      </c>
      <c r="D116" s="19">
        <v>724.76199999999994</v>
      </c>
      <c r="E116" s="29"/>
      <c r="F116" s="24">
        <v>0</v>
      </c>
      <c r="G116" s="25" t="s">
        <v>2</v>
      </c>
      <c r="H116" s="29"/>
      <c r="I116" s="29"/>
    </row>
    <row r="117" spans="2:12" x14ac:dyDescent="0.3">
      <c r="B117" s="18"/>
      <c r="C117" s="23">
        <v>44348</v>
      </c>
      <c r="D117" s="19">
        <v>801.1</v>
      </c>
      <c r="E117" s="29"/>
      <c r="F117" s="24">
        <v>0</v>
      </c>
      <c r="G117" s="25"/>
      <c r="H117" s="29"/>
      <c r="I117" s="29"/>
    </row>
    <row r="118" spans="2:12" x14ac:dyDescent="0.3">
      <c r="B118" s="18"/>
      <c r="C118" s="23">
        <v>44378</v>
      </c>
      <c r="D118" s="19">
        <v>690.85900000000004</v>
      </c>
      <c r="E118" s="29"/>
      <c r="F118" s="24">
        <f>MROUND(MAX(D112:D202)*1.05,10)</f>
        <v>1390</v>
      </c>
      <c r="G118" s="25" t="str">
        <f>B112</f>
        <v>Компания F</v>
      </c>
      <c r="H118" s="29"/>
      <c r="I118" s="29"/>
    </row>
    <row r="119" spans="2:12" x14ac:dyDescent="0.3">
      <c r="B119" s="18"/>
      <c r="C119" s="23">
        <v>44409</v>
      </c>
      <c r="D119" s="19">
        <v>835.55899999999997</v>
      </c>
      <c r="E119" s="29"/>
      <c r="F119" s="24">
        <v>0</v>
      </c>
      <c r="G119" s="25" t="s">
        <v>2</v>
      </c>
      <c r="H119" s="29"/>
      <c r="I119" s="29"/>
    </row>
    <row r="120" spans="2:12" x14ac:dyDescent="0.3">
      <c r="B120" s="18"/>
      <c r="C120" s="23">
        <v>44440</v>
      </c>
      <c r="D120" s="19">
        <v>700.53300000000002</v>
      </c>
      <c r="E120" s="29"/>
      <c r="F120" s="24">
        <v>0</v>
      </c>
      <c r="G120" s="25" t="s">
        <v>2</v>
      </c>
      <c r="H120" s="29"/>
      <c r="I120" s="29"/>
    </row>
    <row r="121" spans="2:12" x14ac:dyDescent="0.3">
      <c r="B121" s="18"/>
      <c r="C121" s="23">
        <v>44470</v>
      </c>
      <c r="D121" s="19">
        <v>896.55</v>
      </c>
      <c r="E121" s="29"/>
      <c r="F121" s="24">
        <v>0</v>
      </c>
      <c r="G121" s="25" t="s">
        <v>2</v>
      </c>
      <c r="H121" s="29"/>
      <c r="I121" s="29"/>
    </row>
    <row r="122" spans="2:12" x14ac:dyDescent="0.3">
      <c r="B122" s="18"/>
      <c r="C122" s="23">
        <v>44501</v>
      </c>
      <c r="D122" s="19">
        <v>795.67700000000002</v>
      </c>
      <c r="E122" s="29"/>
      <c r="F122" s="24">
        <v>0</v>
      </c>
      <c r="G122" s="25" t="s">
        <v>2</v>
      </c>
      <c r="H122" s="29"/>
      <c r="I122" s="29"/>
    </row>
    <row r="123" spans="2:12" x14ac:dyDescent="0.3">
      <c r="B123" s="18"/>
      <c r="C123" s="23">
        <v>44531</v>
      </c>
      <c r="D123" s="19">
        <v>721.149</v>
      </c>
      <c r="E123" s="29" t="str">
        <f>TEXT(C123,"[$-ru-RU]ММ")</f>
        <v>12</v>
      </c>
      <c r="F123" s="24">
        <v>0</v>
      </c>
      <c r="G123" s="25" t="s">
        <v>2</v>
      </c>
      <c r="H123" s="24">
        <f>D123</f>
        <v>721.149</v>
      </c>
      <c r="I123" s="27">
        <f>(H123-H112)/H112</f>
        <v>-8.4515745560500611E-4</v>
      </c>
    </row>
    <row r="124" spans="2:12" x14ac:dyDescent="0.3">
      <c r="B124" s="18"/>
      <c r="C124" s="22"/>
      <c r="D124" s="19"/>
      <c r="E124" s="28"/>
      <c r="F124" s="24"/>
      <c r="G124" s="25" t="s">
        <v>2</v>
      </c>
      <c r="H124" s="28"/>
      <c r="I124" s="28"/>
    </row>
    <row r="125" spans="2:12" x14ac:dyDescent="0.3">
      <c r="B125" s="18"/>
      <c r="C125" s="22"/>
      <c r="D125" s="19"/>
      <c r="E125" s="28"/>
      <c r="F125" s="24"/>
      <c r="G125" s="25"/>
      <c r="H125" s="28"/>
      <c r="I125" s="28"/>
    </row>
    <row r="126" spans="2:12" x14ac:dyDescent="0.3">
      <c r="B126" s="18" t="s">
        <v>19</v>
      </c>
      <c r="C126" s="23">
        <v>44197</v>
      </c>
      <c r="D126" s="19">
        <v>1259.605</v>
      </c>
      <c r="E126" s="29" t="str">
        <f>TEXT(C126,"[$-ru-RU]ММ")</f>
        <v>01</v>
      </c>
      <c r="F126" s="24">
        <v>0</v>
      </c>
      <c r="G126" s="25" t="s">
        <v>2</v>
      </c>
      <c r="H126" s="24">
        <f>D126</f>
        <v>1259.605</v>
      </c>
      <c r="I126" s="24"/>
    </row>
    <row r="127" spans="2:12" x14ac:dyDescent="0.3">
      <c r="B127" s="18"/>
      <c r="C127" s="23">
        <v>44228</v>
      </c>
      <c r="D127" s="19">
        <v>1255.694</v>
      </c>
      <c r="E127" s="29"/>
      <c r="F127" s="24">
        <v>0</v>
      </c>
      <c r="G127" s="25" t="s">
        <v>2</v>
      </c>
      <c r="H127" s="29"/>
      <c r="I127" s="29"/>
    </row>
    <row r="128" spans="2:12" x14ac:dyDescent="0.3">
      <c r="B128" s="18"/>
      <c r="C128" s="23">
        <v>44256</v>
      </c>
      <c r="D128" s="19">
        <v>1232.394</v>
      </c>
      <c r="E128" s="29"/>
      <c r="F128" s="24">
        <v>0</v>
      </c>
      <c r="G128" s="25" t="s">
        <v>2</v>
      </c>
      <c r="H128" s="29"/>
      <c r="I128" s="29"/>
    </row>
    <row r="129" spans="2:12" x14ac:dyDescent="0.3">
      <c r="B129" s="18"/>
      <c r="C129" s="23">
        <v>44287</v>
      </c>
      <c r="D129" s="19">
        <v>1306.1679999999999</v>
      </c>
      <c r="E129" s="29"/>
      <c r="F129" s="24">
        <v>0</v>
      </c>
      <c r="G129" s="25" t="s">
        <v>2</v>
      </c>
      <c r="H129" s="29"/>
      <c r="I129" s="29"/>
    </row>
    <row r="130" spans="2:12" x14ac:dyDescent="0.3">
      <c r="B130" s="18"/>
      <c r="C130" s="23">
        <v>44317</v>
      </c>
      <c r="D130" s="19">
        <v>1327.8879999999999</v>
      </c>
      <c r="E130" s="29"/>
      <c r="F130" s="24">
        <v>0</v>
      </c>
      <c r="G130" s="25" t="s">
        <v>2</v>
      </c>
      <c r="H130" s="29"/>
      <c r="I130" s="29"/>
    </row>
    <row r="131" spans="2:12" x14ac:dyDescent="0.3">
      <c r="B131" s="18"/>
      <c r="C131" s="23">
        <v>44348</v>
      </c>
      <c r="D131" s="19">
        <v>1201.404</v>
      </c>
      <c r="E131" s="29"/>
      <c r="F131" s="24">
        <v>0</v>
      </c>
      <c r="G131" s="25"/>
      <c r="H131" s="29"/>
      <c r="I131" s="29"/>
      <c r="L131" t="s">
        <v>108</v>
      </c>
    </row>
    <row r="132" spans="2:12" x14ac:dyDescent="0.3">
      <c r="B132" s="18"/>
      <c r="C132" s="23">
        <v>44378</v>
      </c>
      <c r="D132" s="19">
        <v>1231.3</v>
      </c>
      <c r="E132" s="29"/>
      <c r="F132" s="24">
        <f>MROUND(MAX(D126:D215)*1.05,10)</f>
        <v>1390</v>
      </c>
      <c r="G132" s="25" t="str">
        <f>B126</f>
        <v>Компания G</v>
      </c>
      <c r="H132" s="29"/>
      <c r="I132" s="29"/>
    </row>
    <row r="133" spans="2:12" x14ac:dyDescent="0.3">
      <c r="B133" s="18"/>
      <c r="C133" s="23">
        <v>44409</v>
      </c>
      <c r="D133" s="19">
        <v>1225.3689999999999</v>
      </c>
      <c r="E133" s="29"/>
      <c r="F133" s="24">
        <v>0</v>
      </c>
      <c r="G133" s="25" t="s">
        <v>2</v>
      </c>
      <c r="H133" s="29"/>
      <c r="I133" s="29"/>
    </row>
    <row r="134" spans="2:12" x14ac:dyDescent="0.3">
      <c r="B134" s="18"/>
      <c r="C134" s="23">
        <v>44440</v>
      </c>
      <c r="D134" s="19">
        <v>1262.009</v>
      </c>
      <c r="E134" s="29"/>
      <c r="F134" s="24">
        <v>0</v>
      </c>
      <c r="G134" s="25" t="s">
        <v>2</v>
      </c>
      <c r="H134" s="29"/>
      <c r="I134" s="29"/>
    </row>
    <row r="135" spans="2:12" x14ac:dyDescent="0.3">
      <c r="B135" s="18"/>
      <c r="C135" s="23">
        <v>44470</v>
      </c>
      <c r="D135" s="19">
        <v>1321.7260000000001</v>
      </c>
      <c r="E135" s="29"/>
      <c r="F135" s="24">
        <v>0</v>
      </c>
      <c r="G135" s="25" t="s">
        <v>2</v>
      </c>
      <c r="H135" s="29"/>
      <c r="I135" s="29"/>
    </row>
    <row r="136" spans="2:12" x14ac:dyDescent="0.3">
      <c r="B136" s="18"/>
      <c r="C136" s="23">
        <v>44501</v>
      </c>
      <c r="D136" s="19">
        <v>1230.521</v>
      </c>
      <c r="E136" s="29"/>
      <c r="F136" s="24">
        <v>0</v>
      </c>
      <c r="G136" s="25" t="s">
        <v>2</v>
      </c>
      <c r="H136" s="29"/>
      <c r="I136" s="29"/>
    </row>
    <row r="137" spans="2:12" x14ac:dyDescent="0.3">
      <c r="B137" s="18"/>
      <c r="C137" s="23">
        <v>44531</v>
      </c>
      <c r="D137" s="19">
        <v>1259.6559999999999</v>
      </c>
      <c r="E137" s="29" t="str">
        <f>TEXT(C137,"[$-ru-RU]ММ")</f>
        <v>12</v>
      </c>
      <c r="F137" s="24">
        <v>0</v>
      </c>
      <c r="G137" s="25" t="s">
        <v>2</v>
      </c>
      <c r="H137" s="24">
        <f>D137</f>
        <v>1259.6559999999999</v>
      </c>
      <c r="I137" s="27">
        <f>(H137-H126)/H126</f>
        <v>4.0488883419747365E-5</v>
      </c>
    </row>
    <row r="147" spans="12:12" x14ac:dyDescent="0.3">
      <c r="L147" t="s">
        <v>110</v>
      </c>
    </row>
    <row r="148" spans="12:12" x14ac:dyDescent="0.3">
      <c r="L148" t="s">
        <v>109</v>
      </c>
    </row>
    <row r="149" spans="12:12" x14ac:dyDescent="0.3">
      <c r="L149" t="s">
        <v>112</v>
      </c>
    </row>
    <row r="165" spans="12:12" x14ac:dyDescent="0.3">
      <c r="L165" t="s">
        <v>111</v>
      </c>
    </row>
  </sheetData>
  <mergeCells count="1">
    <mergeCell ref="B2:D2"/>
  </mergeCells>
  <hyperlinks>
    <hyperlink ref="B2" r:id="rId1" display="Больше примеров диаграмм на сайте Finalytics.Pro" xr:uid="{ACEB816B-3A30-460E-A41B-F324E8578FB4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1DCAB-F959-45FF-B71A-4A70F1E6161B}">
  <dimension ref="B2:Y103"/>
  <sheetViews>
    <sheetView showGridLines="0" topLeftCell="A8" zoomScale="90" zoomScaleNormal="90" workbookViewId="0">
      <selection activeCell="R36" sqref="R36"/>
    </sheetView>
  </sheetViews>
  <sheetFormatPr defaultRowHeight="14.4" x14ac:dyDescent="0.3"/>
  <cols>
    <col min="1" max="1" width="5.33203125" customWidth="1"/>
    <col min="2" max="2" width="6" customWidth="1"/>
    <col min="3" max="4" width="4.77734375" style="20" customWidth="1"/>
    <col min="5" max="10" width="6.5546875" style="42" customWidth="1"/>
    <col min="11" max="12" width="4.77734375" customWidth="1"/>
  </cols>
  <sheetData>
    <row r="2" spans="2:25" ht="40.200000000000003" customHeight="1" x14ac:dyDescent="0.55000000000000004">
      <c r="B2" s="65" t="s">
        <v>0</v>
      </c>
      <c r="C2" s="65"/>
      <c r="D2" s="65"/>
      <c r="E2" s="65"/>
      <c r="F2" s="65"/>
      <c r="G2" s="39"/>
      <c r="H2" s="39"/>
      <c r="I2" s="39"/>
      <c r="J2" s="3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22.95" customHeight="1" x14ac:dyDescent="0.3">
      <c r="B3" s="2" t="s">
        <v>1</v>
      </c>
      <c r="C3" s="32"/>
      <c r="D3" s="33"/>
      <c r="E3" s="40"/>
      <c r="F3" s="40"/>
      <c r="G3" s="39"/>
      <c r="H3" s="39"/>
      <c r="I3" s="39"/>
      <c r="J3" s="3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30.6" customHeight="1" x14ac:dyDescent="0.3">
      <c r="B4" s="1"/>
      <c r="C4" s="34"/>
      <c r="D4" s="34"/>
      <c r="E4" s="39"/>
      <c r="F4" s="39"/>
      <c r="G4" s="39"/>
      <c r="H4" s="39"/>
      <c r="I4" s="39"/>
      <c r="J4" s="3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7.95" customHeight="1" x14ac:dyDescent="0.3">
      <c r="B5" s="1"/>
      <c r="C5" s="34"/>
      <c r="D5" s="34"/>
      <c r="E5" s="39"/>
      <c r="F5" s="39"/>
      <c r="G5" s="39"/>
      <c r="H5" s="39"/>
      <c r="I5" s="39"/>
      <c r="J5" s="3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x14ac:dyDescent="0.3">
      <c r="B6" s="4"/>
      <c r="C6" s="35"/>
      <c r="D6" s="35"/>
      <c r="E6" s="41"/>
      <c r="F6" s="41"/>
      <c r="G6" s="41"/>
      <c r="H6" s="41"/>
      <c r="I6" s="41"/>
      <c r="J6" s="4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9" spans="2:25" ht="28.8" x14ac:dyDescent="0.55000000000000004">
      <c r="B9" s="7" t="s">
        <v>37</v>
      </c>
      <c r="C9" s="36"/>
    </row>
    <row r="10" spans="2:25" ht="15.6" x14ac:dyDescent="0.3">
      <c r="B10" s="8"/>
      <c r="C10" s="37"/>
    </row>
    <row r="11" spans="2:25" x14ac:dyDescent="0.3">
      <c r="B11" s="9" t="s">
        <v>57</v>
      </c>
      <c r="C11" s="58"/>
    </row>
    <row r="12" spans="2:25" x14ac:dyDescent="0.3">
      <c r="B12" s="9" t="s">
        <v>58</v>
      </c>
      <c r="C12" s="58"/>
    </row>
    <row r="13" spans="2:25" x14ac:dyDescent="0.3">
      <c r="B13" s="9"/>
      <c r="C13" s="58"/>
    </row>
    <row r="14" spans="2:25" x14ac:dyDescent="0.3">
      <c r="B14" s="9"/>
      <c r="C14" s="58"/>
    </row>
    <row r="15" spans="2:25" x14ac:dyDescent="0.3">
      <c r="B15" s="9"/>
      <c r="C15" s="58"/>
    </row>
    <row r="16" spans="2:25" x14ac:dyDescent="0.3">
      <c r="B16" s="9"/>
      <c r="C16" s="58"/>
    </row>
    <row r="17" spans="2:3" x14ac:dyDescent="0.3">
      <c r="B17" s="9"/>
      <c r="C17" s="58"/>
    </row>
    <row r="18" spans="2:3" x14ac:dyDescent="0.3">
      <c r="B18" s="9"/>
      <c r="C18" s="58"/>
    </row>
    <row r="19" spans="2:3" x14ac:dyDescent="0.3">
      <c r="B19" s="9"/>
      <c r="C19" s="58"/>
    </row>
    <row r="20" spans="2:3" x14ac:dyDescent="0.3">
      <c r="B20" s="9"/>
      <c r="C20" s="58"/>
    </row>
    <row r="21" spans="2:3" x14ac:dyDescent="0.3">
      <c r="B21" s="9"/>
      <c r="C21" s="58"/>
    </row>
    <row r="22" spans="2:3" x14ac:dyDescent="0.3">
      <c r="B22" s="9"/>
      <c r="C22" s="58"/>
    </row>
    <row r="23" spans="2:3" x14ac:dyDescent="0.3">
      <c r="B23" s="9"/>
      <c r="C23" s="58"/>
    </row>
    <row r="24" spans="2:3" x14ac:dyDescent="0.3">
      <c r="B24" s="9"/>
      <c r="C24" s="58"/>
    </row>
    <row r="25" spans="2:3" x14ac:dyDescent="0.3">
      <c r="B25" s="9"/>
      <c r="C25" s="58"/>
    </row>
    <row r="26" spans="2:3" x14ac:dyDescent="0.3">
      <c r="B26" s="9"/>
      <c r="C26" s="58"/>
    </row>
    <row r="27" spans="2:3" x14ac:dyDescent="0.3">
      <c r="B27" s="9"/>
      <c r="C27" s="58"/>
    </row>
    <row r="28" spans="2:3" x14ac:dyDescent="0.3">
      <c r="B28" s="9"/>
      <c r="C28" s="58"/>
    </row>
    <row r="29" spans="2:3" x14ac:dyDescent="0.3">
      <c r="B29" s="9"/>
      <c r="C29" s="58"/>
    </row>
    <row r="30" spans="2:3" x14ac:dyDescent="0.3">
      <c r="B30" s="9"/>
      <c r="C30" s="58"/>
    </row>
    <row r="31" spans="2:3" x14ac:dyDescent="0.3">
      <c r="B31" s="9"/>
      <c r="C31" s="58"/>
    </row>
    <row r="32" spans="2:3" x14ac:dyDescent="0.3">
      <c r="B32" s="9"/>
      <c r="C32" s="58"/>
    </row>
    <row r="33" spans="2:15" x14ac:dyDescent="0.3">
      <c r="B33" s="9"/>
      <c r="C33" s="58"/>
    </row>
    <row r="34" spans="2:15" x14ac:dyDescent="0.3">
      <c r="B34" s="9"/>
      <c r="C34" s="58"/>
    </row>
    <row r="35" spans="2:15" x14ac:dyDescent="0.3">
      <c r="B35" s="9"/>
      <c r="C35" s="58"/>
    </row>
    <row r="36" spans="2:15" x14ac:dyDescent="0.3">
      <c r="B36" s="9"/>
      <c r="C36" s="58"/>
    </row>
    <row r="37" spans="2:15" x14ac:dyDescent="0.3">
      <c r="B37" s="9"/>
      <c r="C37" s="58"/>
    </row>
    <row r="38" spans="2:15" x14ac:dyDescent="0.3">
      <c r="B38" s="9"/>
      <c r="C38" s="58"/>
    </row>
    <row r="40" spans="2:15" x14ac:dyDescent="0.3">
      <c r="B40" s="9"/>
      <c r="C40" s="58"/>
    </row>
    <row r="41" spans="2:15" ht="27.6" x14ac:dyDescent="0.35">
      <c r="B41" s="44" t="s">
        <v>56</v>
      </c>
      <c r="C41" s="47" t="s">
        <v>25</v>
      </c>
      <c r="D41" s="44" t="s">
        <v>40</v>
      </c>
      <c r="E41" s="45" t="s">
        <v>41</v>
      </c>
      <c r="F41" s="45" t="s">
        <v>42</v>
      </c>
      <c r="G41" s="45" t="s">
        <v>43</v>
      </c>
      <c r="H41" s="59" t="s">
        <v>49</v>
      </c>
      <c r="I41" s="59" t="s">
        <v>50</v>
      </c>
      <c r="J41" s="59" t="s">
        <v>51</v>
      </c>
      <c r="K41" s="60" t="s">
        <v>54</v>
      </c>
      <c r="L41" s="60" t="s">
        <v>55</v>
      </c>
      <c r="O41" s="53" t="s">
        <v>90</v>
      </c>
    </row>
    <row r="42" spans="2:15" x14ac:dyDescent="0.3">
      <c r="B42" s="18" t="s">
        <v>10</v>
      </c>
      <c r="C42" s="49"/>
      <c r="D42" s="31"/>
      <c r="E42" s="43"/>
      <c r="F42" s="43"/>
      <c r="G42" s="43"/>
      <c r="H42" s="48"/>
      <c r="I42" s="48"/>
      <c r="J42" s="48"/>
      <c r="K42" s="24"/>
      <c r="L42" s="24">
        <v>0</v>
      </c>
    </row>
    <row r="43" spans="2:15" x14ac:dyDescent="0.3">
      <c r="B43" s="18"/>
      <c r="C43" s="49" t="str">
        <f>D43</f>
        <v>'15</v>
      </c>
      <c r="D43" s="31" t="s">
        <v>53</v>
      </c>
      <c r="E43" s="43">
        <v>464.12799999999999</v>
      </c>
      <c r="F43" s="43">
        <v>135.65120000000002</v>
      </c>
      <c r="G43" s="43">
        <v>46.412800000000004</v>
      </c>
      <c r="H43" s="48"/>
      <c r="I43" s="48"/>
      <c r="J43" s="48"/>
      <c r="K43" s="24"/>
      <c r="L43" s="24">
        <v>0</v>
      </c>
      <c r="M43" s="38"/>
      <c r="O43" s="9" t="s">
        <v>115</v>
      </c>
    </row>
    <row r="44" spans="2:15" x14ac:dyDescent="0.3">
      <c r="B44" s="18"/>
      <c r="C44" s="49"/>
      <c r="D44" s="31" t="s">
        <v>52</v>
      </c>
      <c r="E44" s="43">
        <v>476.92700000000002</v>
      </c>
      <c r="F44" s="43">
        <v>177</v>
      </c>
      <c r="G44" s="43">
        <v>95.385400000000004</v>
      </c>
      <c r="H44" s="48"/>
      <c r="I44" s="48"/>
      <c r="J44" s="48"/>
      <c r="K44" s="24"/>
      <c r="L44" s="24">
        <v>0</v>
      </c>
      <c r="M44" s="38"/>
    </row>
    <row r="45" spans="2:15" x14ac:dyDescent="0.3">
      <c r="B45" s="18"/>
      <c r="C45" s="49" t="str">
        <f>D45</f>
        <v>'17</v>
      </c>
      <c r="D45" s="31" t="s">
        <v>44</v>
      </c>
      <c r="E45" s="43">
        <v>527.28800000000001</v>
      </c>
      <c r="F45" s="43">
        <v>251</v>
      </c>
      <c r="G45" s="43">
        <v>52.728800000000007</v>
      </c>
      <c r="H45" s="48"/>
      <c r="I45" s="48"/>
      <c r="J45" s="48"/>
      <c r="K45" s="24"/>
      <c r="L45" s="24">
        <v>0</v>
      </c>
      <c r="M45" s="38"/>
    </row>
    <row r="46" spans="2:15" x14ac:dyDescent="0.3">
      <c r="B46" s="18"/>
      <c r="C46" s="49"/>
      <c r="D46" s="31" t="s">
        <v>45</v>
      </c>
      <c r="E46" s="43">
        <v>514.18399999999997</v>
      </c>
      <c r="F46" s="43">
        <v>155.67359999999999</v>
      </c>
      <c r="G46" s="43">
        <v>102.8368</v>
      </c>
      <c r="H46" s="48"/>
      <c r="I46" s="48"/>
      <c r="J46" s="48"/>
      <c r="K46" s="24"/>
      <c r="L46" s="24">
        <v>0</v>
      </c>
      <c r="M46" s="38"/>
    </row>
    <row r="47" spans="2:15" x14ac:dyDescent="0.3">
      <c r="B47" s="18"/>
      <c r="C47" s="49" t="str">
        <f>D47</f>
        <v>'19</v>
      </c>
      <c r="D47" s="31" t="s">
        <v>46</v>
      </c>
      <c r="E47" s="43">
        <v>520.62099999999998</v>
      </c>
      <c r="F47" s="43">
        <v>148</v>
      </c>
      <c r="G47" s="43">
        <v>52.062100000000001</v>
      </c>
      <c r="H47" s="48"/>
      <c r="I47" s="48"/>
      <c r="J47" s="48"/>
      <c r="K47" s="24"/>
      <c r="L47" s="24">
        <v>0</v>
      </c>
      <c r="M47" s="38"/>
    </row>
    <row r="48" spans="2:15" x14ac:dyDescent="0.3">
      <c r="B48" s="18"/>
      <c r="C48" s="49"/>
      <c r="D48" s="31" t="s">
        <v>47</v>
      </c>
      <c r="E48" s="43">
        <v>523.16300000000001</v>
      </c>
      <c r="F48" s="43">
        <v>159.26520000000002</v>
      </c>
      <c r="G48" s="43">
        <v>36.621410000000004</v>
      </c>
      <c r="H48" s="48"/>
      <c r="I48" s="48"/>
      <c r="J48" s="48"/>
      <c r="K48" s="24"/>
      <c r="L48" s="24">
        <v>0</v>
      </c>
      <c r="M48" s="38"/>
    </row>
    <row r="49" spans="2:15" x14ac:dyDescent="0.3">
      <c r="B49" s="18"/>
      <c r="C49" s="49" t="str">
        <f>D49</f>
        <v>'21</v>
      </c>
      <c r="D49" s="31" t="s">
        <v>48</v>
      </c>
      <c r="E49" s="43">
        <v>626.45600000000002</v>
      </c>
      <c r="F49" s="43">
        <v>200.58240000000001</v>
      </c>
      <c r="G49" s="43">
        <v>-23</v>
      </c>
      <c r="H49" s="48">
        <f>E49</f>
        <v>626.45600000000002</v>
      </c>
      <c r="I49" s="48">
        <f t="shared" ref="I49:J49" si="0">F49</f>
        <v>200.58240000000001</v>
      </c>
      <c r="J49" s="48">
        <f t="shared" si="0"/>
        <v>-23</v>
      </c>
      <c r="K49" s="24"/>
      <c r="L49" s="24">
        <v>0</v>
      </c>
      <c r="M49" s="38"/>
    </row>
    <row r="50" spans="2:15" x14ac:dyDescent="0.3">
      <c r="B50" s="18"/>
      <c r="C50" s="49"/>
      <c r="D50" s="31"/>
      <c r="E50" s="43"/>
      <c r="F50" s="43"/>
      <c r="G50" s="43"/>
      <c r="H50" s="48"/>
      <c r="I50" s="48"/>
      <c r="J50" s="48"/>
      <c r="K50" s="24"/>
      <c r="L50" s="24">
        <v>0</v>
      </c>
    </row>
    <row r="51" spans="2:15" x14ac:dyDescent="0.3">
      <c r="B51" s="18" t="s">
        <v>11</v>
      </c>
      <c r="C51" s="49"/>
      <c r="D51" s="31"/>
      <c r="E51" s="43"/>
      <c r="F51" s="43"/>
      <c r="G51" s="43"/>
      <c r="H51" s="48"/>
      <c r="I51" s="48"/>
      <c r="J51" s="48"/>
      <c r="K51" s="24">
        <v>1</v>
      </c>
      <c r="L51" s="24">
        <v>0</v>
      </c>
    </row>
    <row r="52" spans="2:15" x14ac:dyDescent="0.3">
      <c r="B52" s="18"/>
      <c r="C52" s="49" t="str">
        <f>D52</f>
        <v>'15</v>
      </c>
      <c r="D52" s="31" t="s">
        <v>53</v>
      </c>
      <c r="E52" s="43">
        <v>683.32399999999996</v>
      </c>
      <c r="F52" s="43">
        <v>259.99439999999998</v>
      </c>
      <c r="G52" s="43">
        <v>54.997199999999992</v>
      </c>
      <c r="H52" s="48"/>
      <c r="I52" s="48"/>
      <c r="J52" s="48"/>
      <c r="K52" s="24">
        <v>1</v>
      </c>
      <c r="L52" s="24">
        <v>0</v>
      </c>
      <c r="M52" s="38"/>
    </row>
    <row r="53" spans="2:15" x14ac:dyDescent="0.3">
      <c r="B53" s="18"/>
      <c r="C53" s="49"/>
      <c r="D53" s="31" t="s">
        <v>52</v>
      </c>
      <c r="E53" s="43">
        <v>692.08900000000006</v>
      </c>
      <c r="F53" s="43">
        <v>311</v>
      </c>
      <c r="G53" s="43">
        <v>57.6267</v>
      </c>
      <c r="H53" s="48"/>
      <c r="I53" s="48"/>
      <c r="J53" s="48"/>
      <c r="K53" s="24">
        <v>1</v>
      </c>
      <c r="L53" s="24">
        <v>0</v>
      </c>
      <c r="M53" s="38"/>
    </row>
    <row r="54" spans="2:15" x14ac:dyDescent="0.3">
      <c r="B54" s="18"/>
      <c r="C54" s="49" t="str">
        <f>D54</f>
        <v>'17</v>
      </c>
      <c r="D54" s="31" t="s">
        <v>44</v>
      </c>
      <c r="E54" s="43">
        <v>741.923</v>
      </c>
      <c r="F54" s="43">
        <v>295.15379999999999</v>
      </c>
      <c r="G54" s="43">
        <v>72.576899999999995</v>
      </c>
      <c r="H54" s="48"/>
      <c r="I54" s="48"/>
      <c r="J54" s="48"/>
      <c r="K54" s="24">
        <v>1</v>
      </c>
      <c r="L54" s="24">
        <v>0</v>
      </c>
      <c r="M54" s="38"/>
    </row>
    <row r="55" spans="2:15" x14ac:dyDescent="0.3">
      <c r="B55" s="18"/>
      <c r="C55" s="49"/>
      <c r="D55" s="31" t="s">
        <v>45</v>
      </c>
      <c r="E55" s="43">
        <v>602.18100000000004</v>
      </c>
      <c r="F55" s="43">
        <v>211.30860000000001</v>
      </c>
      <c r="G55" s="43">
        <v>30.654300000000006</v>
      </c>
      <c r="H55" s="48"/>
      <c r="I55" s="48"/>
      <c r="J55" s="48"/>
      <c r="K55" s="24">
        <v>1</v>
      </c>
      <c r="L55" s="24">
        <v>0</v>
      </c>
      <c r="M55" s="38"/>
    </row>
    <row r="56" spans="2:15" x14ac:dyDescent="0.3">
      <c r="B56" s="18"/>
      <c r="C56" s="49" t="str">
        <f>D56</f>
        <v>'19</v>
      </c>
      <c r="D56" s="31" t="s">
        <v>46</v>
      </c>
      <c r="E56" s="43">
        <v>570.14099999999996</v>
      </c>
      <c r="F56" s="43">
        <v>192.08459999999997</v>
      </c>
      <c r="G56" s="43">
        <v>21.042299999999983</v>
      </c>
      <c r="H56" s="48"/>
      <c r="I56" s="48"/>
      <c r="J56" s="48"/>
      <c r="K56" s="24">
        <v>1</v>
      </c>
      <c r="L56" s="24">
        <v>0</v>
      </c>
      <c r="M56" s="38"/>
    </row>
    <row r="57" spans="2:15" x14ac:dyDescent="0.3">
      <c r="B57" s="18"/>
      <c r="C57" s="49"/>
      <c r="D57" s="31" t="s">
        <v>47</v>
      </c>
      <c r="E57" s="43">
        <v>502.25900000000001</v>
      </c>
      <c r="F57" s="43">
        <v>151.35539999999997</v>
      </c>
      <c r="G57" s="43">
        <v>47</v>
      </c>
      <c r="H57" s="48"/>
      <c r="I57" s="48"/>
      <c r="J57" s="48"/>
      <c r="K57" s="24">
        <v>1</v>
      </c>
      <c r="L57" s="24">
        <v>0</v>
      </c>
      <c r="M57" s="38"/>
    </row>
    <row r="58" spans="2:15" x14ac:dyDescent="0.3">
      <c r="B58" s="18"/>
      <c r="C58" s="49" t="str">
        <f>D58</f>
        <v>'21</v>
      </c>
      <c r="D58" s="31" t="s">
        <v>48</v>
      </c>
      <c r="E58" s="43">
        <v>446.14100000000002</v>
      </c>
      <c r="F58" s="43">
        <v>175</v>
      </c>
      <c r="G58" s="43">
        <v>68</v>
      </c>
      <c r="H58" s="48">
        <f>E58</f>
        <v>446.14100000000002</v>
      </c>
      <c r="I58" s="48">
        <f t="shared" ref="I58:J58" si="1">F58</f>
        <v>175</v>
      </c>
      <c r="J58" s="48">
        <f t="shared" si="1"/>
        <v>68</v>
      </c>
      <c r="K58" s="24">
        <v>1</v>
      </c>
      <c r="L58" s="24">
        <v>0</v>
      </c>
      <c r="M58" s="38"/>
    </row>
    <row r="59" spans="2:15" x14ac:dyDescent="0.3">
      <c r="B59" s="18"/>
      <c r="C59" s="49"/>
      <c r="D59" s="31"/>
      <c r="E59" s="43"/>
      <c r="F59" s="43"/>
      <c r="G59" s="43"/>
      <c r="H59" s="48"/>
      <c r="I59" s="48"/>
      <c r="J59" s="48"/>
      <c r="K59" s="24">
        <v>1</v>
      </c>
      <c r="L59" s="24">
        <v>0</v>
      </c>
    </row>
    <row r="60" spans="2:15" x14ac:dyDescent="0.3">
      <c r="B60" s="18" t="s">
        <v>12</v>
      </c>
      <c r="C60" s="49"/>
      <c r="D60" s="31"/>
      <c r="E60" s="43"/>
      <c r="F60" s="43"/>
      <c r="G60" s="43"/>
      <c r="H60" s="48"/>
      <c r="I60" s="48"/>
      <c r="J60" s="48"/>
      <c r="K60" s="24"/>
      <c r="L60" s="24">
        <v>0</v>
      </c>
    </row>
    <row r="61" spans="2:15" x14ac:dyDescent="0.3">
      <c r="B61" s="18"/>
      <c r="C61" s="49" t="str">
        <f>D61</f>
        <v>'15</v>
      </c>
      <c r="D61" s="31" t="s">
        <v>53</v>
      </c>
      <c r="E61" s="43">
        <v>744.20799999999997</v>
      </c>
      <c r="F61" s="43">
        <v>146.52479999999997</v>
      </c>
      <c r="G61" s="43">
        <v>-23.262399999999985</v>
      </c>
      <c r="H61" s="48"/>
      <c r="I61" s="48"/>
      <c r="J61" s="48"/>
      <c r="K61" s="24"/>
      <c r="L61" s="24">
        <v>0</v>
      </c>
      <c r="M61" s="38"/>
    </row>
    <row r="62" spans="2:15" x14ac:dyDescent="0.3">
      <c r="B62" s="18"/>
      <c r="C62" s="49"/>
      <c r="D62" s="31" t="s">
        <v>52</v>
      </c>
      <c r="E62" s="43">
        <v>772.21299999999997</v>
      </c>
      <c r="F62" s="43">
        <v>202</v>
      </c>
      <c r="G62" s="43">
        <v>-31.663899999999984</v>
      </c>
      <c r="H62" s="48"/>
      <c r="I62" s="48"/>
      <c r="J62" s="48"/>
      <c r="K62" s="24"/>
      <c r="L62" s="24">
        <v>0</v>
      </c>
      <c r="M62" s="38"/>
      <c r="O62" s="9" t="s">
        <v>118</v>
      </c>
    </row>
    <row r="63" spans="2:15" x14ac:dyDescent="0.3">
      <c r="B63" s="18"/>
      <c r="C63" s="49" t="str">
        <f>D63</f>
        <v>'17</v>
      </c>
      <c r="D63" s="31" t="s">
        <v>44</v>
      </c>
      <c r="E63" s="43">
        <v>756.76199999999994</v>
      </c>
      <c r="F63" s="43">
        <v>154.05719999999997</v>
      </c>
      <c r="G63" s="43">
        <v>-27.028599999999983</v>
      </c>
      <c r="H63" s="48"/>
      <c r="I63" s="48"/>
      <c r="J63" s="48"/>
      <c r="K63" s="24"/>
      <c r="L63" s="24">
        <v>0</v>
      </c>
      <c r="M63" s="38"/>
    </row>
    <row r="64" spans="2:15" x14ac:dyDescent="0.3">
      <c r="B64" s="18"/>
      <c r="C64" s="49"/>
      <c r="D64" s="31" t="s">
        <v>45</v>
      </c>
      <c r="E64" s="43">
        <v>771.19899999999996</v>
      </c>
      <c r="F64" s="43">
        <v>198</v>
      </c>
      <c r="G64" s="43">
        <v>-31.359699999999975</v>
      </c>
      <c r="H64" s="48"/>
      <c r="I64" s="48"/>
      <c r="J64" s="48"/>
      <c r="K64" s="24"/>
      <c r="L64" s="24">
        <v>0</v>
      </c>
      <c r="M64" s="38"/>
    </row>
    <row r="65" spans="2:13" x14ac:dyDescent="0.3">
      <c r="B65" s="18"/>
      <c r="C65" s="49" t="str">
        <f>D65</f>
        <v>'19</v>
      </c>
      <c r="D65" s="31" t="s">
        <v>46</v>
      </c>
      <c r="E65" s="43">
        <v>703.298</v>
      </c>
      <c r="F65" s="43">
        <v>121.97879999999998</v>
      </c>
      <c r="G65" s="43">
        <v>-10.989399999999989</v>
      </c>
      <c r="H65" s="48"/>
      <c r="I65" s="48"/>
      <c r="J65" s="48"/>
      <c r="K65" s="24"/>
      <c r="L65" s="24">
        <v>0</v>
      </c>
      <c r="M65" s="38"/>
    </row>
    <row r="66" spans="2:13" x14ac:dyDescent="0.3">
      <c r="B66" s="18"/>
      <c r="C66" s="49"/>
      <c r="D66" s="31" t="s">
        <v>47</v>
      </c>
      <c r="E66" s="43">
        <v>692.09199999999998</v>
      </c>
      <c r="F66" s="43">
        <v>211</v>
      </c>
      <c r="G66" s="43">
        <v>-7.627600000000001</v>
      </c>
      <c r="H66" s="48"/>
      <c r="I66" s="48"/>
      <c r="J66" s="48"/>
      <c r="K66" s="24"/>
      <c r="L66" s="24">
        <v>0</v>
      </c>
      <c r="M66" s="38"/>
    </row>
    <row r="67" spans="2:13" x14ac:dyDescent="0.3">
      <c r="B67" s="18"/>
      <c r="C67" s="49" t="str">
        <f>D67</f>
        <v>'21</v>
      </c>
      <c r="D67" s="31" t="s">
        <v>48</v>
      </c>
      <c r="E67" s="43">
        <v>781.55</v>
      </c>
      <c r="F67" s="43">
        <v>168.92999999999995</v>
      </c>
      <c r="G67" s="43">
        <v>51</v>
      </c>
      <c r="H67" s="48">
        <f>E67</f>
        <v>781.55</v>
      </c>
      <c r="I67" s="48">
        <f t="shared" ref="I67:J67" si="2">F67</f>
        <v>168.92999999999995</v>
      </c>
      <c r="J67" s="48">
        <f t="shared" si="2"/>
        <v>51</v>
      </c>
      <c r="K67" s="24"/>
      <c r="L67" s="24">
        <v>0</v>
      </c>
      <c r="M67" s="38"/>
    </row>
    <row r="68" spans="2:13" x14ac:dyDescent="0.3">
      <c r="B68" s="18"/>
      <c r="C68" s="49"/>
      <c r="D68" s="31"/>
      <c r="E68" s="43"/>
      <c r="F68" s="43"/>
      <c r="G68" s="43"/>
      <c r="H68" s="48"/>
      <c r="I68" s="48"/>
      <c r="J68" s="48"/>
      <c r="K68" s="24"/>
      <c r="L68" s="24">
        <v>0</v>
      </c>
    </row>
    <row r="69" spans="2:13" x14ac:dyDescent="0.3">
      <c r="B69" s="18" t="s">
        <v>14</v>
      </c>
      <c r="C69" s="49"/>
      <c r="D69" s="31"/>
      <c r="E69" s="43"/>
      <c r="F69" s="43"/>
      <c r="G69" s="43"/>
      <c r="H69" s="48"/>
      <c r="I69" s="48"/>
      <c r="J69" s="48"/>
      <c r="K69" s="24">
        <v>1</v>
      </c>
      <c r="L69" s="24">
        <v>0</v>
      </c>
    </row>
    <row r="70" spans="2:13" x14ac:dyDescent="0.3">
      <c r="B70" s="18"/>
      <c r="C70" s="49" t="str">
        <f>D70</f>
        <v>'15</v>
      </c>
      <c r="D70" s="31" t="s">
        <v>53</v>
      </c>
      <c r="E70" s="43">
        <v>364.47300000000001</v>
      </c>
      <c r="F70" s="43">
        <v>118.68379999999999</v>
      </c>
      <c r="G70" s="43">
        <v>-30.658100000000005</v>
      </c>
      <c r="H70" s="48"/>
      <c r="I70" s="48"/>
      <c r="J70" s="48"/>
      <c r="K70" s="24">
        <v>1</v>
      </c>
      <c r="L70" s="24">
        <v>0</v>
      </c>
      <c r="M70" s="38"/>
    </row>
    <row r="71" spans="2:13" x14ac:dyDescent="0.3">
      <c r="B71" s="18"/>
      <c r="C71" s="49"/>
      <c r="D71" s="31" t="s">
        <v>52</v>
      </c>
      <c r="E71" s="43">
        <v>384.18700000000001</v>
      </c>
      <c r="F71" s="43">
        <v>130.51220000000001</v>
      </c>
      <c r="G71" s="43">
        <v>-24.743899999999996</v>
      </c>
      <c r="H71" s="48"/>
      <c r="I71" s="48"/>
      <c r="J71" s="48"/>
      <c r="K71" s="24">
        <v>1</v>
      </c>
      <c r="L71" s="24">
        <v>0</v>
      </c>
      <c r="M71" s="38"/>
    </row>
    <row r="72" spans="2:13" x14ac:dyDescent="0.3">
      <c r="B72" s="18"/>
      <c r="C72" s="49" t="str">
        <f>D72</f>
        <v>'17</v>
      </c>
      <c r="D72" s="31" t="s">
        <v>44</v>
      </c>
      <c r="E72" s="43">
        <v>359.94299999999998</v>
      </c>
      <c r="F72" s="43">
        <v>115.96579999999997</v>
      </c>
      <c r="G72" s="43">
        <v>-32.017100000000013</v>
      </c>
      <c r="H72" s="48"/>
      <c r="I72" s="48"/>
      <c r="J72" s="48"/>
      <c r="K72" s="24">
        <v>1</v>
      </c>
      <c r="L72" s="24">
        <v>0</v>
      </c>
      <c r="M72" s="38"/>
    </row>
    <row r="73" spans="2:13" x14ac:dyDescent="0.3">
      <c r="B73" s="18"/>
      <c r="C73" s="49"/>
      <c r="D73" s="31" t="s">
        <v>45</v>
      </c>
      <c r="E73" s="43">
        <v>386.45400000000001</v>
      </c>
      <c r="F73" s="43">
        <v>131.8724</v>
      </c>
      <c r="G73" s="43">
        <v>-24.063800000000001</v>
      </c>
      <c r="H73" s="48"/>
      <c r="I73" s="48"/>
      <c r="J73" s="48"/>
      <c r="K73" s="24">
        <v>1</v>
      </c>
      <c r="L73" s="24">
        <v>0</v>
      </c>
      <c r="M73" s="38"/>
    </row>
    <row r="74" spans="2:13" x14ac:dyDescent="0.3">
      <c r="B74" s="18"/>
      <c r="C74" s="49" t="str">
        <f>D74</f>
        <v>'19</v>
      </c>
      <c r="D74" s="31" t="s">
        <v>46</v>
      </c>
      <c r="E74" s="43">
        <v>344.041</v>
      </c>
      <c r="F74" s="43">
        <v>106.4246</v>
      </c>
      <c r="G74" s="43">
        <v>-36.787700000000001</v>
      </c>
      <c r="H74" s="48"/>
      <c r="I74" s="48"/>
      <c r="J74" s="48"/>
      <c r="K74" s="24">
        <v>1</v>
      </c>
      <c r="L74" s="24">
        <v>0</v>
      </c>
      <c r="M74" s="38"/>
    </row>
    <row r="75" spans="2:13" x14ac:dyDescent="0.3">
      <c r="B75" s="18"/>
      <c r="C75" s="49"/>
      <c r="D75" s="31" t="s">
        <v>47</v>
      </c>
      <c r="E75" s="43">
        <v>359.767</v>
      </c>
      <c r="F75" s="43">
        <v>115.86019999999999</v>
      </c>
      <c r="G75" s="43">
        <v>-32.069900000000004</v>
      </c>
      <c r="H75" s="48"/>
      <c r="I75" s="48"/>
      <c r="J75" s="48"/>
      <c r="K75" s="24">
        <v>1</v>
      </c>
      <c r="L75" s="24">
        <v>0</v>
      </c>
      <c r="M75" s="38"/>
    </row>
    <row r="76" spans="2:13" x14ac:dyDescent="0.3">
      <c r="B76" s="18"/>
      <c r="C76" s="49" t="str">
        <f>D76</f>
        <v>'21</v>
      </c>
      <c r="D76" s="31" t="s">
        <v>48</v>
      </c>
      <c r="E76" s="43">
        <v>336.35500000000002</v>
      </c>
      <c r="F76" s="43">
        <v>101.81300000000002</v>
      </c>
      <c r="G76" s="43">
        <v>-39.093499999999992</v>
      </c>
      <c r="H76" s="48">
        <f>E76</f>
        <v>336.35500000000002</v>
      </c>
      <c r="I76" s="48">
        <f t="shared" ref="I76:J76" si="3">F76</f>
        <v>101.81300000000002</v>
      </c>
      <c r="J76" s="48">
        <f t="shared" si="3"/>
        <v>-39.093499999999992</v>
      </c>
      <c r="K76" s="24">
        <v>1</v>
      </c>
      <c r="L76" s="24">
        <v>0</v>
      </c>
      <c r="M76" s="38"/>
    </row>
    <row r="77" spans="2:13" x14ac:dyDescent="0.3">
      <c r="B77" s="18"/>
      <c r="C77" s="49"/>
      <c r="D77" s="31"/>
      <c r="E77" s="43"/>
      <c r="F77" s="43"/>
      <c r="G77" s="43"/>
      <c r="H77" s="48"/>
      <c r="I77" s="48"/>
      <c r="J77" s="48"/>
      <c r="K77" s="24">
        <v>1</v>
      </c>
      <c r="L77" s="24">
        <v>0</v>
      </c>
    </row>
    <row r="78" spans="2:13" x14ac:dyDescent="0.3">
      <c r="B78" s="18" t="s">
        <v>15</v>
      </c>
      <c r="C78" s="49"/>
      <c r="D78" s="31"/>
      <c r="E78" s="43"/>
      <c r="F78" s="43"/>
      <c r="G78" s="43"/>
      <c r="H78" s="48"/>
      <c r="I78" s="48"/>
      <c r="J78" s="48"/>
      <c r="K78" s="24"/>
      <c r="L78" s="24">
        <v>0</v>
      </c>
    </row>
    <row r="79" spans="2:13" x14ac:dyDescent="0.3">
      <c r="B79" s="18"/>
      <c r="C79" s="49" t="str">
        <f>D79</f>
        <v>'15</v>
      </c>
      <c r="D79" s="31" t="s">
        <v>53</v>
      </c>
      <c r="E79" s="43">
        <v>801.1</v>
      </c>
      <c r="F79" s="43">
        <v>640.88000000000011</v>
      </c>
      <c r="G79" s="43">
        <v>262</v>
      </c>
      <c r="H79" s="48"/>
      <c r="I79" s="48"/>
      <c r="J79" s="48"/>
      <c r="K79" s="24"/>
      <c r="L79" s="24">
        <v>0</v>
      </c>
    </row>
    <row r="80" spans="2:13" x14ac:dyDescent="0.3">
      <c r="B80" s="18"/>
      <c r="C80" s="49"/>
      <c r="D80" s="31" t="s">
        <v>52</v>
      </c>
      <c r="E80" s="43">
        <v>690.85900000000004</v>
      </c>
      <c r="F80" s="43">
        <v>630</v>
      </c>
      <c r="G80" s="43">
        <v>145</v>
      </c>
      <c r="H80" s="48"/>
      <c r="I80" s="48"/>
      <c r="J80" s="48"/>
      <c r="K80" s="24"/>
      <c r="L80" s="24">
        <v>0</v>
      </c>
    </row>
    <row r="81" spans="2:15" x14ac:dyDescent="0.3">
      <c r="B81" s="18"/>
      <c r="C81" s="49" t="str">
        <f>D81</f>
        <v>'17</v>
      </c>
      <c r="D81" s="31" t="s">
        <v>44</v>
      </c>
      <c r="E81" s="43">
        <v>835.55899999999997</v>
      </c>
      <c r="F81" s="43">
        <v>668.44720000000007</v>
      </c>
      <c r="G81" s="43">
        <v>218</v>
      </c>
      <c r="H81" s="48"/>
      <c r="I81" s="48"/>
      <c r="J81" s="48"/>
      <c r="K81" s="24"/>
      <c r="L81" s="24">
        <v>0</v>
      </c>
      <c r="O81" s="9" t="s">
        <v>117</v>
      </c>
    </row>
    <row r="82" spans="2:15" x14ac:dyDescent="0.3">
      <c r="B82" s="18"/>
      <c r="C82" s="49"/>
      <c r="D82" s="31" t="s">
        <v>45</v>
      </c>
      <c r="E82" s="43">
        <v>700.53300000000002</v>
      </c>
      <c r="F82" s="43">
        <v>611</v>
      </c>
      <c r="G82" s="43">
        <v>178</v>
      </c>
      <c r="H82" s="48"/>
      <c r="I82" s="48"/>
      <c r="J82" s="48"/>
      <c r="K82" s="24"/>
      <c r="L82" s="24">
        <v>0</v>
      </c>
    </row>
    <row r="83" spans="2:15" x14ac:dyDescent="0.3">
      <c r="B83" s="18"/>
      <c r="C83" s="49" t="str">
        <f>D83</f>
        <v>'19</v>
      </c>
      <c r="D83" s="31" t="s">
        <v>46</v>
      </c>
      <c r="E83" s="43">
        <v>896.55</v>
      </c>
      <c r="F83" s="43">
        <v>717.24</v>
      </c>
      <c r="G83" s="43">
        <v>198</v>
      </c>
      <c r="H83" s="48"/>
      <c r="I83" s="48"/>
      <c r="J83" s="48"/>
      <c r="K83" s="24"/>
      <c r="L83" s="24">
        <v>0</v>
      </c>
    </row>
    <row r="84" spans="2:15" x14ac:dyDescent="0.3">
      <c r="B84" s="18"/>
      <c r="C84" s="49"/>
      <c r="D84" s="31" t="s">
        <v>47</v>
      </c>
      <c r="E84" s="43">
        <v>795.67700000000002</v>
      </c>
      <c r="F84" s="43">
        <v>636.54160000000002</v>
      </c>
      <c r="G84" s="43">
        <v>277</v>
      </c>
      <c r="H84" s="48"/>
      <c r="I84" s="48"/>
      <c r="J84" s="48"/>
      <c r="K84" s="24"/>
      <c r="L84" s="24">
        <v>0</v>
      </c>
    </row>
    <row r="85" spans="2:15" x14ac:dyDescent="0.3">
      <c r="B85" s="18"/>
      <c r="C85" s="49" t="str">
        <f>D85</f>
        <v>'21</v>
      </c>
      <c r="D85" s="31" t="s">
        <v>48</v>
      </c>
      <c r="E85" s="43">
        <v>721.149</v>
      </c>
      <c r="F85" s="43">
        <v>577</v>
      </c>
      <c r="G85" s="43">
        <v>360.5745</v>
      </c>
      <c r="H85" s="48">
        <f>E85</f>
        <v>721.149</v>
      </c>
      <c r="I85" s="48">
        <f t="shared" ref="I85:J85" si="4">F85</f>
        <v>577</v>
      </c>
      <c r="J85" s="48">
        <f t="shared" si="4"/>
        <v>360.5745</v>
      </c>
      <c r="K85" s="24"/>
      <c r="L85" s="24">
        <v>0</v>
      </c>
    </row>
    <row r="86" spans="2:15" x14ac:dyDescent="0.3">
      <c r="B86" s="18"/>
      <c r="C86" s="49"/>
      <c r="D86" s="31"/>
      <c r="E86" s="43"/>
      <c r="F86" s="43"/>
      <c r="G86" s="43"/>
      <c r="H86" s="48"/>
      <c r="I86" s="48"/>
      <c r="J86" s="48"/>
      <c r="K86" s="24"/>
      <c r="L86" s="24">
        <v>0</v>
      </c>
    </row>
    <row r="103" spans="15:15" x14ac:dyDescent="0.3">
      <c r="O103" s="9" t="s">
        <v>116</v>
      </c>
    </row>
  </sheetData>
  <mergeCells count="1">
    <mergeCell ref="B2:F2"/>
  </mergeCells>
  <hyperlinks>
    <hyperlink ref="B2" r:id="rId1" display="Больше примеров диаграмм на сайте Finalytics.Pro" xr:uid="{0D028197-E3E5-42B3-B582-A3629D8DD8A8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0CC0-B859-4C80-B303-C64C75C0DA00}">
  <dimension ref="B2:U144"/>
  <sheetViews>
    <sheetView showGridLines="0" topLeftCell="A7" zoomScale="90" zoomScaleNormal="90" workbookViewId="0">
      <selection activeCell="J39" sqref="J39"/>
    </sheetView>
  </sheetViews>
  <sheetFormatPr defaultRowHeight="14.4" x14ac:dyDescent="0.3"/>
  <cols>
    <col min="1" max="1" width="5.33203125" customWidth="1"/>
    <col min="2" max="2" width="11.44140625" customWidth="1"/>
    <col min="3" max="6" width="6.88671875" customWidth="1"/>
    <col min="7" max="7" width="9.5546875" customWidth="1"/>
    <col min="8" max="8" width="8.88671875" customWidth="1"/>
  </cols>
  <sheetData>
    <row r="2" spans="2:20" ht="40.200000000000003" customHeight="1" x14ac:dyDescent="0.55000000000000004">
      <c r="B2" s="65" t="s">
        <v>0</v>
      </c>
      <c r="C2" s="65"/>
      <c r="D2" s="65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9" spans="2:20" ht="28.8" x14ac:dyDescent="0.55000000000000004">
      <c r="B9" s="7" t="s">
        <v>39</v>
      </c>
    </row>
    <row r="10" spans="2:20" ht="15.6" x14ac:dyDescent="0.3">
      <c r="B10" s="8"/>
    </row>
    <row r="11" spans="2:20" x14ac:dyDescent="0.3">
      <c r="B11" s="9" t="s">
        <v>31</v>
      </c>
    </row>
    <row r="12" spans="2:20" x14ac:dyDescent="0.3">
      <c r="B12" s="9" t="s">
        <v>71</v>
      </c>
    </row>
    <row r="13" spans="2:20" x14ac:dyDescent="0.3">
      <c r="B13" s="9"/>
    </row>
    <row r="14" spans="2:20" x14ac:dyDescent="0.3">
      <c r="B14" s="9"/>
    </row>
    <row r="15" spans="2:20" x14ac:dyDescent="0.3">
      <c r="B15" s="9"/>
    </row>
    <row r="16" spans="2:20" x14ac:dyDescent="0.3">
      <c r="B16" s="9"/>
    </row>
    <row r="17" spans="2:2" x14ac:dyDescent="0.3">
      <c r="B17" s="9"/>
    </row>
    <row r="18" spans="2:2" x14ac:dyDescent="0.3">
      <c r="B18" s="9"/>
    </row>
    <row r="19" spans="2:2" x14ac:dyDescent="0.3">
      <c r="B19" s="9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x14ac:dyDescent="0.3">
      <c r="B28" s="9"/>
    </row>
    <row r="29" spans="2:2" x14ac:dyDescent="0.3">
      <c r="B29" s="9"/>
    </row>
    <row r="30" spans="2:2" x14ac:dyDescent="0.3">
      <c r="B30" s="9"/>
    </row>
    <row r="31" spans="2:2" x14ac:dyDescent="0.3">
      <c r="B31" s="9" t="s">
        <v>28</v>
      </c>
    </row>
    <row r="32" spans="2:2" x14ac:dyDescent="0.3">
      <c r="B32" s="9"/>
    </row>
    <row r="33" spans="2:14" x14ac:dyDescent="0.3">
      <c r="B33" s="9"/>
    </row>
    <row r="34" spans="2:14" x14ac:dyDescent="0.3">
      <c r="B34" s="9"/>
    </row>
    <row r="35" spans="2:14" x14ac:dyDescent="0.3">
      <c r="B35" s="9"/>
    </row>
    <row r="36" spans="2:14" x14ac:dyDescent="0.3">
      <c r="B36" s="9"/>
    </row>
    <row r="39" spans="2:14" ht="18" x14ac:dyDescent="0.35">
      <c r="B39" s="50" t="s">
        <v>26</v>
      </c>
      <c r="C39" s="50" t="s">
        <v>22</v>
      </c>
      <c r="D39" s="50" t="s">
        <v>24</v>
      </c>
      <c r="E39" s="50" t="s">
        <v>23</v>
      </c>
      <c r="F39" s="30" t="s">
        <v>25</v>
      </c>
      <c r="G39" s="30" t="s">
        <v>27</v>
      </c>
      <c r="J39" s="53" t="s">
        <v>90</v>
      </c>
    </row>
    <row r="40" spans="2:14" x14ac:dyDescent="0.3">
      <c r="B40" s="18" t="s">
        <v>10</v>
      </c>
      <c r="C40" s="22"/>
      <c r="D40" s="19"/>
      <c r="E40" s="19"/>
      <c r="F40" s="24"/>
      <c r="G40" s="25"/>
      <c r="I40" s="9"/>
    </row>
    <row r="41" spans="2:14" x14ac:dyDescent="0.3">
      <c r="B41" s="18"/>
      <c r="C41" s="23">
        <v>44197</v>
      </c>
      <c r="D41" s="19">
        <v>522.62900000000002</v>
      </c>
      <c r="E41" s="19">
        <v>369.63499999999999</v>
      </c>
      <c r="F41" s="24">
        <v>0</v>
      </c>
      <c r="G41" s="25" t="s">
        <v>2</v>
      </c>
      <c r="J41" s="9" t="s">
        <v>91</v>
      </c>
      <c r="K41" s="9"/>
      <c r="L41" s="9"/>
      <c r="M41" s="9"/>
      <c r="N41" s="9"/>
    </row>
    <row r="42" spans="2:14" x14ac:dyDescent="0.3">
      <c r="B42" s="18"/>
      <c r="C42" s="23">
        <v>44228</v>
      </c>
      <c r="D42" s="19">
        <v>458.46100000000001</v>
      </c>
      <c r="E42" s="19">
        <v>358.92500000000001</v>
      </c>
      <c r="F42" s="24">
        <v>0</v>
      </c>
      <c r="G42" s="25" t="s">
        <v>2</v>
      </c>
    </row>
    <row r="43" spans="2:14" x14ac:dyDescent="0.3">
      <c r="B43" s="18"/>
      <c r="C43" s="23">
        <v>44256</v>
      </c>
      <c r="D43" s="19">
        <v>532.16399999999999</v>
      </c>
      <c r="E43" s="19">
        <v>353.67599999999999</v>
      </c>
      <c r="F43" s="24">
        <v>0</v>
      </c>
      <c r="G43" s="25" t="s">
        <v>2</v>
      </c>
    </row>
    <row r="44" spans="2:14" x14ac:dyDescent="0.3">
      <c r="B44" s="18"/>
      <c r="C44" s="23">
        <v>44287</v>
      </c>
      <c r="D44" s="19">
        <v>471.089</v>
      </c>
      <c r="E44" s="19">
        <v>362.04300000000001</v>
      </c>
      <c r="F44" s="24">
        <v>0</v>
      </c>
      <c r="G44" s="25" t="s">
        <v>2</v>
      </c>
    </row>
    <row r="45" spans="2:14" x14ac:dyDescent="0.3">
      <c r="B45" s="18"/>
      <c r="C45" s="23">
        <v>44317</v>
      </c>
      <c r="D45" s="19">
        <v>485.84</v>
      </c>
      <c r="E45" s="19">
        <v>361.79899999999998</v>
      </c>
      <c r="F45" s="24">
        <v>0</v>
      </c>
      <c r="G45" s="25" t="s">
        <v>2</v>
      </c>
    </row>
    <row r="46" spans="2:14" x14ac:dyDescent="0.3">
      <c r="B46" s="18"/>
      <c r="C46" s="23">
        <v>44348</v>
      </c>
      <c r="D46" s="19">
        <v>464.12799999999999</v>
      </c>
      <c r="E46" s="19">
        <v>352.01799999999997</v>
      </c>
      <c r="F46" s="24">
        <v>0</v>
      </c>
      <c r="G46" s="25"/>
    </row>
    <row r="47" spans="2:14" x14ac:dyDescent="0.3">
      <c r="B47" s="18"/>
      <c r="C47" s="23">
        <v>44378</v>
      </c>
      <c r="D47" s="19">
        <v>476.92700000000002</v>
      </c>
      <c r="E47" s="19">
        <v>358.517</v>
      </c>
      <c r="F47" s="24">
        <v>0</v>
      </c>
      <c r="G47" s="25" t="str">
        <f>B40</f>
        <v>Компания A</v>
      </c>
    </row>
    <row r="48" spans="2:14" x14ac:dyDescent="0.3">
      <c r="B48" s="18"/>
      <c r="C48" s="23">
        <v>44409</v>
      </c>
      <c r="D48" s="19">
        <v>527.28800000000001</v>
      </c>
      <c r="E48" s="19">
        <v>363.59699999999998</v>
      </c>
      <c r="F48" s="24">
        <v>0</v>
      </c>
      <c r="G48" s="25" t="s">
        <v>2</v>
      </c>
    </row>
    <row r="49" spans="2:10" x14ac:dyDescent="0.3">
      <c r="B49" s="18"/>
      <c r="C49" s="23">
        <v>44440</v>
      </c>
      <c r="D49" s="19">
        <v>514.18399999999997</v>
      </c>
      <c r="E49" s="19">
        <v>350.56900000000002</v>
      </c>
      <c r="F49" s="24">
        <v>0</v>
      </c>
      <c r="G49" s="25" t="s">
        <v>2</v>
      </c>
    </row>
    <row r="50" spans="2:10" x14ac:dyDescent="0.3">
      <c r="B50" s="18"/>
      <c r="C50" s="23">
        <v>44470</v>
      </c>
      <c r="D50" s="19">
        <v>520.62099999999998</v>
      </c>
      <c r="E50" s="19">
        <v>354.61900000000003</v>
      </c>
      <c r="F50" s="24">
        <v>0</v>
      </c>
      <c r="G50" s="25" t="s">
        <v>2</v>
      </c>
    </row>
    <row r="51" spans="2:10" x14ac:dyDescent="0.3">
      <c r="B51" s="18"/>
      <c r="C51" s="23">
        <v>44501</v>
      </c>
      <c r="D51" s="19">
        <v>523.16300000000001</v>
      </c>
      <c r="E51" s="19">
        <v>363.80900000000003</v>
      </c>
      <c r="F51" s="24">
        <v>0</v>
      </c>
      <c r="G51" s="25" t="s">
        <v>2</v>
      </c>
    </row>
    <row r="52" spans="2:10" x14ac:dyDescent="0.3">
      <c r="B52" s="18"/>
      <c r="C52" s="23">
        <v>44531</v>
      </c>
      <c r="D52" s="19">
        <v>526.45600000000002</v>
      </c>
      <c r="E52" s="19">
        <v>353.75200000000001</v>
      </c>
      <c r="F52" s="24">
        <v>0</v>
      </c>
      <c r="G52" s="25" t="s">
        <v>2</v>
      </c>
    </row>
    <row r="53" spans="2:10" x14ac:dyDescent="0.3">
      <c r="B53" s="18" t="s">
        <v>11</v>
      </c>
      <c r="C53" s="22"/>
      <c r="D53" s="19"/>
      <c r="E53" s="19"/>
      <c r="F53" s="24"/>
      <c r="G53" s="25" t="s">
        <v>2</v>
      </c>
    </row>
    <row r="54" spans="2:10" x14ac:dyDescent="0.3">
      <c r="B54" s="18"/>
      <c r="C54" s="23">
        <v>44197</v>
      </c>
      <c r="D54" s="19">
        <v>659.62699999999995</v>
      </c>
      <c r="E54" s="19">
        <v>581.69899999999996</v>
      </c>
      <c r="F54" s="24">
        <v>0</v>
      </c>
      <c r="G54" s="25" t="s">
        <v>2</v>
      </c>
    </row>
    <row r="55" spans="2:10" x14ac:dyDescent="0.3">
      <c r="B55" s="18"/>
      <c r="C55" s="23">
        <v>44228</v>
      </c>
      <c r="D55" s="19">
        <v>711.07299999999998</v>
      </c>
      <c r="E55" s="19">
        <v>646.82500000000005</v>
      </c>
      <c r="F55" s="24">
        <v>0</v>
      </c>
      <c r="G55" s="25" t="s">
        <v>2</v>
      </c>
    </row>
    <row r="56" spans="2:10" x14ac:dyDescent="0.3">
      <c r="B56" s="18"/>
      <c r="C56" s="23">
        <v>44256</v>
      </c>
      <c r="D56" s="19">
        <v>620.423</v>
      </c>
      <c r="E56" s="19">
        <v>588.95100000000002</v>
      </c>
      <c r="F56" s="24">
        <v>0</v>
      </c>
      <c r="G56" s="25" t="s">
        <v>2</v>
      </c>
    </row>
    <row r="57" spans="2:10" x14ac:dyDescent="0.3">
      <c r="B57" s="18"/>
      <c r="C57" s="23">
        <v>44287</v>
      </c>
      <c r="D57" s="19">
        <v>544.69600000000003</v>
      </c>
      <c r="E57" s="19">
        <v>685.68200000000002</v>
      </c>
      <c r="F57" s="24">
        <v>0</v>
      </c>
      <c r="G57" s="25" t="s">
        <v>2</v>
      </c>
      <c r="J57" t="s">
        <v>92</v>
      </c>
    </row>
    <row r="58" spans="2:10" x14ac:dyDescent="0.3">
      <c r="B58" s="18"/>
      <c r="C58" s="23">
        <v>44317</v>
      </c>
      <c r="D58" s="19">
        <v>714.03700000000003</v>
      </c>
      <c r="E58" s="19">
        <v>628.82000000000005</v>
      </c>
      <c r="F58" s="24">
        <v>0</v>
      </c>
      <c r="G58" s="25" t="s">
        <v>2</v>
      </c>
    </row>
    <row r="59" spans="2:10" x14ac:dyDescent="0.3">
      <c r="B59" s="18"/>
      <c r="C59" s="23">
        <v>44348</v>
      </c>
      <c r="D59" s="19">
        <v>683.32399999999996</v>
      </c>
      <c r="E59" s="19">
        <v>544.40599999999995</v>
      </c>
      <c r="F59" s="24">
        <v>0</v>
      </c>
      <c r="G59" s="25"/>
      <c r="J59" t="s">
        <v>93</v>
      </c>
    </row>
    <row r="60" spans="2:10" x14ac:dyDescent="0.3">
      <c r="B60" s="18"/>
      <c r="C60" s="23">
        <v>44378</v>
      </c>
      <c r="D60" s="19">
        <v>692.08900000000006</v>
      </c>
      <c r="E60" s="19">
        <v>569.64800000000002</v>
      </c>
      <c r="F60" s="24">
        <v>0</v>
      </c>
      <c r="G60" s="25" t="str">
        <f>B53</f>
        <v>Компания B</v>
      </c>
      <c r="J60" t="s">
        <v>94</v>
      </c>
    </row>
    <row r="61" spans="2:10" x14ac:dyDescent="0.3">
      <c r="B61" s="18"/>
      <c r="C61" s="23">
        <v>44409</v>
      </c>
      <c r="D61" s="19">
        <v>741.923</v>
      </c>
      <c r="E61" s="19">
        <v>606.62300000000005</v>
      </c>
      <c r="F61" s="24">
        <v>0</v>
      </c>
      <c r="G61" s="25" t="s">
        <v>2</v>
      </c>
      <c r="J61" t="s">
        <v>95</v>
      </c>
    </row>
    <row r="62" spans="2:10" x14ac:dyDescent="0.3">
      <c r="B62" s="18"/>
      <c r="C62" s="23">
        <v>44440</v>
      </c>
      <c r="D62" s="19">
        <v>602.18100000000004</v>
      </c>
      <c r="E62" s="19">
        <v>548.08500000000004</v>
      </c>
      <c r="F62" s="24">
        <v>0</v>
      </c>
      <c r="G62" s="25" t="s">
        <v>2</v>
      </c>
    </row>
    <row r="63" spans="2:10" x14ac:dyDescent="0.3">
      <c r="B63" s="18"/>
      <c r="C63" s="23">
        <v>44470</v>
      </c>
      <c r="D63" s="19">
        <v>570.14099999999996</v>
      </c>
      <c r="E63" s="19">
        <v>706.75</v>
      </c>
      <c r="F63" s="24">
        <v>0</v>
      </c>
      <c r="G63" s="25" t="s">
        <v>2</v>
      </c>
    </row>
    <row r="64" spans="2:10" x14ac:dyDescent="0.3">
      <c r="B64" s="18"/>
      <c r="C64" s="23">
        <v>44501</v>
      </c>
      <c r="D64" s="19">
        <v>502.25900000000001</v>
      </c>
      <c r="E64" s="19">
        <v>608.49599999999998</v>
      </c>
      <c r="F64" s="24">
        <v>0</v>
      </c>
      <c r="G64" s="25" t="s">
        <v>2</v>
      </c>
    </row>
    <row r="65" spans="2:21" x14ac:dyDescent="0.3">
      <c r="B65" s="18"/>
      <c r="C65" s="23">
        <v>44531</v>
      </c>
      <c r="D65" s="19">
        <v>546.14099999999996</v>
      </c>
      <c r="E65" s="19">
        <v>694.63099999999997</v>
      </c>
      <c r="F65" s="24">
        <v>0</v>
      </c>
      <c r="G65" s="25" t="s">
        <v>2</v>
      </c>
    </row>
    <row r="66" spans="2:21" x14ac:dyDescent="0.3">
      <c r="B66" s="18" t="s">
        <v>12</v>
      </c>
      <c r="C66" s="22"/>
      <c r="D66" s="19"/>
      <c r="E66" s="19"/>
      <c r="F66" s="24"/>
      <c r="G66" s="25" t="s">
        <v>2</v>
      </c>
    </row>
    <row r="67" spans="2:21" x14ac:dyDescent="0.3">
      <c r="B67" s="18"/>
      <c r="C67" s="23">
        <v>44197</v>
      </c>
      <c r="D67" s="19">
        <v>914.45600000000002</v>
      </c>
      <c r="E67" s="19">
        <v>748.84199999999998</v>
      </c>
      <c r="F67" s="24">
        <v>0</v>
      </c>
      <c r="G67" s="25" t="s">
        <v>2</v>
      </c>
    </row>
    <row r="68" spans="2:21" x14ac:dyDescent="0.3">
      <c r="B68" s="18"/>
      <c r="C68" s="23">
        <v>44228</v>
      </c>
      <c r="D68" s="19">
        <v>919.04300000000001</v>
      </c>
      <c r="E68" s="19">
        <v>752.58</v>
      </c>
      <c r="F68" s="24">
        <v>0</v>
      </c>
      <c r="G68" s="25" t="s">
        <v>2</v>
      </c>
    </row>
    <row r="69" spans="2:21" x14ac:dyDescent="0.3">
      <c r="B69" s="18"/>
      <c r="C69" s="23">
        <v>44256</v>
      </c>
      <c r="D69" s="19">
        <v>890.73299999999995</v>
      </c>
      <c r="E69" s="19">
        <v>840.81700000000001</v>
      </c>
      <c r="F69" s="24">
        <v>0</v>
      </c>
      <c r="G69" s="25" t="s">
        <v>2</v>
      </c>
    </row>
    <row r="70" spans="2:21" x14ac:dyDescent="0.3">
      <c r="B70" s="18"/>
      <c r="C70" s="23">
        <v>44287</v>
      </c>
      <c r="D70" s="19">
        <v>793.33500000000004</v>
      </c>
      <c r="E70" s="19">
        <v>825.39700000000005</v>
      </c>
      <c r="F70" s="24">
        <v>0</v>
      </c>
      <c r="G70" s="25" t="s">
        <v>2</v>
      </c>
    </row>
    <row r="71" spans="2:21" x14ac:dyDescent="0.3">
      <c r="B71" s="18"/>
      <c r="C71" s="23">
        <v>44317</v>
      </c>
      <c r="D71" s="19">
        <v>783.41300000000001</v>
      </c>
      <c r="E71" s="19">
        <v>753.13800000000003</v>
      </c>
      <c r="F71" s="24">
        <v>0</v>
      </c>
      <c r="G71" s="25" t="s">
        <v>2</v>
      </c>
    </row>
    <row r="72" spans="2:21" x14ac:dyDescent="0.3">
      <c r="B72" s="18"/>
      <c r="C72" s="23">
        <v>44348</v>
      </c>
      <c r="D72" s="19">
        <v>756.28899999999999</v>
      </c>
      <c r="E72" s="19">
        <v>774.66600000000005</v>
      </c>
      <c r="F72" s="24">
        <v>0</v>
      </c>
      <c r="G72" s="25"/>
    </row>
    <row r="73" spans="2:21" x14ac:dyDescent="0.3">
      <c r="B73" s="18"/>
      <c r="C73" s="23">
        <v>44378</v>
      </c>
      <c r="D73" s="19">
        <v>787.72400000000005</v>
      </c>
      <c r="E73" s="19">
        <v>740.96500000000003</v>
      </c>
      <c r="F73" s="24">
        <v>0</v>
      </c>
      <c r="G73" s="25" t="str">
        <f>B66</f>
        <v>Компания C</v>
      </c>
    </row>
    <row r="74" spans="2:21" x14ac:dyDescent="0.3">
      <c r="B74" s="18"/>
      <c r="C74" s="23">
        <v>44409</v>
      </c>
      <c r="D74" s="19">
        <v>892.45799999999997</v>
      </c>
      <c r="E74" s="19">
        <v>780.95299999999997</v>
      </c>
      <c r="F74" s="24">
        <v>0</v>
      </c>
      <c r="G74" s="25" t="s">
        <v>2</v>
      </c>
    </row>
    <row r="75" spans="2:21" x14ac:dyDescent="0.3">
      <c r="B75" s="18"/>
      <c r="C75" s="23">
        <v>44440</v>
      </c>
      <c r="D75" s="19">
        <v>934.97900000000004</v>
      </c>
      <c r="E75" s="19">
        <v>802.01</v>
      </c>
      <c r="F75" s="24">
        <v>0</v>
      </c>
      <c r="G75" s="25" t="s">
        <v>2</v>
      </c>
    </row>
    <row r="76" spans="2:21" x14ac:dyDescent="0.3">
      <c r="B76" s="18"/>
      <c r="C76" s="23">
        <v>44470</v>
      </c>
      <c r="D76" s="19">
        <v>801.75900000000001</v>
      </c>
      <c r="E76" s="19">
        <v>810.45100000000002</v>
      </c>
      <c r="F76" s="24">
        <v>0</v>
      </c>
      <c r="G76" s="25" t="s">
        <v>2</v>
      </c>
    </row>
    <row r="77" spans="2:21" x14ac:dyDescent="0.3">
      <c r="B77" s="18"/>
      <c r="C77" s="23">
        <v>44501</v>
      </c>
      <c r="D77" s="19">
        <v>881.26099999999997</v>
      </c>
      <c r="E77" s="19">
        <v>868.84199999999998</v>
      </c>
      <c r="F77" s="24">
        <v>0</v>
      </c>
      <c r="G77" s="25" t="s">
        <v>2</v>
      </c>
    </row>
    <row r="78" spans="2:21" x14ac:dyDescent="0.3">
      <c r="B78" s="18"/>
      <c r="C78" s="23">
        <v>44531</v>
      </c>
      <c r="D78" s="19">
        <v>740.46799999999996</v>
      </c>
      <c r="E78" s="19">
        <v>843.63699999999994</v>
      </c>
      <c r="F78" s="24">
        <v>0</v>
      </c>
      <c r="G78" s="25" t="s">
        <v>2</v>
      </c>
    </row>
    <row r="79" spans="2:21" x14ac:dyDescent="0.3">
      <c r="B79" s="18" t="s">
        <v>14</v>
      </c>
      <c r="C79" s="22"/>
      <c r="D79" s="19"/>
      <c r="E79" s="19"/>
      <c r="F79" s="24"/>
      <c r="G79" s="25" t="s">
        <v>2</v>
      </c>
      <c r="J79" t="s">
        <v>96</v>
      </c>
    </row>
    <row r="80" spans="2:21" x14ac:dyDescent="0.3">
      <c r="B80" s="18"/>
      <c r="C80" s="23">
        <v>44197</v>
      </c>
      <c r="D80" s="19">
        <v>364.47300000000001</v>
      </c>
      <c r="E80" s="19">
        <v>421.35199999999998</v>
      </c>
      <c r="F80" s="24">
        <v>0</v>
      </c>
      <c r="G80" s="25" t="s">
        <v>2</v>
      </c>
      <c r="U80" t="s">
        <v>120</v>
      </c>
    </row>
    <row r="81" spans="2:10" x14ac:dyDescent="0.3">
      <c r="B81" s="18"/>
      <c r="C81" s="23">
        <v>44228</v>
      </c>
      <c r="D81" s="19">
        <v>384.18700000000001</v>
      </c>
      <c r="E81" s="19">
        <v>438.46</v>
      </c>
      <c r="F81" s="24">
        <v>0</v>
      </c>
      <c r="G81" s="25" t="s">
        <v>2</v>
      </c>
    </row>
    <row r="82" spans="2:10" x14ac:dyDescent="0.3">
      <c r="B82" s="18"/>
      <c r="C82" s="23">
        <v>44256</v>
      </c>
      <c r="D82" s="19">
        <v>359.94299999999998</v>
      </c>
      <c r="E82" s="19">
        <v>483.83</v>
      </c>
      <c r="F82" s="24">
        <v>0</v>
      </c>
      <c r="G82" s="25" t="s">
        <v>2</v>
      </c>
    </row>
    <row r="83" spans="2:10" x14ac:dyDescent="0.3">
      <c r="B83" s="18"/>
      <c r="C83" s="23">
        <v>44287</v>
      </c>
      <c r="D83" s="19">
        <v>386.45400000000001</v>
      </c>
      <c r="E83" s="19">
        <v>465.90699999999998</v>
      </c>
      <c r="F83" s="24">
        <v>0</v>
      </c>
      <c r="G83" s="25" t="s">
        <v>2</v>
      </c>
    </row>
    <row r="84" spans="2:10" x14ac:dyDescent="0.3">
      <c r="B84" s="18"/>
      <c r="C84" s="23">
        <v>44317</v>
      </c>
      <c r="D84" s="19">
        <v>344.041</v>
      </c>
      <c r="E84" s="19">
        <v>432.32400000000001</v>
      </c>
      <c r="F84" s="24">
        <v>0</v>
      </c>
      <c r="G84" s="25" t="s">
        <v>2</v>
      </c>
    </row>
    <row r="85" spans="2:10" x14ac:dyDescent="0.3">
      <c r="B85" s="18"/>
      <c r="C85" s="23">
        <v>44348</v>
      </c>
      <c r="D85" s="19">
        <v>359.767</v>
      </c>
      <c r="E85" s="19">
        <v>486.15800000000002</v>
      </c>
      <c r="F85" s="24">
        <v>0</v>
      </c>
      <c r="G85" s="25"/>
    </row>
    <row r="86" spans="2:10" x14ac:dyDescent="0.3">
      <c r="B86" s="18"/>
      <c r="C86" s="23">
        <v>44378</v>
      </c>
      <c r="D86" s="19">
        <v>336.35500000000002</v>
      </c>
      <c r="E86" s="19">
        <v>426.61599999999999</v>
      </c>
      <c r="F86" s="24">
        <v>0</v>
      </c>
      <c r="G86" s="25" t="str">
        <f>B79</f>
        <v>Компания D</v>
      </c>
    </row>
    <row r="87" spans="2:10" x14ac:dyDescent="0.3">
      <c r="B87" s="18"/>
      <c r="C87" s="23">
        <v>44409</v>
      </c>
      <c r="D87" s="19">
        <v>336.64</v>
      </c>
      <c r="E87" s="19">
        <v>489.81400000000002</v>
      </c>
      <c r="F87" s="24">
        <v>0</v>
      </c>
      <c r="G87" s="25" t="s">
        <v>2</v>
      </c>
    </row>
    <row r="88" spans="2:10" x14ac:dyDescent="0.3">
      <c r="B88" s="18"/>
      <c r="C88" s="23">
        <v>44440</v>
      </c>
      <c r="D88" s="19">
        <v>356.97199999999998</v>
      </c>
      <c r="E88" s="19">
        <v>441.786</v>
      </c>
      <c r="F88" s="24">
        <v>0</v>
      </c>
      <c r="G88" s="25" t="s">
        <v>2</v>
      </c>
    </row>
    <row r="89" spans="2:10" x14ac:dyDescent="0.3">
      <c r="B89" s="18"/>
      <c r="C89" s="23">
        <v>44470</v>
      </c>
      <c r="D89" s="19">
        <v>324.98200000000003</v>
      </c>
      <c r="E89" s="19">
        <v>449.03500000000003</v>
      </c>
      <c r="F89" s="24">
        <v>0</v>
      </c>
      <c r="G89" s="25" t="s">
        <v>2</v>
      </c>
    </row>
    <row r="90" spans="2:10" x14ac:dyDescent="0.3">
      <c r="B90" s="18"/>
      <c r="C90" s="23">
        <v>44501</v>
      </c>
      <c r="D90" s="19">
        <v>355.464</v>
      </c>
      <c r="E90" s="19">
        <v>467.31599999999997</v>
      </c>
      <c r="F90" s="24">
        <v>0</v>
      </c>
      <c r="G90" s="25" t="s">
        <v>2</v>
      </c>
    </row>
    <row r="91" spans="2:10" x14ac:dyDescent="0.3">
      <c r="B91" s="18"/>
      <c r="C91" s="23">
        <v>44531</v>
      </c>
      <c r="D91" s="19">
        <v>319.58800000000002</v>
      </c>
      <c r="E91" s="19">
        <v>458.05900000000003</v>
      </c>
      <c r="F91" s="24">
        <v>0</v>
      </c>
      <c r="G91" s="25" t="s">
        <v>2</v>
      </c>
    </row>
    <row r="92" spans="2:10" x14ac:dyDescent="0.3">
      <c r="B92" s="18" t="s">
        <v>15</v>
      </c>
      <c r="C92" s="22"/>
      <c r="D92" s="19"/>
      <c r="E92" s="19"/>
      <c r="F92" s="24"/>
      <c r="G92" s="25" t="s">
        <v>2</v>
      </c>
    </row>
    <row r="93" spans="2:10" x14ac:dyDescent="0.3">
      <c r="B93" s="18"/>
      <c r="C93" s="23">
        <v>44197</v>
      </c>
      <c r="D93" s="19">
        <v>725.702</v>
      </c>
      <c r="E93" s="19">
        <v>612.29600000000005</v>
      </c>
      <c r="F93" s="24">
        <v>0</v>
      </c>
      <c r="G93" s="25" t="s">
        <v>2</v>
      </c>
    </row>
    <row r="94" spans="2:10" x14ac:dyDescent="0.3">
      <c r="B94" s="18"/>
      <c r="C94" s="23">
        <v>44228</v>
      </c>
      <c r="D94" s="19">
        <v>672.12599999999998</v>
      </c>
      <c r="E94" s="19">
        <v>722.13199999999995</v>
      </c>
      <c r="F94" s="24">
        <v>0</v>
      </c>
      <c r="G94" s="25" t="s">
        <v>2</v>
      </c>
    </row>
    <row r="95" spans="2:10" x14ac:dyDescent="0.3">
      <c r="B95" s="18"/>
      <c r="C95" s="23">
        <v>44256</v>
      </c>
      <c r="D95" s="19">
        <v>740.96299999999997</v>
      </c>
      <c r="E95" s="19">
        <v>615.39099999999996</v>
      </c>
      <c r="F95" s="24">
        <v>0</v>
      </c>
      <c r="G95" s="25" t="s">
        <v>2</v>
      </c>
    </row>
    <row r="96" spans="2:10" x14ac:dyDescent="0.3">
      <c r="B96" s="18"/>
      <c r="C96" s="23">
        <v>44287</v>
      </c>
      <c r="D96" s="19">
        <v>683.30899999999997</v>
      </c>
      <c r="E96" s="19">
        <v>657.35500000000002</v>
      </c>
      <c r="F96" s="24">
        <v>0</v>
      </c>
      <c r="G96" s="25" t="s">
        <v>2</v>
      </c>
      <c r="J96" t="s">
        <v>97</v>
      </c>
    </row>
    <row r="97" spans="2:10" x14ac:dyDescent="0.3">
      <c r="B97" s="18"/>
      <c r="C97" s="23">
        <v>44317</v>
      </c>
      <c r="D97" s="19">
        <v>660.87400000000002</v>
      </c>
      <c r="E97" s="19">
        <v>734.56200000000001</v>
      </c>
      <c r="F97" s="24">
        <v>0</v>
      </c>
      <c r="G97" s="25" t="s">
        <v>2</v>
      </c>
    </row>
    <row r="98" spans="2:10" x14ac:dyDescent="0.3">
      <c r="B98" s="18"/>
      <c r="C98" s="23">
        <v>44348</v>
      </c>
      <c r="D98" s="19">
        <v>744.20799999999997</v>
      </c>
      <c r="E98" s="19">
        <v>685.56399999999996</v>
      </c>
      <c r="F98" s="24">
        <v>0</v>
      </c>
      <c r="G98" s="25"/>
    </row>
    <row r="99" spans="2:10" x14ac:dyDescent="0.3">
      <c r="B99" s="18"/>
      <c r="C99" s="23">
        <v>44378</v>
      </c>
      <c r="D99" s="19">
        <v>772.21299999999997</v>
      </c>
      <c r="E99" s="19">
        <v>658.15099999999995</v>
      </c>
      <c r="F99" s="24">
        <v>0</v>
      </c>
      <c r="G99" s="25" t="str">
        <f>B92</f>
        <v>Компания E</v>
      </c>
    </row>
    <row r="100" spans="2:10" x14ac:dyDescent="0.3">
      <c r="B100" s="18"/>
      <c r="C100" s="23">
        <v>44409</v>
      </c>
      <c r="D100" s="19">
        <v>756.76199999999994</v>
      </c>
      <c r="E100" s="19">
        <v>698.28499999999997</v>
      </c>
      <c r="F100" s="24">
        <v>0</v>
      </c>
      <c r="G100" s="25" t="s">
        <v>2</v>
      </c>
    </row>
    <row r="101" spans="2:10" x14ac:dyDescent="0.3">
      <c r="B101" s="18"/>
      <c r="C101" s="23">
        <v>44440</v>
      </c>
      <c r="D101" s="19">
        <v>771.19899999999996</v>
      </c>
      <c r="E101" s="19">
        <v>830.77599999999995</v>
      </c>
      <c r="F101" s="24">
        <v>0</v>
      </c>
      <c r="G101" s="25" t="s">
        <v>2</v>
      </c>
    </row>
    <row r="102" spans="2:10" x14ac:dyDescent="0.3">
      <c r="B102" s="18"/>
      <c r="C102" s="23">
        <v>44470</v>
      </c>
      <c r="D102" s="19">
        <v>703.298</v>
      </c>
      <c r="E102" s="19">
        <v>616.52800000000002</v>
      </c>
      <c r="F102" s="24">
        <v>0</v>
      </c>
      <c r="G102" s="25" t="s">
        <v>2</v>
      </c>
    </row>
    <row r="103" spans="2:10" x14ac:dyDescent="0.3">
      <c r="B103" s="18"/>
      <c r="C103" s="23">
        <v>44501</v>
      </c>
      <c r="D103" s="19">
        <v>692.09199999999998</v>
      </c>
      <c r="E103" s="19">
        <v>747.36199999999997</v>
      </c>
      <c r="F103" s="24">
        <v>0</v>
      </c>
      <c r="G103" s="25" t="s">
        <v>2</v>
      </c>
    </row>
    <row r="104" spans="2:10" x14ac:dyDescent="0.3">
      <c r="B104" s="18"/>
      <c r="C104" s="23">
        <v>44531</v>
      </c>
      <c r="D104" s="19">
        <v>681.55</v>
      </c>
      <c r="E104" s="19">
        <v>740.08600000000001</v>
      </c>
      <c r="F104" s="24">
        <v>0</v>
      </c>
      <c r="G104" s="25" t="s">
        <v>2</v>
      </c>
    </row>
    <row r="105" spans="2:10" x14ac:dyDescent="0.3">
      <c r="B105" s="18" t="s">
        <v>18</v>
      </c>
      <c r="C105" s="22"/>
      <c r="D105" s="19"/>
      <c r="E105" s="19"/>
      <c r="F105" s="24"/>
      <c r="G105" s="25" t="s">
        <v>2</v>
      </c>
    </row>
    <row r="106" spans="2:10" x14ac:dyDescent="0.3">
      <c r="B106" s="18"/>
      <c r="C106" s="23">
        <v>44197</v>
      </c>
      <c r="D106" s="19">
        <v>821.75900000000001</v>
      </c>
      <c r="E106" s="19">
        <v>715.84799999999996</v>
      </c>
      <c r="F106" s="24">
        <v>0</v>
      </c>
      <c r="G106" s="25" t="s">
        <v>2</v>
      </c>
    </row>
    <row r="107" spans="2:10" x14ac:dyDescent="0.3">
      <c r="B107" s="18"/>
      <c r="C107" s="23">
        <v>44228</v>
      </c>
      <c r="D107" s="19">
        <v>754.19399999999996</v>
      </c>
      <c r="E107" s="19">
        <v>718.71799999999996</v>
      </c>
      <c r="F107" s="24">
        <v>0</v>
      </c>
      <c r="G107" s="25" t="s">
        <v>2</v>
      </c>
    </row>
    <row r="108" spans="2:10" x14ac:dyDescent="0.3">
      <c r="B108" s="18"/>
      <c r="C108" s="23">
        <v>44256</v>
      </c>
      <c r="D108" s="19">
        <v>669.73500000000001</v>
      </c>
      <c r="E108" s="19">
        <v>794.18600000000004</v>
      </c>
      <c r="F108" s="24">
        <v>0</v>
      </c>
      <c r="G108" s="25" t="s">
        <v>2</v>
      </c>
    </row>
    <row r="109" spans="2:10" x14ac:dyDescent="0.3">
      <c r="B109" s="18"/>
      <c r="C109" s="23">
        <v>44287</v>
      </c>
      <c r="D109" s="19">
        <v>715.09299999999996</v>
      </c>
      <c r="E109" s="19">
        <v>719.17600000000004</v>
      </c>
      <c r="F109" s="24">
        <v>0</v>
      </c>
      <c r="G109" s="25" t="s">
        <v>2</v>
      </c>
    </row>
    <row r="110" spans="2:10" x14ac:dyDescent="0.3">
      <c r="B110" s="18"/>
      <c r="C110" s="23">
        <v>44317</v>
      </c>
      <c r="D110" s="19">
        <v>724.76199999999994</v>
      </c>
      <c r="E110" s="19">
        <v>749.53399999999999</v>
      </c>
      <c r="F110" s="24">
        <v>0</v>
      </c>
      <c r="G110" s="25" t="s">
        <v>2</v>
      </c>
    </row>
    <row r="111" spans="2:10" x14ac:dyDescent="0.3">
      <c r="B111" s="18"/>
      <c r="C111" s="23">
        <v>44348</v>
      </c>
      <c r="D111" s="19">
        <v>801.1</v>
      </c>
      <c r="E111" s="19">
        <v>786.91</v>
      </c>
      <c r="F111" s="24">
        <v>0</v>
      </c>
      <c r="G111" s="25"/>
    </row>
    <row r="112" spans="2:10" x14ac:dyDescent="0.3">
      <c r="B112" s="18"/>
      <c r="C112" s="23">
        <v>44378</v>
      </c>
      <c r="D112" s="19">
        <v>690.85900000000004</v>
      </c>
      <c r="E112" s="19">
        <v>803.48099999999999</v>
      </c>
      <c r="F112" s="24">
        <v>0</v>
      </c>
      <c r="G112" s="25" t="str">
        <f>B105</f>
        <v>Компания F</v>
      </c>
      <c r="J112" t="s">
        <v>98</v>
      </c>
    </row>
    <row r="113" spans="2:10" x14ac:dyDescent="0.3">
      <c r="B113" s="18"/>
      <c r="C113" s="23">
        <v>44409</v>
      </c>
      <c r="D113" s="19">
        <v>835.55899999999997</v>
      </c>
      <c r="E113" s="19">
        <v>798</v>
      </c>
      <c r="F113" s="24">
        <v>0</v>
      </c>
      <c r="G113" s="25" t="s">
        <v>2</v>
      </c>
      <c r="J113" t="s">
        <v>99</v>
      </c>
    </row>
    <row r="114" spans="2:10" x14ac:dyDescent="0.3">
      <c r="B114" s="18"/>
      <c r="C114" s="23">
        <v>44440</v>
      </c>
      <c r="D114" s="19">
        <v>700.53300000000002</v>
      </c>
      <c r="E114" s="19">
        <v>746.52</v>
      </c>
      <c r="F114" s="24">
        <v>0</v>
      </c>
      <c r="G114" s="25" t="s">
        <v>2</v>
      </c>
    </row>
    <row r="115" spans="2:10" x14ac:dyDescent="0.3">
      <c r="B115" s="18"/>
      <c r="C115" s="23">
        <v>44470</v>
      </c>
      <c r="D115" s="19">
        <v>896.55</v>
      </c>
      <c r="E115" s="19">
        <v>802.36199999999997</v>
      </c>
      <c r="F115" s="24">
        <v>0</v>
      </c>
      <c r="G115" s="25" t="s">
        <v>2</v>
      </c>
    </row>
    <row r="116" spans="2:10" x14ac:dyDescent="0.3">
      <c r="B116" s="18"/>
      <c r="C116" s="23">
        <v>44501</v>
      </c>
      <c r="D116" s="19">
        <v>795.67700000000002</v>
      </c>
      <c r="E116" s="19">
        <v>703.51</v>
      </c>
      <c r="F116" s="24">
        <v>0</v>
      </c>
      <c r="G116" s="25" t="s">
        <v>2</v>
      </c>
    </row>
    <row r="117" spans="2:10" x14ac:dyDescent="0.3">
      <c r="B117" s="18"/>
      <c r="C117" s="23">
        <v>44531</v>
      </c>
      <c r="D117" s="19">
        <v>721.149</v>
      </c>
      <c r="E117" s="19">
        <v>731.58900000000006</v>
      </c>
      <c r="F117" s="24">
        <v>0</v>
      </c>
      <c r="G117" s="25" t="s">
        <v>2</v>
      </c>
    </row>
    <row r="118" spans="2:10" x14ac:dyDescent="0.3">
      <c r="B118" s="18" t="s">
        <v>19</v>
      </c>
      <c r="C118" s="22"/>
      <c r="D118" s="19"/>
      <c r="E118" s="19"/>
      <c r="F118" s="24"/>
      <c r="G118" s="25" t="s">
        <v>2</v>
      </c>
    </row>
    <row r="119" spans="2:10" x14ac:dyDescent="0.3">
      <c r="B119" s="18"/>
      <c r="C119" s="23">
        <v>44197</v>
      </c>
      <c r="D119" s="19">
        <v>1259.605</v>
      </c>
      <c r="E119" s="19">
        <v>1389.136</v>
      </c>
      <c r="F119" s="24">
        <v>0</v>
      </c>
      <c r="G119" s="25" t="s">
        <v>2</v>
      </c>
    </row>
    <row r="120" spans="2:10" x14ac:dyDescent="0.3">
      <c r="B120" s="18"/>
      <c r="C120" s="23">
        <v>44228</v>
      </c>
      <c r="D120" s="19">
        <v>1255.694</v>
      </c>
      <c r="E120" s="19">
        <v>1398.925</v>
      </c>
      <c r="F120" s="24">
        <v>0</v>
      </c>
      <c r="G120" s="25" t="s">
        <v>2</v>
      </c>
    </row>
    <row r="121" spans="2:10" x14ac:dyDescent="0.3">
      <c r="B121" s="18"/>
      <c r="C121" s="23">
        <v>44256</v>
      </c>
      <c r="D121" s="19">
        <v>1232.394</v>
      </c>
      <c r="E121" s="19">
        <v>1270.3309999999999</v>
      </c>
      <c r="F121" s="24">
        <v>0</v>
      </c>
      <c r="G121" s="25" t="s">
        <v>2</v>
      </c>
    </row>
    <row r="122" spans="2:10" x14ac:dyDescent="0.3">
      <c r="B122" s="18"/>
      <c r="C122" s="23">
        <v>44287</v>
      </c>
      <c r="D122" s="19">
        <v>1306.1679999999999</v>
      </c>
      <c r="E122" s="19">
        <v>1338.8150000000001</v>
      </c>
      <c r="F122" s="24">
        <v>0</v>
      </c>
      <c r="G122" s="25" t="s">
        <v>2</v>
      </c>
    </row>
    <row r="123" spans="2:10" x14ac:dyDescent="0.3">
      <c r="B123" s="18"/>
      <c r="C123" s="23">
        <v>44317</v>
      </c>
      <c r="D123" s="19">
        <v>1327.8879999999999</v>
      </c>
      <c r="E123" s="19">
        <v>1417.2639999999999</v>
      </c>
      <c r="F123" s="24">
        <v>0</v>
      </c>
      <c r="G123" s="25" t="s">
        <v>2</v>
      </c>
    </row>
    <row r="124" spans="2:10" x14ac:dyDescent="0.3">
      <c r="B124" s="18"/>
      <c r="C124" s="23">
        <v>44348</v>
      </c>
      <c r="D124" s="19">
        <v>1201.404</v>
      </c>
      <c r="E124" s="19">
        <v>1355.2819999999999</v>
      </c>
      <c r="F124" s="24">
        <v>0</v>
      </c>
      <c r="G124" s="25"/>
    </row>
    <row r="125" spans="2:10" x14ac:dyDescent="0.3">
      <c r="B125" s="18"/>
      <c r="C125" s="23">
        <v>44378</v>
      </c>
      <c r="D125" s="19">
        <v>1231.3</v>
      </c>
      <c r="E125" s="19">
        <v>1405.67</v>
      </c>
      <c r="F125" s="24">
        <v>0</v>
      </c>
      <c r="G125" s="25" t="str">
        <f>B118</f>
        <v>Компания G</v>
      </c>
    </row>
    <row r="126" spans="2:10" x14ac:dyDescent="0.3">
      <c r="B126" s="18"/>
      <c r="C126" s="23">
        <v>44409</v>
      </c>
      <c r="D126" s="19">
        <v>1225.3689999999999</v>
      </c>
      <c r="E126" s="19">
        <v>1341.5840000000001</v>
      </c>
      <c r="F126" s="24">
        <v>0</v>
      </c>
      <c r="G126" s="25" t="s">
        <v>2</v>
      </c>
    </row>
    <row r="127" spans="2:10" x14ac:dyDescent="0.3">
      <c r="B127" s="18"/>
      <c r="C127" s="23">
        <v>44440</v>
      </c>
      <c r="D127" s="19">
        <v>1262.009</v>
      </c>
      <c r="E127" s="19">
        <v>1381.1189999999999</v>
      </c>
      <c r="F127" s="24">
        <v>0</v>
      </c>
      <c r="G127" s="25" t="s">
        <v>2</v>
      </c>
    </row>
    <row r="128" spans="2:10" x14ac:dyDescent="0.3">
      <c r="B128" s="18"/>
      <c r="C128" s="23">
        <v>44470</v>
      </c>
      <c r="D128" s="19">
        <v>1321.7260000000001</v>
      </c>
      <c r="E128" s="19">
        <v>1310.2829999999999</v>
      </c>
      <c r="F128" s="24">
        <v>0</v>
      </c>
      <c r="G128" s="25" t="s">
        <v>2</v>
      </c>
    </row>
    <row r="129" spans="2:10" x14ac:dyDescent="0.3">
      <c r="B129" s="18"/>
      <c r="C129" s="23">
        <v>44501</v>
      </c>
      <c r="D129" s="19">
        <v>1230.521</v>
      </c>
      <c r="E129" s="19">
        <v>1344.4839999999999</v>
      </c>
      <c r="F129" s="24">
        <v>0</v>
      </c>
      <c r="G129" s="25" t="s">
        <v>2</v>
      </c>
      <c r="J129" t="s">
        <v>100</v>
      </c>
    </row>
    <row r="130" spans="2:10" x14ac:dyDescent="0.3">
      <c r="B130" s="18"/>
      <c r="C130" s="23">
        <v>44531</v>
      </c>
      <c r="D130" s="19">
        <v>1209.6559999999999</v>
      </c>
      <c r="E130" s="19">
        <v>1387.6220000000001</v>
      </c>
      <c r="F130" s="24">
        <v>0</v>
      </c>
      <c r="G130" s="25" t="s">
        <v>2</v>
      </c>
    </row>
    <row r="144" spans="2:10" x14ac:dyDescent="0.3">
      <c r="J144" t="s">
        <v>101</v>
      </c>
    </row>
  </sheetData>
  <mergeCells count="1">
    <mergeCell ref="B2:E2"/>
  </mergeCells>
  <hyperlinks>
    <hyperlink ref="B2" r:id="rId1" display="Больше примеров диаграмм на сайте Finalytics.Pro" xr:uid="{2D3380FA-60CC-43ED-BF73-83199ADE24BB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0757B-A727-4131-B3B1-C661DAE569C7}">
  <dimension ref="B2:Y141"/>
  <sheetViews>
    <sheetView showGridLines="0" topLeftCell="A7" zoomScale="90" zoomScaleNormal="90" workbookViewId="0">
      <selection activeCell="H48" sqref="H48"/>
    </sheetView>
  </sheetViews>
  <sheetFormatPr defaultRowHeight="14.4" x14ac:dyDescent="0.3"/>
  <cols>
    <col min="1" max="1" width="5.33203125" customWidth="1"/>
    <col min="2" max="2" width="11.44140625" customWidth="1"/>
    <col min="3" max="6" width="6.88671875" customWidth="1"/>
    <col min="7" max="7" width="9.5546875" customWidth="1"/>
    <col min="8" max="8" width="8.88671875" customWidth="1"/>
  </cols>
  <sheetData>
    <row r="2" spans="2:25" ht="40.200000000000003" customHeight="1" x14ac:dyDescent="0.55000000000000004">
      <c r="B2" s="65" t="s">
        <v>0</v>
      </c>
      <c r="C2" s="65"/>
      <c r="D2" s="65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9" spans="2:25" ht="28.8" x14ac:dyDescent="0.55000000000000004">
      <c r="B9" s="7" t="s">
        <v>39</v>
      </c>
    </row>
    <row r="10" spans="2:25" ht="15.6" x14ac:dyDescent="0.3">
      <c r="B10" s="8"/>
    </row>
    <row r="11" spans="2:25" x14ac:dyDescent="0.3">
      <c r="B11" s="9" t="s">
        <v>83</v>
      </c>
    </row>
    <row r="12" spans="2:25" x14ac:dyDescent="0.3">
      <c r="B12" s="9" t="s">
        <v>71</v>
      </c>
    </row>
    <row r="13" spans="2:25" x14ac:dyDescent="0.3">
      <c r="B13" s="9"/>
    </row>
    <row r="14" spans="2:25" x14ac:dyDescent="0.3">
      <c r="B14" s="9"/>
    </row>
    <row r="15" spans="2:25" x14ac:dyDescent="0.3">
      <c r="B15" s="9"/>
    </row>
    <row r="16" spans="2:25" x14ac:dyDescent="0.3">
      <c r="B16" s="9"/>
    </row>
    <row r="17" spans="2:2" x14ac:dyDescent="0.3">
      <c r="B17" s="9"/>
    </row>
    <row r="18" spans="2:2" x14ac:dyDescent="0.3">
      <c r="B18" s="9"/>
    </row>
    <row r="19" spans="2:2" x14ac:dyDescent="0.3">
      <c r="B19" s="9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x14ac:dyDescent="0.3">
      <c r="B28" s="9"/>
    </row>
    <row r="29" spans="2:2" x14ac:dyDescent="0.3">
      <c r="B29" s="9"/>
    </row>
    <row r="30" spans="2:2" x14ac:dyDescent="0.3">
      <c r="B30" s="9"/>
    </row>
    <row r="31" spans="2:2" x14ac:dyDescent="0.3">
      <c r="B31" s="9"/>
    </row>
    <row r="32" spans="2:2" x14ac:dyDescent="0.3">
      <c r="B32" s="9"/>
    </row>
    <row r="33" spans="2:2" x14ac:dyDescent="0.3">
      <c r="B33" s="9" t="s">
        <v>28</v>
      </c>
    </row>
    <row r="34" spans="2:2" x14ac:dyDescent="0.3">
      <c r="B34" s="9"/>
    </row>
    <row r="35" spans="2:2" x14ac:dyDescent="0.3">
      <c r="B35" s="9" t="s">
        <v>81</v>
      </c>
    </row>
    <row r="36" spans="2:2" x14ac:dyDescent="0.3">
      <c r="B36" s="9" t="s">
        <v>82</v>
      </c>
    </row>
    <row r="37" spans="2:2" x14ac:dyDescent="0.3">
      <c r="B37" s="9" t="s">
        <v>104</v>
      </c>
    </row>
    <row r="38" spans="2:2" x14ac:dyDescent="0.3">
      <c r="B38" s="9" t="s">
        <v>105</v>
      </c>
    </row>
    <row r="39" spans="2:2" x14ac:dyDescent="0.3">
      <c r="B39" s="9"/>
    </row>
    <row r="40" spans="2:2" x14ac:dyDescent="0.3">
      <c r="B40" s="9"/>
    </row>
    <row r="41" spans="2:2" x14ac:dyDescent="0.3">
      <c r="B41" s="9"/>
    </row>
    <row r="42" spans="2:2" ht="18" x14ac:dyDescent="0.35">
      <c r="B42" s="53" t="s">
        <v>123</v>
      </c>
    </row>
    <row r="43" spans="2:2" x14ac:dyDescent="0.3">
      <c r="B43" s="9" t="s">
        <v>124</v>
      </c>
    </row>
    <row r="44" spans="2:2" x14ac:dyDescent="0.3">
      <c r="B44" s="9" t="s">
        <v>125</v>
      </c>
    </row>
    <row r="45" spans="2:2" x14ac:dyDescent="0.3">
      <c r="B45" s="61" t="s">
        <v>126</v>
      </c>
    </row>
    <row r="46" spans="2:2" x14ac:dyDescent="0.3">
      <c r="B46" s="9"/>
    </row>
    <row r="47" spans="2:2" x14ac:dyDescent="0.3">
      <c r="B47" s="9"/>
    </row>
    <row r="50" spans="2:23" x14ac:dyDescent="0.3">
      <c r="B50" s="50" t="s">
        <v>26</v>
      </c>
      <c r="C50" s="50" t="s">
        <v>22</v>
      </c>
      <c r="D50" s="50" t="s">
        <v>24</v>
      </c>
      <c r="E50" s="50" t="s">
        <v>23</v>
      </c>
      <c r="F50" s="55" t="s">
        <v>79</v>
      </c>
      <c r="G50" s="55" t="s">
        <v>80</v>
      </c>
      <c r="H50" s="30" t="s">
        <v>25</v>
      </c>
      <c r="I50" s="30" t="s">
        <v>27</v>
      </c>
      <c r="O50" s="50" t="s">
        <v>26</v>
      </c>
      <c r="P50" s="50" t="s">
        <v>22</v>
      </c>
      <c r="Q50" s="50" t="s">
        <v>24</v>
      </c>
      <c r="R50" s="50" t="s">
        <v>23</v>
      </c>
      <c r="S50" s="30" t="s">
        <v>24</v>
      </c>
      <c r="T50" s="30" t="s">
        <v>84</v>
      </c>
      <c r="U50" s="30" t="s">
        <v>85</v>
      </c>
      <c r="V50" s="30" t="s">
        <v>25</v>
      </c>
      <c r="W50" s="30" t="s">
        <v>27</v>
      </c>
    </row>
    <row r="51" spans="2:23" x14ac:dyDescent="0.3">
      <c r="B51" s="18" t="s">
        <v>10</v>
      </c>
      <c r="C51" s="22"/>
      <c r="D51" s="19"/>
      <c r="E51" s="19"/>
      <c r="F51" s="24"/>
      <c r="G51" s="24"/>
      <c r="H51" s="24"/>
      <c r="I51" s="25"/>
      <c r="O51" s="18" t="s">
        <v>10</v>
      </c>
      <c r="P51" s="22"/>
      <c r="Q51" s="19"/>
      <c r="R51" s="19"/>
      <c r="S51" s="24"/>
      <c r="T51" s="24"/>
      <c r="U51" s="24"/>
      <c r="V51" s="24"/>
      <c r="W51" s="25"/>
    </row>
    <row r="52" spans="2:23" x14ac:dyDescent="0.3">
      <c r="B52" s="18"/>
      <c r="C52" s="23">
        <v>44197</v>
      </c>
      <c r="D52" s="19">
        <v>522.62900000000002</v>
      </c>
      <c r="E52" s="19">
        <v>369.63499999999999</v>
      </c>
      <c r="F52" s="24">
        <f>IF(E52&gt;=D52,E52,0)</f>
        <v>0</v>
      </c>
      <c r="G52" s="24">
        <f>IF(E52&gt;=D52,0,E52)</f>
        <v>369.63499999999999</v>
      </c>
      <c r="H52" s="24">
        <v>0</v>
      </c>
      <c r="I52" s="25" t="s">
        <v>2</v>
      </c>
      <c r="O52" s="18"/>
      <c r="P52" s="23">
        <v>44197</v>
      </c>
      <c r="Q52" s="19">
        <v>522.62900000000002</v>
      </c>
      <c r="R52" s="19">
        <v>369.63499999999999</v>
      </c>
      <c r="S52" s="24">
        <f>MIN(Q52:R52)</f>
        <v>369.63499999999999</v>
      </c>
      <c r="T52" s="24">
        <f>R52-S52</f>
        <v>0</v>
      </c>
      <c r="U52" s="24">
        <f>Q52-S52</f>
        <v>152.99400000000003</v>
      </c>
      <c r="V52" s="24">
        <v>0</v>
      </c>
      <c r="W52" s="25" t="s">
        <v>2</v>
      </c>
    </row>
    <row r="53" spans="2:23" x14ac:dyDescent="0.3">
      <c r="B53" s="18"/>
      <c r="C53" s="23">
        <v>44228</v>
      </c>
      <c r="D53" s="19">
        <v>458.46100000000001</v>
      </c>
      <c r="E53" s="19">
        <v>358.92500000000001</v>
      </c>
      <c r="F53" s="24">
        <f t="shared" ref="F53:F63" si="0">IF(E53&gt;=D53,E53,0)</f>
        <v>0</v>
      </c>
      <c r="G53" s="24">
        <f t="shared" ref="G53:G63" si="1">IF(E53&gt;=D53,0,E53)</f>
        <v>358.92500000000001</v>
      </c>
      <c r="H53" s="24">
        <v>0</v>
      </c>
      <c r="I53" s="25" t="s">
        <v>2</v>
      </c>
      <c r="O53" s="18"/>
      <c r="P53" s="23">
        <v>44228</v>
      </c>
      <c r="Q53" s="19">
        <v>458.46100000000001</v>
      </c>
      <c r="R53" s="19">
        <v>358.92500000000001</v>
      </c>
      <c r="S53" s="24">
        <f t="shared" ref="S53:S117" si="2">MIN(Q53:R53)</f>
        <v>358.92500000000001</v>
      </c>
      <c r="T53" s="24">
        <f t="shared" ref="T53:T63" si="3">R53-S53</f>
        <v>0</v>
      </c>
      <c r="U53" s="24">
        <f t="shared" ref="U53:U63" si="4">Q53-S53</f>
        <v>99.536000000000001</v>
      </c>
      <c r="V53" s="24">
        <v>0</v>
      </c>
      <c r="W53" s="25" t="s">
        <v>2</v>
      </c>
    </row>
    <row r="54" spans="2:23" x14ac:dyDescent="0.3">
      <c r="B54" s="18"/>
      <c r="C54" s="23">
        <v>44256</v>
      </c>
      <c r="D54" s="19">
        <v>532.16399999999999</v>
      </c>
      <c r="E54" s="19">
        <v>353.67599999999999</v>
      </c>
      <c r="F54" s="24">
        <f t="shared" si="0"/>
        <v>0</v>
      </c>
      <c r="G54" s="24">
        <f t="shared" si="1"/>
        <v>353.67599999999999</v>
      </c>
      <c r="H54" s="24">
        <v>0</v>
      </c>
      <c r="I54" s="25" t="s">
        <v>2</v>
      </c>
      <c r="O54" s="18"/>
      <c r="P54" s="23">
        <v>44256</v>
      </c>
      <c r="Q54" s="19">
        <v>532.16399999999999</v>
      </c>
      <c r="R54" s="19">
        <v>353.67599999999999</v>
      </c>
      <c r="S54" s="24">
        <f t="shared" si="2"/>
        <v>353.67599999999999</v>
      </c>
      <c r="T54" s="24">
        <f t="shared" si="3"/>
        <v>0</v>
      </c>
      <c r="U54" s="24">
        <f t="shared" si="4"/>
        <v>178.488</v>
      </c>
      <c r="V54" s="24">
        <v>0</v>
      </c>
      <c r="W54" s="25" t="s">
        <v>2</v>
      </c>
    </row>
    <row r="55" spans="2:23" x14ac:dyDescent="0.3">
      <c r="B55" s="18"/>
      <c r="C55" s="23">
        <v>44287</v>
      </c>
      <c r="D55" s="19">
        <v>471.089</v>
      </c>
      <c r="E55" s="19">
        <v>362.04300000000001</v>
      </c>
      <c r="F55" s="24">
        <f t="shared" si="0"/>
        <v>0</v>
      </c>
      <c r="G55" s="24">
        <f t="shared" si="1"/>
        <v>362.04300000000001</v>
      </c>
      <c r="H55" s="24">
        <v>0</v>
      </c>
      <c r="I55" s="25" t="s">
        <v>2</v>
      </c>
      <c r="O55" s="18"/>
      <c r="P55" s="23">
        <v>44287</v>
      </c>
      <c r="Q55" s="19">
        <v>471.089</v>
      </c>
      <c r="R55" s="19">
        <v>362.04300000000001</v>
      </c>
      <c r="S55" s="24">
        <f t="shared" si="2"/>
        <v>362.04300000000001</v>
      </c>
      <c r="T55" s="24">
        <f t="shared" si="3"/>
        <v>0</v>
      </c>
      <c r="U55" s="24">
        <f t="shared" si="4"/>
        <v>109.04599999999999</v>
      </c>
      <c r="V55" s="24">
        <v>0</v>
      </c>
      <c r="W55" s="25" t="s">
        <v>2</v>
      </c>
    </row>
    <row r="56" spans="2:23" x14ac:dyDescent="0.3">
      <c r="B56" s="18"/>
      <c r="C56" s="23">
        <v>44317</v>
      </c>
      <c r="D56" s="19">
        <v>485.84</v>
      </c>
      <c r="E56" s="19">
        <v>361.79899999999998</v>
      </c>
      <c r="F56" s="24">
        <f t="shared" si="0"/>
        <v>0</v>
      </c>
      <c r="G56" s="24">
        <f t="shared" si="1"/>
        <v>361.79899999999998</v>
      </c>
      <c r="H56" s="24">
        <v>0</v>
      </c>
      <c r="I56" s="25" t="s">
        <v>2</v>
      </c>
      <c r="O56" s="18"/>
      <c r="P56" s="23">
        <v>44317</v>
      </c>
      <c r="Q56" s="19">
        <v>485.84</v>
      </c>
      <c r="R56" s="19">
        <v>361.79899999999998</v>
      </c>
      <c r="S56" s="24">
        <f t="shared" si="2"/>
        <v>361.79899999999998</v>
      </c>
      <c r="T56" s="24">
        <f t="shared" si="3"/>
        <v>0</v>
      </c>
      <c r="U56" s="24">
        <f t="shared" si="4"/>
        <v>124.041</v>
      </c>
      <c r="V56" s="24">
        <v>0</v>
      </c>
      <c r="W56" s="25" t="s">
        <v>2</v>
      </c>
    </row>
    <row r="57" spans="2:23" x14ac:dyDescent="0.3">
      <c r="B57" s="18"/>
      <c r="C57" s="23">
        <v>44348</v>
      </c>
      <c r="D57" s="19">
        <v>464.12799999999999</v>
      </c>
      <c r="E57" s="19">
        <v>352.01799999999997</v>
      </c>
      <c r="F57" s="24">
        <f t="shared" si="0"/>
        <v>0</v>
      </c>
      <c r="G57" s="24">
        <f t="shared" si="1"/>
        <v>352.01799999999997</v>
      </c>
      <c r="H57" s="24">
        <v>0</v>
      </c>
      <c r="I57" s="25"/>
      <c r="O57" s="18"/>
      <c r="P57" s="23">
        <v>44348</v>
      </c>
      <c r="Q57" s="19">
        <v>464.12799999999999</v>
      </c>
      <c r="R57" s="19">
        <v>352.01799999999997</v>
      </c>
      <c r="S57" s="24">
        <f t="shared" si="2"/>
        <v>352.01799999999997</v>
      </c>
      <c r="T57" s="24">
        <f t="shared" si="3"/>
        <v>0</v>
      </c>
      <c r="U57" s="24">
        <f t="shared" si="4"/>
        <v>112.11000000000001</v>
      </c>
      <c r="V57" s="24">
        <v>0</v>
      </c>
      <c r="W57" s="25"/>
    </row>
    <row r="58" spans="2:23" x14ac:dyDescent="0.3">
      <c r="B58" s="18"/>
      <c r="C58" s="23">
        <v>44378</v>
      </c>
      <c r="D58" s="19">
        <v>476.92700000000002</v>
      </c>
      <c r="E58" s="19">
        <v>358.517</v>
      </c>
      <c r="F58" s="24">
        <f t="shared" si="0"/>
        <v>0</v>
      </c>
      <c r="G58" s="24">
        <f t="shared" si="1"/>
        <v>358.517</v>
      </c>
      <c r="H58" s="24">
        <v>0</v>
      </c>
      <c r="I58" s="25" t="str">
        <f>B51</f>
        <v>Компания A</v>
      </c>
      <c r="O58" s="18"/>
      <c r="P58" s="23">
        <v>44378</v>
      </c>
      <c r="Q58" s="19">
        <v>476.92700000000002</v>
      </c>
      <c r="R58" s="19">
        <v>358.517</v>
      </c>
      <c r="S58" s="24">
        <f t="shared" si="2"/>
        <v>358.517</v>
      </c>
      <c r="T58" s="24">
        <f t="shared" si="3"/>
        <v>0</v>
      </c>
      <c r="U58" s="24">
        <f t="shared" si="4"/>
        <v>118.41000000000003</v>
      </c>
      <c r="V58" s="24">
        <v>0</v>
      </c>
      <c r="W58" s="25" t="str">
        <f>O51</f>
        <v>Компания A</v>
      </c>
    </row>
    <row r="59" spans="2:23" x14ac:dyDescent="0.3">
      <c r="B59" s="18"/>
      <c r="C59" s="23">
        <v>44409</v>
      </c>
      <c r="D59" s="19">
        <v>527.28800000000001</v>
      </c>
      <c r="E59" s="19">
        <v>363.59699999999998</v>
      </c>
      <c r="F59" s="24">
        <f t="shared" si="0"/>
        <v>0</v>
      </c>
      <c r="G59" s="24">
        <f t="shared" si="1"/>
        <v>363.59699999999998</v>
      </c>
      <c r="H59" s="24">
        <v>0</v>
      </c>
      <c r="I59" s="25" t="s">
        <v>2</v>
      </c>
      <c r="O59" s="18"/>
      <c r="P59" s="23">
        <v>44409</v>
      </c>
      <c r="Q59" s="19">
        <v>527.28800000000001</v>
      </c>
      <c r="R59" s="19">
        <v>363.59699999999998</v>
      </c>
      <c r="S59" s="24">
        <f t="shared" si="2"/>
        <v>363.59699999999998</v>
      </c>
      <c r="T59" s="24">
        <f t="shared" si="3"/>
        <v>0</v>
      </c>
      <c r="U59" s="24">
        <f t="shared" si="4"/>
        <v>163.69100000000003</v>
      </c>
      <c r="V59" s="24">
        <v>0</v>
      </c>
      <c r="W59" s="25" t="s">
        <v>2</v>
      </c>
    </row>
    <row r="60" spans="2:23" x14ac:dyDescent="0.3">
      <c r="B60" s="18"/>
      <c r="C60" s="23">
        <v>44440</v>
      </c>
      <c r="D60" s="19">
        <v>514.18399999999997</v>
      </c>
      <c r="E60" s="19">
        <v>350.56900000000002</v>
      </c>
      <c r="F60" s="24">
        <f t="shared" si="0"/>
        <v>0</v>
      </c>
      <c r="G60" s="24">
        <f t="shared" si="1"/>
        <v>350.56900000000002</v>
      </c>
      <c r="H60" s="24">
        <v>0</v>
      </c>
      <c r="I60" s="25" t="s">
        <v>2</v>
      </c>
      <c r="O60" s="18"/>
      <c r="P60" s="23">
        <v>44440</v>
      </c>
      <c r="Q60" s="19">
        <v>514.18399999999997</v>
      </c>
      <c r="R60" s="19">
        <v>350.56900000000002</v>
      </c>
      <c r="S60" s="24">
        <f t="shared" si="2"/>
        <v>350.56900000000002</v>
      </c>
      <c r="T60" s="24">
        <f t="shared" si="3"/>
        <v>0</v>
      </c>
      <c r="U60" s="24">
        <f t="shared" si="4"/>
        <v>163.61499999999995</v>
      </c>
      <c r="V60" s="24">
        <v>0</v>
      </c>
      <c r="W60" s="25" t="s">
        <v>2</v>
      </c>
    </row>
    <row r="61" spans="2:23" x14ac:dyDescent="0.3">
      <c r="B61" s="18"/>
      <c r="C61" s="23">
        <v>44470</v>
      </c>
      <c r="D61" s="19">
        <v>520.62099999999998</v>
      </c>
      <c r="E61" s="19">
        <v>354.61900000000003</v>
      </c>
      <c r="F61" s="24">
        <f t="shared" si="0"/>
        <v>0</v>
      </c>
      <c r="G61" s="24">
        <f t="shared" si="1"/>
        <v>354.61900000000003</v>
      </c>
      <c r="H61" s="24">
        <v>0</v>
      </c>
      <c r="I61" s="25" t="s">
        <v>2</v>
      </c>
      <c r="O61" s="18"/>
      <c r="P61" s="23">
        <v>44470</v>
      </c>
      <c r="Q61" s="19">
        <v>520.62099999999998</v>
      </c>
      <c r="R61" s="19">
        <v>354.61900000000003</v>
      </c>
      <c r="S61" s="24">
        <f t="shared" si="2"/>
        <v>354.61900000000003</v>
      </c>
      <c r="T61" s="24">
        <f t="shared" si="3"/>
        <v>0</v>
      </c>
      <c r="U61" s="24">
        <f t="shared" si="4"/>
        <v>166.00199999999995</v>
      </c>
      <c r="V61" s="24">
        <v>0</v>
      </c>
      <c r="W61" s="25" t="s">
        <v>2</v>
      </c>
    </row>
    <row r="62" spans="2:23" x14ac:dyDescent="0.3">
      <c r="B62" s="18"/>
      <c r="C62" s="23">
        <v>44501</v>
      </c>
      <c r="D62" s="19">
        <v>523.16300000000001</v>
      </c>
      <c r="E62" s="19">
        <v>363.80900000000003</v>
      </c>
      <c r="F62" s="24">
        <f t="shared" si="0"/>
        <v>0</v>
      </c>
      <c r="G62" s="24">
        <f t="shared" si="1"/>
        <v>363.80900000000003</v>
      </c>
      <c r="H62" s="24">
        <v>0</v>
      </c>
      <c r="I62" s="25" t="s">
        <v>2</v>
      </c>
      <c r="O62" s="18"/>
      <c r="P62" s="23">
        <v>44501</v>
      </c>
      <c r="Q62" s="19">
        <v>523.16300000000001</v>
      </c>
      <c r="R62" s="19">
        <v>363.80900000000003</v>
      </c>
      <c r="S62" s="24">
        <f t="shared" si="2"/>
        <v>363.80900000000003</v>
      </c>
      <c r="T62" s="24">
        <f t="shared" si="3"/>
        <v>0</v>
      </c>
      <c r="U62" s="24">
        <f t="shared" si="4"/>
        <v>159.35399999999998</v>
      </c>
      <c r="V62" s="24">
        <v>0</v>
      </c>
      <c r="W62" s="25" t="s">
        <v>2</v>
      </c>
    </row>
    <row r="63" spans="2:23" x14ac:dyDescent="0.3">
      <c r="B63" s="18"/>
      <c r="C63" s="23">
        <v>44531</v>
      </c>
      <c r="D63" s="19">
        <v>526.45600000000002</v>
      </c>
      <c r="E63" s="19">
        <v>353.75200000000001</v>
      </c>
      <c r="F63" s="24">
        <f t="shared" si="0"/>
        <v>0</v>
      </c>
      <c r="G63" s="24">
        <f t="shared" si="1"/>
        <v>353.75200000000001</v>
      </c>
      <c r="H63" s="24">
        <v>0</v>
      </c>
      <c r="I63" s="25" t="s">
        <v>2</v>
      </c>
      <c r="O63" s="18"/>
      <c r="P63" s="23">
        <v>44531</v>
      </c>
      <c r="Q63" s="19">
        <v>526.45600000000002</v>
      </c>
      <c r="R63" s="19">
        <v>353.75200000000001</v>
      </c>
      <c r="S63" s="24">
        <f t="shared" si="2"/>
        <v>353.75200000000001</v>
      </c>
      <c r="T63" s="24">
        <f t="shared" si="3"/>
        <v>0</v>
      </c>
      <c r="U63" s="24">
        <f t="shared" si="4"/>
        <v>172.70400000000001</v>
      </c>
      <c r="V63" s="24">
        <v>0</v>
      </c>
      <c r="W63" s="25" t="s">
        <v>2</v>
      </c>
    </row>
    <row r="64" spans="2:23" x14ac:dyDescent="0.3">
      <c r="B64" s="18" t="s">
        <v>11</v>
      </c>
      <c r="C64" s="22"/>
      <c r="D64" s="19"/>
      <c r="E64" s="19"/>
      <c r="F64" s="24"/>
      <c r="G64" s="24"/>
      <c r="H64" s="24"/>
      <c r="I64" s="25" t="s">
        <v>2</v>
      </c>
      <c r="O64" s="18" t="s">
        <v>11</v>
      </c>
      <c r="P64" s="22"/>
      <c r="Q64" s="19"/>
      <c r="R64" s="19"/>
      <c r="S64" s="24"/>
      <c r="T64" s="24"/>
      <c r="U64" s="24"/>
      <c r="V64" s="24"/>
      <c r="W64" s="25" t="s">
        <v>2</v>
      </c>
    </row>
    <row r="65" spans="2:23" x14ac:dyDescent="0.3">
      <c r="B65" s="18"/>
      <c r="C65" s="23">
        <v>44197</v>
      </c>
      <c r="D65" s="19">
        <v>659.62699999999995</v>
      </c>
      <c r="E65" s="19">
        <v>581.69899999999996</v>
      </c>
      <c r="F65" s="24">
        <f>IF(E65&gt;=D65,E65,0)</f>
        <v>0</v>
      </c>
      <c r="G65" s="24">
        <f>IF(E65&gt;=D65,0,E65)</f>
        <v>581.69899999999996</v>
      </c>
      <c r="H65" s="24">
        <v>0</v>
      </c>
      <c r="I65" s="25" t="s">
        <v>2</v>
      </c>
      <c r="O65" s="18"/>
      <c r="P65" s="23">
        <v>44197</v>
      </c>
      <c r="Q65" s="19">
        <v>659.62699999999995</v>
      </c>
      <c r="R65" s="19">
        <v>581.69899999999996</v>
      </c>
      <c r="S65" s="24">
        <f t="shared" si="2"/>
        <v>581.69899999999996</v>
      </c>
      <c r="T65" s="24">
        <f>R65-S65</f>
        <v>0</v>
      </c>
      <c r="U65" s="24">
        <f>Q65-S65</f>
        <v>77.927999999999997</v>
      </c>
      <c r="V65" s="24">
        <v>0</v>
      </c>
      <c r="W65" s="25" t="s">
        <v>2</v>
      </c>
    </row>
    <row r="66" spans="2:23" x14ac:dyDescent="0.3">
      <c r="B66" s="18"/>
      <c r="C66" s="23">
        <v>44228</v>
      </c>
      <c r="D66" s="19">
        <v>711.07299999999998</v>
      </c>
      <c r="E66" s="19">
        <v>646.82500000000005</v>
      </c>
      <c r="F66" s="24">
        <f t="shared" ref="F66:F76" si="5">IF(E66&gt;=D66,E66,0)</f>
        <v>0</v>
      </c>
      <c r="G66" s="24">
        <f t="shared" ref="G66:G76" si="6">IF(E66&gt;=D66,0,E66)</f>
        <v>646.82500000000005</v>
      </c>
      <c r="H66" s="24">
        <v>0</v>
      </c>
      <c r="I66" s="25" t="s">
        <v>2</v>
      </c>
      <c r="O66" s="18"/>
      <c r="P66" s="23">
        <v>44228</v>
      </c>
      <c r="Q66" s="19">
        <v>711.07299999999998</v>
      </c>
      <c r="R66" s="19">
        <v>646.82500000000005</v>
      </c>
      <c r="S66" s="24">
        <f t="shared" si="2"/>
        <v>646.82500000000005</v>
      </c>
      <c r="T66" s="24">
        <f t="shared" ref="T66:T76" si="7">R66-S66</f>
        <v>0</v>
      </c>
      <c r="U66" s="24">
        <f t="shared" ref="U66:U76" si="8">Q66-S66</f>
        <v>64.247999999999934</v>
      </c>
      <c r="V66" s="24">
        <v>0</v>
      </c>
      <c r="W66" s="25" t="s">
        <v>2</v>
      </c>
    </row>
    <row r="67" spans="2:23" x14ac:dyDescent="0.3">
      <c r="B67" s="18"/>
      <c r="C67" s="23">
        <v>44256</v>
      </c>
      <c r="D67" s="19">
        <v>620.423</v>
      </c>
      <c r="E67" s="19">
        <v>588.95100000000002</v>
      </c>
      <c r="F67" s="24">
        <f t="shared" si="5"/>
        <v>0</v>
      </c>
      <c r="G67" s="24">
        <f t="shared" si="6"/>
        <v>588.95100000000002</v>
      </c>
      <c r="H67" s="24">
        <v>0</v>
      </c>
      <c r="I67" s="25" t="s">
        <v>2</v>
      </c>
      <c r="O67" s="18"/>
      <c r="P67" s="23">
        <v>44256</v>
      </c>
      <c r="Q67" s="19">
        <v>620.423</v>
      </c>
      <c r="R67" s="19">
        <v>588.95100000000002</v>
      </c>
      <c r="S67" s="24">
        <f t="shared" si="2"/>
        <v>588.95100000000002</v>
      </c>
      <c r="T67" s="24">
        <f t="shared" si="7"/>
        <v>0</v>
      </c>
      <c r="U67" s="24">
        <f t="shared" si="8"/>
        <v>31.47199999999998</v>
      </c>
      <c r="V67" s="24">
        <v>0</v>
      </c>
      <c r="W67" s="25" t="s">
        <v>2</v>
      </c>
    </row>
    <row r="68" spans="2:23" x14ac:dyDescent="0.3">
      <c r="B68" s="18"/>
      <c r="C68" s="23">
        <v>44287</v>
      </c>
      <c r="D68" s="19">
        <v>544.69600000000003</v>
      </c>
      <c r="E68" s="19">
        <v>685.68200000000002</v>
      </c>
      <c r="F68" s="24">
        <f t="shared" si="5"/>
        <v>685.68200000000002</v>
      </c>
      <c r="G68" s="24">
        <f t="shared" si="6"/>
        <v>0</v>
      </c>
      <c r="H68" s="24">
        <v>0</v>
      </c>
      <c r="I68" s="25" t="s">
        <v>2</v>
      </c>
      <c r="O68" s="18"/>
      <c r="P68" s="23">
        <v>44287</v>
      </c>
      <c r="Q68" s="19">
        <v>544.69600000000003</v>
      </c>
      <c r="R68" s="19">
        <v>685.68200000000002</v>
      </c>
      <c r="S68" s="24">
        <f t="shared" si="2"/>
        <v>544.69600000000003</v>
      </c>
      <c r="T68" s="24">
        <f t="shared" si="7"/>
        <v>140.98599999999999</v>
      </c>
      <c r="U68" s="24">
        <f t="shared" si="8"/>
        <v>0</v>
      </c>
      <c r="V68" s="24">
        <v>0</v>
      </c>
      <c r="W68" s="25" t="s">
        <v>2</v>
      </c>
    </row>
    <row r="69" spans="2:23" x14ac:dyDescent="0.3">
      <c r="B69" s="18"/>
      <c r="C69" s="23">
        <v>44317</v>
      </c>
      <c r="D69" s="19">
        <v>714.03700000000003</v>
      </c>
      <c r="E69" s="19">
        <v>628.82000000000005</v>
      </c>
      <c r="F69" s="24">
        <f t="shared" si="5"/>
        <v>0</v>
      </c>
      <c r="G69" s="24">
        <f t="shared" si="6"/>
        <v>628.82000000000005</v>
      </c>
      <c r="H69" s="24">
        <v>0</v>
      </c>
      <c r="I69" s="25" t="s">
        <v>2</v>
      </c>
      <c r="O69" s="18"/>
      <c r="P69" s="23">
        <v>44317</v>
      </c>
      <c r="Q69" s="19">
        <v>714.03700000000003</v>
      </c>
      <c r="R69" s="19">
        <v>628.82000000000005</v>
      </c>
      <c r="S69" s="24">
        <f t="shared" si="2"/>
        <v>628.82000000000005</v>
      </c>
      <c r="T69" s="24">
        <f t="shared" si="7"/>
        <v>0</v>
      </c>
      <c r="U69" s="24">
        <f t="shared" si="8"/>
        <v>85.216999999999985</v>
      </c>
      <c r="V69" s="24">
        <v>0</v>
      </c>
      <c r="W69" s="25" t="s">
        <v>2</v>
      </c>
    </row>
    <row r="70" spans="2:23" x14ac:dyDescent="0.3">
      <c r="B70" s="18"/>
      <c r="C70" s="23">
        <v>44348</v>
      </c>
      <c r="D70" s="19">
        <v>683.32399999999996</v>
      </c>
      <c r="E70" s="19">
        <v>544.40599999999995</v>
      </c>
      <c r="F70" s="24">
        <f t="shared" si="5"/>
        <v>0</v>
      </c>
      <c r="G70" s="24">
        <f t="shared" si="6"/>
        <v>544.40599999999995</v>
      </c>
      <c r="H70" s="24">
        <v>0</v>
      </c>
      <c r="I70" s="25"/>
      <c r="O70" s="18"/>
      <c r="P70" s="23">
        <v>44348</v>
      </c>
      <c r="Q70" s="19">
        <v>683.32399999999996</v>
      </c>
      <c r="R70" s="19">
        <v>544.40599999999995</v>
      </c>
      <c r="S70" s="24">
        <f t="shared" si="2"/>
        <v>544.40599999999995</v>
      </c>
      <c r="T70" s="24">
        <f t="shared" si="7"/>
        <v>0</v>
      </c>
      <c r="U70" s="24">
        <f t="shared" si="8"/>
        <v>138.91800000000001</v>
      </c>
      <c r="V70" s="24">
        <v>0</v>
      </c>
      <c r="W70" s="25"/>
    </row>
    <row r="71" spans="2:23" x14ac:dyDescent="0.3">
      <c r="B71" s="18"/>
      <c r="C71" s="23">
        <v>44378</v>
      </c>
      <c r="D71" s="19">
        <v>692.08900000000006</v>
      </c>
      <c r="E71" s="19">
        <v>569.64800000000002</v>
      </c>
      <c r="F71" s="24">
        <f t="shared" si="5"/>
        <v>0</v>
      </c>
      <c r="G71" s="24">
        <f t="shared" si="6"/>
        <v>569.64800000000002</v>
      </c>
      <c r="H71" s="24">
        <v>0</v>
      </c>
      <c r="I71" s="25" t="str">
        <f>B64</f>
        <v>Компания B</v>
      </c>
      <c r="O71" s="18"/>
      <c r="P71" s="23">
        <v>44378</v>
      </c>
      <c r="Q71" s="19">
        <v>692.08900000000006</v>
      </c>
      <c r="R71" s="19">
        <v>569.64800000000002</v>
      </c>
      <c r="S71" s="24">
        <f t="shared" si="2"/>
        <v>569.64800000000002</v>
      </c>
      <c r="T71" s="24">
        <f t="shared" si="7"/>
        <v>0</v>
      </c>
      <c r="U71" s="24">
        <f t="shared" si="8"/>
        <v>122.44100000000003</v>
      </c>
      <c r="V71" s="24">
        <v>0</v>
      </c>
      <c r="W71" s="25" t="str">
        <f>O64</f>
        <v>Компания B</v>
      </c>
    </row>
    <row r="72" spans="2:23" x14ac:dyDescent="0.3">
      <c r="B72" s="18"/>
      <c r="C72" s="23">
        <v>44409</v>
      </c>
      <c r="D72" s="19">
        <v>741.923</v>
      </c>
      <c r="E72" s="19">
        <v>606.62300000000005</v>
      </c>
      <c r="F72" s="24">
        <f t="shared" si="5"/>
        <v>0</v>
      </c>
      <c r="G72" s="24">
        <f t="shared" si="6"/>
        <v>606.62300000000005</v>
      </c>
      <c r="H72" s="24">
        <v>0</v>
      </c>
      <c r="I72" s="25" t="s">
        <v>2</v>
      </c>
      <c r="O72" s="18"/>
      <c r="P72" s="23">
        <v>44409</v>
      </c>
      <c r="Q72" s="19">
        <v>741.923</v>
      </c>
      <c r="R72" s="19">
        <v>606.62300000000005</v>
      </c>
      <c r="S72" s="24">
        <f t="shared" si="2"/>
        <v>606.62300000000005</v>
      </c>
      <c r="T72" s="24">
        <f t="shared" si="7"/>
        <v>0</v>
      </c>
      <c r="U72" s="24">
        <f t="shared" si="8"/>
        <v>135.29999999999995</v>
      </c>
      <c r="V72" s="24">
        <v>0</v>
      </c>
      <c r="W72" s="25" t="s">
        <v>2</v>
      </c>
    </row>
    <row r="73" spans="2:23" x14ac:dyDescent="0.3">
      <c r="B73" s="18"/>
      <c r="C73" s="23">
        <v>44440</v>
      </c>
      <c r="D73" s="19">
        <v>602.18100000000004</v>
      </c>
      <c r="E73" s="19">
        <v>548.08500000000004</v>
      </c>
      <c r="F73" s="24">
        <f t="shared" si="5"/>
        <v>0</v>
      </c>
      <c r="G73" s="24">
        <f t="shared" si="6"/>
        <v>548.08500000000004</v>
      </c>
      <c r="H73" s="24">
        <v>0</v>
      </c>
      <c r="I73" s="25" t="s">
        <v>2</v>
      </c>
      <c r="O73" s="18"/>
      <c r="P73" s="23">
        <v>44440</v>
      </c>
      <c r="Q73" s="19">
        <v>602.18100000000004</v>
      </c>
      <c r="R73" s="19">
        <v>548.08500000000004</v>
      </c>
      <c r="S73" s="24">
        <f t="shared" si="2"/>
        <v>548.08500000000004</v>
      </c>
      <c r="T73" s="24">
        <f t="shared" si="7"/>
        <v>0</v>
      </c>
      <c r="U73" s="24">
        <f t="shared" si="8"/>
        <v>54.096000000000004</v>
      </c>
      <c r="V73" s="24">
        <v>0</v>
      </c>
      <c r="W73" s="25" t="s">
        <v>2</v>
      </c>
    </row>
    <row r="74" spans="2:23" x14ac:dyDescent="0.3">
      <c r="B74" s="18"/>
      <c r="C74" s="23">
        <v>44470</v>
      </c>
      <c r="D74" s="19">
        <v>570.14099999999996</v>
      </c>
      <c r="E74" s="19">
        <v>706.75</v>
      </c>
      <c r="F74" s="24">
        <f t="shared" si="5"/>
        <v>706.75</v>
      </c>
      <c r="G74" s="24">
        <f t="shared" si="6"/>
        <v>0</v>
      </c>
      <c r="H74" s="24">
        <v>0</v>
      </c>
      <c r="I74" s="25" t="s">
        <v>2</v>
      </c>
      <c r="O74" s="18"/>
      <c r="P74" s="23">
        <v>44470</v>
      </c>
      <c r="Q74" s="19">
        <v>570.14099999999996</v>
      </c>
      <c r="R74" s="19">
        <v>706.75</v>
      </c>
      <c r="S74" s="24">
        <f t="shared" si="2"/>
        <v>570.14099999999996</v>
      </c>
      <c r="T74" s="24">
        <f t="shared" si="7"/>
        <v>136.60900000000004</v>
      </c>
      <c r="U74" s="24">
        <f t="shared" si="8"/>
        <v>0</v>
      </c>
      <c r="V74" s="24">
        <v>0</v>
      </c>
      <c r="W74" s="25" t="s">
        <v>2</v>
      </c>
    </row>
    <row r="75" spans="2:23" x14ac:dyDescent="0.3">
      <c r="B75" s="18"/>
      <c r="C75" s="23">
        <v>44501</v>
      </c>
      <c r="D75" s="19">
        <v>502.25900000000001</v>
      </c>
      <c r="E75" s="19">
        <v>608.49599999999998</v>
      </c>
      <c r="F75" s="24">
        <f t="shared" si="5"/>
        <v>608.49599999999998</v>
      </c>
      <c r="G75" s="24">
        <f t="shared" si="6"/>
        <v>0</v>
      </c>
      <c r="H75" s="24">
        <v>0</v>
      </c>
      <c r="I75" s="25" t="s">
        <v>2</v>
      </c>
      <c r="O75" s="18"/>
      <c r="P75" s="23">
        <v>44501</v>
      </c>
      <c r="Q75" s="19">
        <v>502.25900000000001</v>
      </c>
      <c r="R75" s="19">
        <v>608.49599999999998</v>
      </c>
      <c r="S75" s="24">
        <f t="shared" si="2"/>
        <v>502.25900000000001</v>
      </c>
      <c r="T75" s="24">
        <f t="shared" si="7"/>
        <v>106.23699999999997</v>
      </c>
      <c r="U75" s="24">
        <f t="shared" si="8"/>
        <v>0</v>
      </c>
      <c r="V75" s="24">
        <v>0</v>
      </c>
      <c r="W75" s="25" t="s">
        <v>2</v>
      </c>
    </row>
    <row r="76" spans="2:23" x14ac:dyDescent="0.3">
      <c r="B76" s="18"/>
      <c r="C76" s="23">
        <v>44531</v>
      </c>
      <c r="D76" s="19">
        <v>546.14099999999996</v>
      </c>
      <c r="E76" s="19">
        <v>694.63099999999997</v>
      </c>
      <c r="F76" s="24">
        <f t="shared" si="5"/>
        <v>694.63099999999997</v>
      </c>
      <c r="G76" s="24">
        <f t="shared" si="6"/>
        <v>0</v>
      </c>
      <c r="H76" s="24">
        <v>0</v>
      </c>
      <c r="I76" s="25" t="s">
        <v>2</v>
      </c>
      <c r="O76" s="18"/>
      <c r="P76" s="23">
        <v>44531</v>
      </c>
      <c r="Q76" s="19">
        <v>546.14099999999996</v>
      </c>
      <c r="R76" s="19">
        <v>694.63099999999997</v>
      </c>
      <c r="S76" s="24">
        <f t="shared" si="2"/>
        <v>546.14099999999996</v>
      </c>
      <c r="T76" s="24">
        <f t="shared" si="7"/>
        <v>148.49</v>
      </c>
      <c r="U76" s="24">
        <f t="shared" si="8"/>
        <v>0</v>
      </c>
      <c r="V76" s="24">
        <v>0</v>
      </c>
      <c r="W76" s="25" t="s">
        <v>2</v>
      </c>
    </row>
    <row r="77" spans="2:23" x14ac:dyDescent="0.3">
      <c r="B77" s="18" t="s">
        <v>12</v>
      </c>
      <c r="C77" s="22"/>
      <c r="D77" s="19"/>
      <c r="E77" s="19"/>
      <c r="F77" s="24"/>
      <c r="G77" s="24"/>
      <c r="H77" s="24"/>
      <c r="I77" s="25" t="s">
        <v>2</v>
      </c>
      <c r="O77" s="18" t="s">
        <v>12</v>
      </c>
      <c r="P77" s="22"/>
      <c r="Q77" s="19"/>
      <c r="R77" s="19"/>
      <c r="S77" s="24"/>
      <c r="T77" s="24"/>
      <c r="U77" s="24"/>
      <c r="V77" s="24"/>
      <c r="W77" s="25" t="s">
        <v>2</v>
      </c>
    </row>
    <row r="78" spans="2:23" x14ac:dyDescent="0.3">
      <c r="B78" s="18"/>
      <c r="C78" s="23">
        <v>44197</v>
      </c>
      <c r="D78" s="19">
        <v>914.45600000000002</v>
      </c>
      <c r="E78" s="19">
        <v>748.84199999999998</v>
      </c>
      <c r="F78" s="24">
        <f>IF(E78&gt;=D78,E78,0)</f>
        <v>0</v>
      </c>
      <c r="G78" s="24">
        <f>IF(E78&gt;=D78,0,E78)</f>
        <v>748.84199999999998</v>
      </c>
      <c r="H78" s="24">
        <v>0</v>
      </c>
      <c r="I78" s="25" t="s">
        <v>2</v>
      </c>
      <c r="O78" s="18"/>
      <c r="P78" s="23">
        <v>44197</v>
      </c>
      <c r="Q78" s="19">
        <v>914.45600000000002</v>
      </c>
      <c r="R78" s="19">
        <v>748.84199999999998</v>
      </c>
      <c r="S78" s="24">
        <f t="shared" si="2"/>
        <v>748.84199999999998</v>
      </c>
      <c r="T78" s="24">
        <f>R78-S78</f>
        <v>0</v>
      </c>
      <c r="U78" s="24">
        <f>Q78-S78</f>
        <v>165.61400000000003</v>
      </c>
      <c r="V78" s="24">
        <v>0</v>
      </c>
      <c r="W78" s="25" t="s">
        <v>2</v>
      </c>
    </row>
    <row r="79" spans="2:23" x14ac:dyDescent="0.3">
      <c r="B79" s="18"/>
      <c r="C79" s="23">
        <v>44228</v>
      </c>
      <c r="D79" s="19">
        <v>919.04300000000001</v>
      </c>
      <c r="E79" s="19">
        <v>752.58</v>
      </c>
      <c r="F79" s="24">
        <f t="shared" ref="F79:F89" si="9">IF(E79&gt;=D79,E79,0)</f>
        <v>0</v>
      </c>
      <c r="G79" s="24">
        <f t="shared" ref="G79:G89" si="10">IF(E79&gt;=D79,0,E79)</f>
        <v>752.58</v>
      </c>
      <c r="H79" s="24">
        <v>0</v>
      </c>
      <c r="I79" s="25" t="s">
        <v>2</v>
      </c>
      <c r="O79" s="18"/>
      <c r="P79" s="23">
        <v>44228</v>
      </c>
      <c r="Q79" s="19">
        <v>919.04300000000001</v>
      </c>
      <c r="R79" s="19">
        <v>752.58</v>
      </c>
      <c r="S79" s="24">
        <f t="shared" si="2"/>
        <v>752.58</v>
      </c>
      <c r="T79" s="24">
        <f t="shared" ref="T79:T89" si="11">R79-S79</f>
        <v>0</v>
      </c>
      <c r="U79" s="24">
        <f t="shared" ref="U79:U89" si="12">Q79-S79</f>
        <v>166.46299999999997</v>
      </c>
      <c r="V79" s="24">
        <v>0</v>
      </c>
      <c r="W79" s="25" t="s">
        <v>2</v>
      </c>
    </row>
    <row r="80" spans="2:23" x14ac:dyDescent="0.3">
      <c r="B80" s="18"/>
      <c r="C80" s="23">
        <v>44256</v>
      </c>
      <c r="D80" s="19">
        <v>890.73299999999995</v>
      </c>
      <c r="E80" s="19">
        <v>840.81700000000001</v>
      </c>
      <c r="F80" s="24">
        <f t="shared" si="9"/>
        <v>0</v>
      </c>
      <c r="G80" s="24">
        <f t="shared" si="10"/>
        <v>840.81700000000001</v>
      </c>
      <c r="H80" s="24">
        <v>0</v>
      </c>
      <c r="I80" s="25" t="s">
        <v>2</v>
      </c>
      <c r="O80" s="18"/>
      <c r="P80" s="23">
        <v>44256</v>
      </c>
      <c r="Q80" s="19">
        <v>890.73299999999995</v>
      </c>
      <c r="R80" s="19">
        <v>840.81700000000001</v>
      </c>
      <c r="S80" s="24">
        <f t="shared" si="2"/>
        <v>840.81700000000001</v>
      </c>
      <c r="T80" s="24">
        <f t="shared" si="11"/>
        <v>0</v>
      </c>
      <c r="U80" s="24">
        <f t="shared" si="12"/>
        <v>49.91599999999994</v>
      </c>
      <c r="V80" s="24">
        <v>0</v>
      </c>
      <c r="W80" s="25" t="s">
        <v>2</v>
      </c>
    </row>
    <row r="81" spans="2:23" x14ac:dyDescent="0.3">
      <c r="B81" s="18"/>
      <c r="C81" s="23">
        <v>44287</v>
      </c>
      <c r="D81" s="19">
        <v>793.33500000000004</v>
      </c>
      <c r="E81" s="19">
        <v>825.39700000000005</v>
      </c>
      <c r="F81" s="24">
        <f t="shared" si="9"/>
        <v>825.39700000000005</v>
      </c>
      <c r="G81" s="24">
        <f t="shared" si="10"/>
        <v>0</v>
      </c>
      <c r="H81" s="24">
        <v>0</v>
      </c>
      <c r="I81" s="25" t="s">
        <v>2</v>
      </c>
      <c r="O81" s="18"/>
      <c r="P81" s="23">
        <v>44287</v>
      </c>
      <c r="Q81" s="19">
        <v>793.33500000000004</v>
      </c>
      <c r="R81" s="19">
        <v>825.39700000000005</v>
      </c>
      <c r="S81" s="24">
        <f t="shared" si="2"/>
        <v>793.33500000000004</v>
      </c>
      <c r="T81" s="24">
        <f t="shared" si="11"/>
        <v>32.062000000000012</v>
      </c>
      <c r="U81" s="24">
        <f t="shared" si="12"/>
        <v>0</v>
      </c>
      <c r="V81" s="24">
        <v>0</v>
      </c>
      <c r="W81" s="25" t="s">
        <v>2</v>
      </c>
    </row>
    <row r="82" spans="2:23" x14ac:dyDescent="0.3">
      <c r="B82" s="18"/>
      <c r="C82" s="23">
        <v>44317</v>
      </c>
      <c r="D82" s="19">
        <v>783.41300000000001</v>
      </c>
      <c r="E82" s="19">
        <v>753.13800000000003</v>
      </c>
      <c r="F82" s="24">
        <f t="shared" si="9"/>
        <v>0</v>
      </c>
      <c r="G82" s="24">
        <f t="shared" si="10"/>
        <v>753.13800000000003</v>
      </c>
      <c r="H82" s="24">
        <v>0</v>
      </c>
      <c r="I82" s="25" t="s">
        <v>2</v>
      </c>
      <c r="O82" s="18"/>
      <c r="P82" s="23">
        <v>44317</v>
      </c>
      <c r="Q82" s="19">
        <v>783.41300000000001</v>
      </c>
      <c r="R82" s="19">
        <v>753.13800000000003</v>
      </c>
      <c r="S82" s="24">
        <f t="shared" si="2"/>
        <v>753.13800000000003</v>
      </c>
      <c r="T82" s="24">
        <f t="shared" si="11"/>
        <v>0</v>
      </c>
      <c r="U82" s="24">
        <f t="shared" si="12"/>
        <v>30.274999999999977</v>
      </c>
      <c r="V82" s="24">
        <v>0</v>
      </c>
      <c r="W82" s="25" t="s">
        <v>2</v>
      </c>
    </row>
    <row r="83" spans="2:23" x14ac:dyDescent="0.3">
      <c r="B83" s="18"/>
      <c r="C83" s="23">
        <v>44348</v>
      </c>
      <c r="D83" s="19">
        <v>756.28899999999999</v>
      </c>
      <c r="E83" s="19">
        <v>774.66600000000005</v>
      </c>
      <c r="F83" s="24">
        <f t="shared" si="9"/>
        <v>774.66600000000005</v>
      </c>
      <c r="G83" s="24">
        <f t="shared" si="10"/>
        <v>0</v>
      </c>
      <c r="H83" s="24">
        <v>0</v>
      </c>
      <c r="I83" s="25"/>
      <c r="O83" s="18"/>
      <c r="P83" s="23">
        <v>44348</v>
      </c>
      <c r="Q83" s="19">
        <v>756.28899999999999</v>
      </c>
      <c r="R83" s="19">
        <v>774.66600000000005</v>
      </c>
      <c r="S83" s="24">
        <f t="shared" si="2"/>
        <v>756.28899999999999</v>
      </c>
      <c r="T83" s="24">
        <f t="shared" si="11"/>
        <v>18.377000000000066</v>
      </c>
      <c r="U83" s="24">
        <f t="shared" si="12"/>
        <v>0</v>
      </c>
      <c r="V83" s="24">
        <v>0</v>
      </c>
      <c r="W83" s="25"/>
    </row>
    <row r="84" spans="2:23" x14ac:dyDescent="0.3">
      <c r="B84" s="18"/>
      <c r="C84" s="23">
        <v>44378</v>
      </c>
      <c r="D84" s="19">
        <v>787.72400000000005</v>
      </c>
      <c r="E84" s="19">
        <v>740.96500000000003</v>
      </c>
      <c r="F84" s="24">
        <f t="shared" si="9"/>
        <v>0</v>
      </c>
      <c r="G84" s="24">
        <f t="shared" si="10"/>
        <v>740.96500000000003</v>
      </c>
      <c r="H84" s="24">
        <v>0</v>
      </c>
      <c r="I84" s="25" t="str">
        <f>B77</f>
        <v>Компания C</v>
      </c>
      <c r="O84" s="18"/>
      <c r="P84" s="23">
        <v>44378</v>
      </c>
      <c r="Q84" s="19">
        <v>787.72400000000005</v>
      </c>
      <c r="R84" s="19">
        <v>740.96500000000003</v>
      </c>
      <c r="S84" s="24">
        <f t="shared" si="2"/>
        <v>740.96500000000003</v>
      </c>
      <c r="T84" s="24">
        <f t="shared" si="11"/>
        <v>0</v>
      </c>
      <c r="U84" s="24">
        <f t="shared" si="12"/>
        <v>46.759000000000015</v>
      </c>
      <c r="V84" s="24">
        <v>0</v>
      </c>
      <c r="W84" s="25" t="str">
        <f>O77</f>
        <v>Компания C</v>
      </c>
    </row>
    <row r="85" spans="2:23" x14ac:dyDescent="0.3">
      <c r="B85" s="18"/>
      <c r="C85" s="23">
        <v>44409</v>
      </c>
      <c r="D85" s="19">
        <v>892.45799999999997</v>
      </c>
      <c r="E85" s="19">
        <v>780.95299999999997</v>
      </c>
      <c r="F85" s="24">
        <f t="shared" si="9"/>
        <v>0</v>
      </c>
      <c r="G85" s="24">
        <f t="shared" si="10"/>
        <v>780.95299999999997</v>
      </c>
      <c r="H85" s="24">
        <v>0</v>
      </c>
      <c r="I85" s="25" t="s">
        <v>2</v>
      </c>
      <c r="O85" s="18"/>
      <c r="P85" s="23">
        <v>44409</v>
      </c>
      <c r="Q85" s="19">
        <v>892.45799999999997</v>
      </c>
      <c r="R85" s="19">
        <v>780.95299999999997</v>
      </c>
      <c r="S85" s="24">
        <f t="shared" si="2"/>
        <v>780.95299999999997</v>
      </c>
      <c r="T85" s="24">
        <f t="shared" si="11"/>
        <v>0</v>
      </c>
      <c r="U85" s="24">
        <f t="shared" si="12"/>
        <v>111.505</v>
      </c>
      <c r="V85" s="24">
        <v>0</v>
      </c>
      <c r="W85" s="25" t="s">
        <v>2</v>
      </c>
    </row>
    <row r="86" spans="2:23" x14ac:dyDescent="0.3">
      <c r="B86" s="18"/>
      <c r="C86" s="23">
        <v>44440</v>
      </c>
      <c r="D86" s="19">
        <v>934.97900000000004</v>
      </c>
      <c r="E86" s="19">
        <v>802.01</v>
      </c>
      <c r="F86" s="24">
        <f t="shared" si="9"/>
        <v>0</v>
      </c>
      <c r="G86" s="24">
        <f t="shared" si="10"/>
        <v>802.01</v>
      </c>
      <c r="H86" s="24">
        <v>0</v>
      </c>
      <c r="I86" s="25" t="s">
        <v>2</v>
      </c>
      <c r="O86" s="18"/>
      <c r="P86" s="23">
        <v>44440</v>
      </c>
      <c r="Q86" s="19">
        <v>934.97900000000004</v>
      </c>
      <c r="R86" s="19">
        <v>802.01</v>
      </c>
      <c r="S86" s="24">
        <f t="shared" si="2"/>
        <v>802.01</v>
      </c>
      <c r="T86" s="24">
        <f t="shared" si="11"/>
        <v>0</v>
      </c>
      <c r="U86" s="24">
        <f t="shared" si="12"/>
        <v>132.96900000000005</v>
      </c>
      <c r="V86" s="24">
        <v>0</v>
      </c>
      <c r="W86" s="25" t="s">
        <v>2</v>
      </c>
    </row>
    <row r="87" spans="2:23" x14ac:dyDescent="0.3">
      <c r="B87" s="18"/>
      <c r="C87" s="23">
        <v>44470</v>
      </c>
      <c r="D87" s="19">
        <v>801.75900000000001</v>
      </c>
      <c r="E87" s="19">
        <v>810.45100000000002</v>
      </c>
      <c r="F87" s="24">
        <f t="shared" si="9"/>
        <v>810.45100000000002</v>
      </c>
      <c r="G87" s="24">
        <f t="shared" si="10"/>
        <v>0</v>
      </c>
      <c r="H87" s="24">
        <v>0</v>
      </c>
      <c r="I87" s="25" t="s">
        <v>2</v>
      </c>
      <c r="O87" s="18"/>
      <c r="P87" s="23">
        <v>44470</v>
      </c>
      <c r="Q87" s="19">
        <v>801.75900000000001</v>
      </c>
      <c r="R87" s="19">
        <v>810.45100000000002</v>
      </c>
      <c r="S87" s="24">
        <f t="shared" si="2"/>
        <v>801.75900000000001</v>
      </c>
      <c r="T87" s="24">
        <f t="shared" si="11"/>
        <v>8.6920000000000073</v>
      </c>
      <c r="U87" s="24">
        <f t="shared" si="12"/>
        <v>0</v>
      </c>
      <c r="V87" s="24">
        <v>0</v>
      </c>
      <c r="W87" s="25" t="s">
        <v>2</v>
      </c>
    </row>
    <row r="88" spans="2:23" x14ac:dyDescent="0.3">
      <c r="B88" s="18"/>
      <c r="C88" s="23">
        <v>44501</v>
      </c>
      <c r="D88" s="19">
        <v>881.26099999999997</v>
      </c>
      <c r="E88" s="19">
        <v>868.84199999999998</v>
      </c>
      <c r="F88" s="24">
        <f t="shared" si="9"/>
        <v>0</v>
      </c>
      <c r="G88" s="24">
        <f t="shared" si="10"/>
        <v>868.84199999999998</v>
      </c>
      <c r="H88" s="24">
        <v>0</v>
      </c>
      <c r="I88" s="25" t="s">
        <v>2</v>
      </c>
      <c r="O88" s="18"/>
      <c r="P88" s="23">
        <v>44501</v>
      </c>
      <c r="Q88" s="19">
        <v>881.26099999999997</v>
      </c>
      <c r="R88" s="19">
        <v>868.84199999999998</v>
      </c>
      <c r="S88" s="24">
        <f t="shared" si="2"/>
        <v>868.84199999999998</v>
      </c>
      <c r="T88" s="24">
        <f t="shared" si="11"/>
        <v>0</v>
      </c>
      <c r="U88" s="24">
        <f t="shared" si="12"/>
        <v>12.418999999999983</v>
      </c>
      <c r="V88" s="24">
        <v>0</v>
      </c>
      <c r="W88" s="25" t="s">
        <v>2</v>
      </c>
    </row>
    <row r="89" spans="2:23" x14ac:dyDescent="0.3">
      <c r="B89" s="18"/>
      <c r="C89" s="23">
        <v>44531</v>
      </c>
      <c r="D89" s="19">
        <v>740.46799999999996</v>
      </c>
      <c r="E89" s="19">
        <v>843.63699999999994</v>
      </c>
      <c r="F89" s="24">
        <f t="shared" si="9"/>
        <v>843.63699999999994</v>
      </c>
      <c r="G89" s="24">
        <f t="shared" si="10"/>
        <v>0</v>
      </c>
      <c r="H89" s="24">
        <v>0</v>
      </c>
      <c r="I89" s="25" t="s">
        <v>2</v>
      </c>
      <c r="O89" s="18"/>
      <c r="P89" s="23">
        <v>44531</v>
      </c>
      <c r="Q89" s="19">
        <v>740.46799999999996</v>
      </c>
      <c r="R89" s="19">
        <v>843.63699999999994</v>
      </c>
      <c r="S89" s="24">
        <f t="shared" si="2"/>
        <v>740.46799999999996</v>
      </c>
      <c r="T89" s="24">
        <f t="shared" si="11"/>
        <v>103.16899999999998</v>
      </c>
      <c r="U89" s="24">
        <f t="shared" si="12"/>
        <v>0</v>
      </c>
      <c r="V89" s="24">
        <v>0</v>
      </c>
      <c r="W89" s="25" t="s">
        <v>2</v>
      </c>
    </row>
    <row r="90" spans="2:23" x14ac:dyDescent="0.3">
      <c r="B90" s="18" t="s">
        <v>14</v>
      </c>
      <c r="C90" s="22"/>
      <c r="D90" s="19"/>
      <c r="E90" s="19"/>
      <c r="F90" s="24"/>
      <c r="G90" s="24"/>
      <c r="H90" s="24"/>
      <c r="I90" s="25" t="s">
        <v>2</v>
      </c>
      <c r="O90" s="18" t="s">
        <v>14</v>
      </c>
      <c r="P90" s="22"/>
      <c r="Q90" s="19"/>
      <c r="R90" s="19"/>
      <c r="S90" s="24"/>
      <c r="T90" s="24"/>
      <c r="U90" s="24"/>
      <c r="V90" s="24"/>
      <c r="W90" s="25" t="s">
        <v>2</v>
      </c>
    </row>
    <row r="91" spans="2:23" x14ac:dyDescent="0.3">
      <c r="B91" s="18"/>
      <c r="C91" s="23">
        <v>44197</v>
      </c>
      <c r="D91" s="19">
        <v>364.47300000000001</v>
      </c>
      <c r="E91" s="19">
        <v>421.35199999999998</v>
      </c>
      <c r="F91" s="24">
        <f>IF(E91&gt;=D91,E91,0)</f>
        <v>421.35199999999998</v>
      </c>
      <c r="G91" s="24">
        <f>IF(E91&gt;=D91,0,E91)</f>
        <v>0</v>
      </c>
      <c r="H91" s="24">
        <v>0</v>
      </c>
      <c r="I91" s="25" t="s">
        <v>2</v>
      </c>
      <c r="O91" s="18"/>
      <c r="P91" s="23">
        <v>44197</v>
      </c>
      <c r="Q91" s="19">
        <v>364.47300000000001</v>
      </c>
      <c r="R91" s="19">
        <v>421.35199999999998</v>
      </c>
      <c r="S91" s="24">
        <f t="shared" si="2"/>
        <v>364.47300000000001</v>
      </c>
      <c r="T91" s="24">
        <f>R91-S91</f>
        <v>56.878999999999962</v>
      </c>
      <c r="U91" s="24">
        <f>Q91-S91</f>
        <v>0</v>
      </c>
      <c r="V91" s="24">
        <v>0</v>
      </c>
      <c r="W91" s="25" t="s">
        <v>2</v>
      </c>
    </row>
    <row r="92" spans="2:23" x14ac:dyDescent="0.3">
      <c r="B92" s="18"/>
      <c r="C92" s="23">
        <v>44228</v>
      </c>
      <c r="D92" s="19">
        <v>384.18700000000001</v>
      </c>
      <c r="E92" s="19">
        <v>438.46</v>
      </c>
      <c r="F92" s="24">
        <f t="shared" ref="F92:F102" si="13">IF(E92&gt;=D92,E92,0)</f>
        <v>438.46</v>
      </c>
      <c r="G92" s="24">
        <f t="shared" ref="G92:G102" si="14">IF(E92&gt;=D92,0,E92)</f>
        <v>0</v>
      </c>
      <c r="H92" s="24">
        <v>0</v>
      </c>
      <c r="I92" s="25" t="s">
        <v>2</v>
      </c>
      <c r="O92" s="18"/>
      <c r="P92" s="23">
        <v>44228</v>
      </c>
      <c r="Q92" s="19">
        <v>384.18700000000001</v>
      </c>
      <c r="R92" s="19">
        <v>438.46</v>
      </c>
      <c r="S92" s="24">
        <f t="shared" si="2"/>
        <v>384.18700000000001</v>
      </c>
      <c r="T92" s="24">
        <f t="shared" ref="T92:T102" si="15">R92-S92</f>
        <v>54.272999999999968</v>
      </c>
      <c r="U92" s="24">
        <f t="shared" ref="U92:U102" si="16">Q92-S92</f>
        <v>0</v>
      </c>
      <c r="V92" s="24">
        <v>0</v>
      </c>
      <c r="W92" s="25" t="s">
        <v>2</v>
      </c>
    </row>
    <row r="93" spans="2:23" x14ac:dyDescent="0.3">
      <c r="B93" s="18"/>
      <c r="C93" s="23">
        <v>44256</v>
      </c>
      <c r="D93" s="19">
        <v>359.94299999999998</v>
      </c>
      <c r="E93" s="19">
        <v>483.83</v>
      </c>
      <c r="F93" s="24">
        <f t="shared" si="13"/>
        <v>483.83</v>
      </c>
      <c r="G93" s="24">
        <f t="shared" si="14"/>
        <v>0</v>
      </c>
      <c r="H93" s="24">
        <v>0</v>
      </c>
      <c r="I93" s="25" t="s">
        <v>2</v>
      </c>
      <c r="O93" s="18"/>
      <c r="P93" s="23">
        <v>44256</v>
      </c>
      <c r="Q93" s="19">
        <v>359.94299999999998</v>
      </c>
      <c r="R93" s="19">
        <v>483.83</v>
      </c>
      <c r="S93" s="24">
        <f t="shared" si="2"/>
        <v>359.94299999999998</v>
      </c>
      <c r="T93" s="24">
        <f t="shared" si="15"/>
        <v>123.887</v>
      </c>
      <c r="U93" s="24">
        <f t="shared" si="16"/>
        <v>0</v>
      </c>
      <c r="V93" s="24">
        <v>0</v>
      </c>
      <c r="W93" s="25" t="s">
        <v>2</v>
      </c>
    </row>
    <row r="94" spans="2:23" x14ac:dyDescent="0.3">
      <c r="B94" s="18"/>
      <c r="C94" s="23">
        <v>44287</v>
      </c>
      <c r="D94" s="19">
        <v>386.45400000000001</v>
      </c>
      <c r="E94" s="19">
        <v>465.90699999999998</v>
      </c>
      <c r="F94" s="24">
        <f t="shared" si="13"/>
        <v>465.90699999999998</v>
      </c>
      <c r="G94" s="24">
        <f t="shared" si="14"/>
        <v>0</v>
      </c>
      <c r="H94" s="24">
        <v>0</v>
      </c>
      <c r="I94" s="25" t="s">
        <v>2</v>
      </c>
      <c r="O94" s="18"/>
      <c r="P94" s="23">
        <v>44287</v>
      </c>
      <c r="Q94" s="19">
        <v>386.45400000000001</v>
      </c>
      <c r="R94" s="19">
        <v>465.90699999999998</v>
      </c>
      <c r="S94" s="24">
        <f t="shared" si="2"/>
        <v>386.45400000000001</v>
      </c>
      <c r="T94" s="24">
        <f t="shared" si="15"/>
        <v>79.452999999999975</v>
      </c>
      <c r="U94" s="24">
        <f t="shared" si="16"/>
        <v>0</v>
      </c>
      <c r="V94" s="24">
        <v>0</v>
      </c>
      <c r="W94" s="25" t="s">
        <v>2</v>
      </c>
    </row>
    <row r="95" spans="2:23" x14ac:dyDescent="0.3">
      <c r="B95" s="18"/>
      <c r="C95" s="23">
        <v>44317</v>
      </c>
      <c r="D95" s="19">
        <v>344.041</v>
      </c>
      <c r="E95" s="19">
        <v>432.32400000000001</v>
      </c>
      <c r="F95" s="24">
        <f t="shared" si="13"/>
        <v>432.32400000000001</v>
      </c>
      <c r="G95" s="24">
        <f t="shared" si="14"/>
        <v>0</v>
      </c>
      <c r="H95" s="24">
        <v>0</v>
      </c>
      <c r="I95" s="25" t="s">
        <v>2</v>
      </c>
      <c r="O95" s="18"/>
      <c r="P95" s="23">
        <v>44317</v>
      </c>
      <c r="Q95" s="19">
        <v>344.041</v>
      </c>
      <c r="R95" s="19">
        <v>432.32400000000001</v>
      </c>
      <c r="S95" s="24">
        <f t="shared" si="2"/>
        <v>344.041</v>
      </c>
      <c r="T95" s="24">
        <f t="shared" si="15"/>
        <v>88.283000000000015</v>
      </c>
      <c r="U95" s="24">
        <f t="shared" si="16"/>
        <v>0</v>
      </c>
      <c r="V95" s="24">
        <v>0</v>
      </c>
      <c r="W95" s="25" t="s">
        <v>2</v>
      </c>
    </row>
    <row r="96" spans="2:23" x14ac:dyDescent="0.3">
      <c r="B96" s="18"/>
      <c r="C96" s="23">
        <v>44348</v>
      </c>
      <c r="D96" s="19">
        <v>359.767</v>
      </c>
      <c r="E96" s="19">
        <v>486.15800000000002</v>
      </c>
      <c r="F96" s="24">
        <f t="shared" si="13"/>
        <v>486.15800000000002</v>
      </c>
      <c r="G96" s="24">
        <f t="shared" si="14"/>
        <v>0</v>
      </c>
      <c r="H96" s="24">
        <v>0</v>
      </c>
      <c r="I96" s="25"/>
      <c r="O96" s="18"/>
      <c r="P96" s="23">
        <v>44348</v>
      </c>
      <c r="Q96" s="19">
        <v>359.767</v>
      </c>
      <c r="R96" s="19">
        <v>486.15800000000002</v>
      </c>
      <c r="S96" s="24">
        <f t="shared" si="2"/>
        <v>359.767</v>
      </c>
      <c r="T96" s="24">
        <f t="shared" si="15"/>
        <v>126.39100000000002</v>
      </c>
      <c r="U96" s="24">
        <f t="shared" si="16"/>
        <v>0</v>
      </c>
      <c r="V96" s="24">
        <v>0</v>
      </c>
      <c r="W96" s="25"/>
    </row>
    <row r="97" spans="2:23" x14ac:dyDescent="0.3">
      <c r="B97" s="18"/>
      <c r="C97" s="23">
        <v>44378</v>
      </c>
      <c r="D97" s="19">
        <v>336.35500000000002</v>
      </c>
      <c r="E97" s="19">
        <v>426.61599999999999</v>
      </c>
      <c r="F97" s="24">
        <f t="shared" si="13"/>
        <v>426.61599999999999</v>
      </c>
      <c r="G97" s="24">
        <f t="shared" si="14"/>
        <v>0</v>
      </c>
      <c r="H97" s="24">
        <v>0</v>
      </c>
      <c r="I97" s="25" t="str">
        <f>B90</f>
        <v>Компания D</v>
      </c>
      <c r="O97" s="18"/>
      <c r="P97" s="23">
        <v>44378</v>
      </c>
      <c r="Q97" s="19">
        <v>336.35500000000002</v>
      </c>
      <c r="R97" s="19">
        <v>426.61599999999999</v>
      </c>
      <c r="S97" s="24">
        <f t="shared" si="2"/>
        <v>336.35500000000002</v>
      </c>
      <c r="T97" s="24">
        <f t="shared" si="15"/>
        <v>90.260999999999967</v>
      </c>
      <c r="U97" s="24">
        <f t="shared" si="16"/>
        <v>0</v>
      </c>
      <c r="V97" s="24">
        <v>0</v>
      </c>
      <c r="W97" s="25" t="str">
        <f>O90</f>
        <v>Компания D</v>
      </c>
    </row>
    <row r="98" spans="2:23" x14ac:dyDescent="0.3">
      <c r="B98" s="18"/>
      <c r="C98" s="23">
        <v>44409</v>
      </c>
      <c r="D98" s="19">
        <v>336.64</v>
      </c>
      <c r="E98" s="19">
        <v>489.81400000000002</v>
      </c>
      <c r="F98" s="24">
        <f t="shared" si="13"/>
        <v>489.81400000000002</v>
      </c>
      <c r="G98" s="24">
        <f t="shared" si="14"/>
        <v>0</v>
      </c>
      <c r="H98" s="24">
        <v>0</v>
      </c>
      <c r="I98" s="25" t="s">
        <v>2</v>
      </c>
      <c r="O98" s="18"/>
      <c r="P98" s="23">
        <v>44409</v>
      </c>
      <c r="Q98" s="19">
        <v>336.64</v>
      </c>
      <c r="R98" s="19">
        <v>489.81400000000002</v>
      </c>
      <c r="S98" s="24">
        <f t="shared" si="2"/>
        <v>336.64</v>
      </c>
      <c r="T98" s="24">
        <f t="shared" si="15"/>
        <v>153.17400000000004</v>
      </c>
      <c r="U98" s="24">
        <f t="shared" si="16"/>
        <v>0</v>
      </c>
      <c r="V98" s="24">
        <v>0</v>
      </c>
      <c r="W98" s="25" t="s">
        <v>2</v>
      </c>
    </row>
    <row r="99" spans="2:23" x14ac:dyDescent="0.3">
      <c r="B99" s="18"/>
      <c r="C99" s="23">
        <v>44440</v>
      </c>
      <c r="D99" s="19">
        <v>356.97199999999998</v>
      </c>
      <c r="E99" s="19">
        <v>441.786</v>
      </c>
      <c r="F99" s="24">
        <f t="shared" si="13"/>
        <v>441.786</v>
      </c>
      <c r="G99" s="24">
        <f t="shared" si="14"/>
        <v>0</v>
      </c>
      <c r="H99" s="24">
        <v>0</v>
      </c>
      <c r="I99" s="25" t="s">
        <v>2</v>
      </c>
      <c r="O99" s="18"/>
      <c r="P99" s="23">
        <v>44440</v>
      </c>
      <c r="Q99" s="19">
        <v>356.97199999999998</v>
      </c>
      <c r="R99" s="19">
        <v>441.786</v>
      </c>
      <c r="S99" s="24">
        <f t="shared" si="2"/>
        <v>356.97199999999998</v>
      </c>
      <c r="T99" s="24">
        <f t="shared" si="15"/>
        <v>84.814000000000021</v>
      </c>
      <c r="U99" s="24">
        <f t="shared" si="16"/>
        <v>0</v>
      </c>
      <c r="V99" s="24">
        <v>0</v>
      </c>
      <c r="W99" s="25" t="s">
        <v>2</v>
      </c>
    </row>
    <row r="100" spans="2:23" x14ac:dyDescent="0.3">
      <c r="B100" s="18"/>
      <c r="C100" s="23">
        <v>44470</v>
      </c>
      <c r="D100" s="19">
        <v>324.98200000000003</v>
      </c>
      <c r="E100" s="19">
        <v>449.03500000000003</v>
      </c>
      <c r="F100" s="24">
        <f t="shared" si="13"/>
        <v>449.03500000000003</v>
      </c>
      <c r="G100" s="24">
        <f t="shared" si="14"/>
        <v>0</v>
      </c>
      <c r="H100" s="24">
        <v>0</v>
      </c>
      <c r="I100" s="25" t="s">
        <v>2</v>
      </c>
      <c r="O100" s="18"/>
      <c r="P100" s="23">
        <v>44470</v>
      </c>
      <c r="Q100" s="19">
        <v>324.98200000000003</v>
      </c>
      <c r="R100" s="19">
        <v>449.03500000000003</v>
      </c>
      <c r="S100" s="24">
        <f t="shared" si="2"/>
        <v>324.98200000000003</v>
      </c>
      <c r="T100" s="24">
        <f t="shared" si="15"/>
        <v>124.053</v>
      </c>
      <c r="U100" s="24">
        <f t="shared" si="16"/>
        <v>0</v>
      </c>
      <c r="V100" s="24">
        <v>0</v>
      </c>
      <c r="W100" s="25" t="s">
        <v>2</v>
      </c>
    </row>
    <row r="101" spans="2:23" x14ac:dyDescent="0.3">
      <c r="B101" s="18"/>
      <c r="C101" s="23">
        <v>44501</v>
      </c>
      <c r="D101" s="19">
        <v>355.464</v>
      </c>
      <c r="E101" s="19">
        <v>467.31599999999997</v>
      </c>
      <c r="F101" s="24">
        <f t="shared" si="13"/>
        <v>467.31599999999997</v>
      </c>
      <c r="G101" s="24">
        <f t="shared" si="14"/>
        <v>0</v>
      </c>
      <c r="H101" s="24">
        <v>0</v>
      </c>
      <c r="I101" s="25" t="s">
        <v>2</v>
      </c>
      <c r="O101" s="18"/>
      <c r="P101" s="23">
        <v>44501</v>
      </c>
      <c r="Q101" s="19">
        <v>355.464</v>
      </c>
      <c r="R101" s="19">
        <v>467.31599999999997</v>
      </c>
      <c r="S101" s="24">
        <f t="shared" si="2"/>
        <v>355.464</v>
      </c>
      <c r="T101" s="24">
        <f t="shared" si="15"/>
        <v>111.85199999999998</v>
      </c>
      <c r="U101" s="24">
        <f t="shared" si="16"/>
        <v>0</v>
      </c>
      <c r="V101" s="24">
        <v>0</v>
      </c>
      <c r="W101" s="25" t="s">
        <v>2</v>
      </c>
    </row>
    <row r="102" spans="2:23" x14ac:dyDescent="0.3">
      <c r="B102" s="18"/>
      <c r="C102" s="23">
        <v>44531</v>
      </c>
      <c r="D102" s="19">
        <v>319.58800000000002</v>
      </c>
      <c r="E102" s="19">
        <v>458.05900000000003</v>
      </c>
      <c r="F102" s="24">
        <f t="shared" si="13"/>
        <v>458.05900000000003</v>
      </c>
      <c r="G102" s="24">
        <f t="shared" si="14"/>
        <v>0</v>
      </c>
      <c r="H102" s="24">
        <v>0</v>
      </c>
      <c r="I102" s="25" t="s">
        <v>2</v>
      </c>
      <c r="O102" s="18"/>
      <c r="P102" s="23">
        <v>44531</v>
      </c>
      <c r="Q102" s="19">
        <v>319.58800000000002</v>
      </c>
      <c r="R102" s="19">
        <v>458.05900000000003</v>
      </c>
      <c r="S102" s="24">
        <f t="shared" si="2"/>
        <v>319.58800000000002</v>
      </c>
      <c r="T102" s="24">
        <f t="shared" si="15"/>
        <v>138.471</v>
      </c>
      <c r="U102" s="24">
        <f t="shared" si="16"/>
        <v>0</v>
      </c>
      <c r="V102" s="24">
        <v>0</v>
      </c>
      <c r="W102" s="25" t="s">
        <v>2</v>
      </c>
    </row>
    <row r="103" spans="2:23" x14ac:dyDescent="0.3">
      <c r="B103" s="18" t="s">
        <v>15</v>
      </c>
      <c r="C103" s="22"/>
      <c r="D103" s="19"/>
      <c r="E103" s="19"/>
      <c r="F103" s="24"/>
      <c r="G103" s="24"/>
      <c r="H103" s="24"/>
      <c r="I103" s="25" t="s">
        <v>2</v>
      </c>
      <c r="O103" s="18" t="s">
        <v>15</v>
      </c>
      <c r="P103" s="22"/>
      <c r="Q103" s="19"/>
      <c r="R103" s="19"/>
      <c r="S103" s="24"/>
      <c r="T103" s="24"/>
      <c r="U103" s="24"/>
      <c r="V103" s="24"/>
      <c r="W103" s="25" t="s">
        <v>2</v>
      </c>
    </row>
    <row r="104" spans="2:23" x14ac:dyDescent="0.3">
      <c r="B104" s="18"/>
      <c r="C104" s="23">
        <v>44197</v>
      </c>
      <c r="D104" s="19">
        <v>725.702</v>
      </c>
      <c r="E104" s="19">
        <v>612.29600000000005</v>
      </c>
      <c r="F104" s="24">
        <f>IF(E104&gt;=D104,E104,0)</f>
        <v>0</v>
      </c>
      <c r="G104" s="24">
        <f>IF(E104&gt;=D104,0,E104)</f>
        <v>612.29600000000005</v>
      </c>
      <c r="H104" s="24">
        <v>0</v>
      </c>
      <c r="I104" s="25" t="s">
        <v>2</v>
      </c>
      <c r="O104" s="18"/>
      <c r="P104" s="23">
        <v>44197</v>
      </c>
      <c r="Q104" s="19">
        <v>725.702</v>
      </c>
      <c r="R104" s="19">
        <v>612.29600000000005</v>
      </c>
      <c r="S104" s="24">
        <f t="shared" si="2"/>
        <v>612.29600000000005</v>
      </c>
      <c r="T104" s="24">
        <f>R104-S104</f>
        <v>0</v>
      </c>
      <c r="U104" s="24">
        <f>Q104-S104</f>
        <v>113.40599999999995</v>
      </c>
      <c r="V104" s="24">
        <v>0</v>
      </c>
      <c r="W104" s="25" t="s">
        <v>2</v>
      </c>
    </row>
    <row r="105" spans="2:23" x14ac:dyDescent="0.3">
      <c r="B105" s="18"/>
      <c r="C105" s="23">
        <v>44228</v>
      </c>
      <c r="D105" s="19">
        <v>672.12599999999998</v>
      </c>
      <c r="E105" s="19">
        <v>722.13199999999995</v>
      </c>
      <c r="F105" s="24">
        <f t="shared" ref="F105:F115" si="17">IF(E105&gt;=D105,E105,0)</f>
        <v>722.13199999999995</v>
      </c>
      <c r="G105" s="24">
        <f t="shared" ref="G105:G115" si="18">IF(E105&gt;=D105,0,E105)</f>
        <v>0</v>
      </c>
      <c r="H105" s="24">
        <v>0</v>
      </c>
      <c r="I105" s="25" t="s">
        <v>2</v>
      </c>
      <c r="O105" s="18"/>
      <c r="P105" s="23">
        <v>44228</v>
      </c>
      <c r="Q105" s="19">
        <v>672.12599999999998</v>
      </c>
      <c r="R105" s="19">
        <v>722.13199999999995</v>
      </c>
      <c r="S105" s="24">
        <f t="shared" si="2"/>
        <v>672.12599999999998</v>
      </c>
      <c r="T105" s="24">
        <f t="shared" ref="T105:T115" si="19">R105-S105</f>
        <v>50.005999999999972</v>
      </c>
      <c r="U105" s="24">
        <f t="shared" ref="U105:U115" si="20">Q105-S105</f>
        <v>0</v>
      </c>
      <c r="V105" s="24">
        <v>0</v>
      </c>
      <c r="W105" s="25" t="s">
        <v>2</v>
      </c>
    </row>
    <row r="106" spans="2:23" x14ac:dyDescent="0.3">
      <c r="B106" s="18"/>
      <c r="C106" s="23">
        <v>44256</v>
      </c>
      <c r="D106" s="19">
        <v>740.96299999999997</v>
      </c>
      <c r="E106" s="19">
        <v>615.39099999999996</v>
      </c>
      <c r="F106" s="24">
        <f t="shared" si="17"/>
        <v>0</v>
      </c>
      <c r="G106" s="24">
        <f t="shared" si="18"/>
        <v>615.39099999999996</v>
      </c>
      <c r="H106" s="24">
        <v>0</v>
      </c>
      <c r="I106" s="25" t="s">
        <v>2</v>
      </c>
      <c r="O106" s="18"/>
      <c r="P106" s="23">
        <v>44256</v>
      </c>
      <c r="Q106" s="19">
        <v>740.96299999999997</v>
      </c>
      <c r="R106" s="19">
        <v>615.39099999999996</v>
      </c>
      <c r="S106" s="24">
        <f t="shared" si="2"/>
        <v>615.39099999999996</v>
      </c>
      <c r="T106" s="24">
        <f t="shared" si="19"/>
        <v>0</v>
      </c>
      <c r="U106" s="24">
        <f t="shared" si="20"/>
        <v>125.572</v>
      </c>
      <c r="V106" s="24">
        <v>0</v>
      </c>
      <c r="W106" s="25" t="s">
        <v>2</v>
      </c>
    </row>
    <row r="107" spans="2:23" x14ac:dyDescent="0.3">
      <c r="B107" s="18"/>
      <c r="C107" s="23">
        <v>44287</v>
      </c>
      <c r="D107" s="19">
        <v>683.30899999999997</v>
      </c>
      <c r="E107" s="19">
        <v>657.35500000000002</v>
      </c>
      <c r="F107" s="24">
        <f t="shared" si="17"/>
        <v>0</v>
      </c>
      <c r="G107" s="24">
        <f t="shared" si="18"/>
        <v>657.35500000000002</v>
      </c>
      <c r="H107" s="24">
        <v>0</v>
      </c>
      <c r="I107" s="25" t="s">
        <v>2</v>
      </c>
      <c r="O107" s="18"/>
      <c r="P107" s="23">
        <v>44287</v>
      </c>
      <c r="Q107" s="19">
        <v>683.30899999999997</v>
      </c>
      <c r="R107" s="19">
        <v>657.35500000000002</v>
      </c>
      <c r="S107" s="24">
        <f t="shared" si="2"/>
        <v>657.35500000000002</v>
      </c>
      <c r="T107" s="24">
        <f t="shared" si="19"/>
        <v>0</v>
      </c>
      <c r="U107" s="24">
        <f t="shared" si="20"/>
        <v>25.953999999999951</v>
      </c>
      <c r="V107" s="24">
        <v>0</v>
      </c>
      <c r="W107" s="25" t="s">
        <v>2</v>
      </c>
    </row>
    <row r="108" spans="2:23" x14ac:dyDescent="0.3">
      <c r="B108" s="18"/>
      <c r="C108" s="23">
        <v>44317</v>
      </c>
      <c r="D108" s="19">
        <v>660.87400000000002</v>
      </c>
      <c r="E108" s="19">
        <v>734.56200000000001</v>
      </c>
      <c r="F108" s="24">
        <f t="shared" si="17"/>
        <v>734.56200000000001</v>
      </c>
      <c r="G108" s="24">
        <f t="shared" si="18"/>
        <v>0</v>
      </c>
      <c r="H108" s="24">
        <v>0</v>
      </c>
      <c r="I108" s="25" t="s">
        <v>2</v>
      </c>
      <c r="O108" s="18"/>
      <c r="P108" s="23">
        <v>44317</v>
      </c>
      <c r="Q108" s="19">
        <v>660.87400000000002</v>
      </c>
      <c r="R108" s="19">
        <v>734.56200000000001</v>
      </c>
      <c r="S108" s="24">
        <f t="shared" si="2"/>
        <v>660.87400000000002</v>
      </c>
      <c r="T108" s="24">
        <f t="shared" si="19"/>
        <v>73.687999999999988</v>
      </c>
      <c r="U108" s="24">
        <f t="shared" si="20"/>
        <v>0</v>
      </c>
      <c r="V108" s="24">
        <v>0</v>
      </c>
      <c r="W108" s="25" t="s">
        <v>2</v>
      </c>
    </row>
    <row r="109" spans="2:23" x14ac:dyDescent="0.3">
      <c r="B109" s="18"/>
      <c r="C109" s="23">
        <v>44348</v>
      </c>
      <c r="D109" s="19">
        <v>744.20799999999997</v>
      </c>
      <c r="E109" s="19">
        <v>685.56399999999996</v>
      </c>
      <c r="F109" s="24">
        <f t="shared" si="17"/>
        <v>0</v>
      </c>
      <c r="G109" s="24">
        <f t="shared" si="18"/>
        <v>685.56399999999996</v>
      </c>
      <c r="H109" s="24">
        <v>0</v>
      </c>
      <c r="I109" s="25"/>
      <c r="O109" s="18"/>
      <c r="P109" s="23">
        <v>44348</v>
      </c>
      <c r="Q109" s="19">
        <v>744.20799999999997</v>
      </c>
      <c r="R109" s="19">
        <v>685.56399999999996</v>
      </c>
      <c r="S109" s="24">
        <f t="shared" si="2"/>
        <v>685.56399999999996</v>
      </c>
      <c r="T109" s="24">
        <f t="shared" si="19"/>
        <v>0</v>
      </c>
      <c r="U109" s="24">
        <f t="shared" si="20"/>
        <v>58.644000000000005</v>
      </c>
      <c r="V109" s="24">
        <v>0</v>
      </c>
      <c r="W109" s="25"/>
    </row>
    <row r="110" spans="2:23" x14ac:dyDescent="0.3">
      <c r="B110" s="18"/>
      <c r="C110" s="23">
        <v>44378</v>
      </c>
      <c r="D110" s="19">
        <v>772.21299999999997</v>
      </c>
      <c r="E110" s="19">
        <v>658.15099999999995</v>
      </c>
      <c r="F110" s="24">
        <f t="shared" si="17"/>
        <v>0</v>
      </c>
      <c r="G110" s="24">
        <f t="shared" si="18"/>
        <v>658.15099999999995</v>
      </c>
      <c r="H110" s="24">
        <v>0</v>
      </c>
      <c r="I110" s="25" t="str">
        <f>B103</f>
        <v>Компания E</v>
      </c>
      <c r="O110" s="18"/>
      <c r="P110" s="23">
        <v>44378</v>
      </c>
      <c r="Q110" s="19">
        <v>772.21299999999997</v>
      </c>
      <c r="R110" s="19">
        <v>658.15099999999995</v>
      </c>
      <c r="S110" s="24">
        <f t="shared" si="2"/>
        <v>658.15099999999995</v>
      </c>
      <c r="T110" s="24">
        <f t="shared" si="19"/>
        <v>0</v>
      </c>
      <c r="U110" s="24">
        <f t="shared" si="20"/>
        <v>114.06200000000001</v>
      </c>
      <c r="V110" s="24">
        <v>0</v>
      </c>
      <c r="W110" s="25" t="str">
        <f>O103</f>
        <v>Компания E</v>
      </c>
    </row>
    <row r="111" spans="2:23" x14ac:dyDescent="0.3">
      <c r="B111" s="18"/>
      <c r="C111" s="23">
        <v>44409</v>
      </c>
      <c r="D111" s="19">
        <v>756.76199999999994</v>
      </c>
      <c r="E111" s="19">
        <v>698.28499999999997</v>
      </c>
      <c r="F111" s="24">
        <f t="shared" si="17"/>
        <v>0</v>
      </c>
      <c r="G111" s="24">
        <f t="shared" si="18"/>
        <v>698.28499999999997</v>
      </c>
      <c r="H111" s="24">
        <v>0</v>
      </c>
      <c r="I111" s="25" t="s">
        <v>2</v>
      </c>
      <c r="O111" s="18"/>
      <c r="P111" s="23">
        <v>44409</v>
      </c>
      <c r="Q111" s="19">
        <v>756.76199999999994</v>
      </c>
      <c r="R111" s="19">
        <v>698.28499999999997</v>
      </c>
      <c r="S111" s="24">
        <f t="shared" si="2"/>
        <v>698.28499999999997</v>
      </c>
      <c r="T111" s="24">
        <f t="shared" si="19"/>
        <v>0</v>
      </c>
      <c r="U111" s="24">
        <f t="shared" si="20"/>
        <v>58.476999999999975</v>
      </c>
      <c r="V111" s="24">
        <v>0</v>
      </c>
      <c r="W111" s="25" t="s">
        <v>2</v>
      </c>
    </row>
    <row r="112" spans="2:23" x14ac:dyDescent="0.3">
      <c r="B112" s="18"/>
      <c r="C112" s="23">
        <v>44440</v>
      </c>
      <c r="D112" s="19">
        <v>771.19899999999996</v>
      </c>
      <c r="E112" s="19">
        <v>830.77599999999995</v>
      </c>
      <c r="F112" s="24">
        <f t="shared" si="17"/>
        <v>830.77599999999995</v>
      </c>
      <c r="G112" s="24">
        <f t="shared" si="18"/>
        <v>0</v>
      </c>
      <c r="H112" s="24">
        <v>0</v>
      </c>
      <c r="I112" s="25" t="s">
        <v>2</v>
      </c>
      <c r="O112" s="18"/>
      <c r="P112" s="23">
        <v>44440</v>
      </c>
      <c r="Q112" s="19">
        <v>771.19899999999996</v>
      </c>
      <c r="R112" s="19">
        <v>830.77599999999995</v>
      </c>
      <c r="S112" s="24">
        <f t="shared" si="2"/>
        <v>771.19899999999996</v>
      </c>
      <c r="T112" s="24">
        <f t="shared" si="19"/>
        <v>59.576999999999998</v>
      </c>
      <c r="U112" s="24">
        <f t="shared" si="20"/>
        <v>0</v>
      </c>
      <c r="V112" s="24">
        <v>0</v>
      </c>
      <c r="W112" s="25" t="s">
        <v>2</v>
      </c>
    </row>
    <row r="113" spans="2:23" x14ac:dyDescent="0.3">
      <c r="B113" s="18"/>
      <c r="C113" s="23">
        <v>44470</v>
      </c>
      <c r="D113" s="19">
        <v>703.298</v>
      </c>
      <c r="E113" s="19">
        <v>616.52800000000002</v>
      </c>
      <c r="F113" s="24">
        <f t="shared" si="17"/>
        <v>0</v>
      </c>
      <c r="G113" s="24">
        <f t="shared" si="18"/>
        <v>616.52800000000002</v>
      </c>
      <c r="H113" s="24">
        <v>0</v>
      </c>
      <c r="I113" s="25" t="s">
        <v>2</v>
      </c>
      <c r="O113" s="18"/>
      <c r="P113" s="23">
        <v>44470</v>
      </c>
      <c r="Q113" s="19">
        <v>703.298</v>
      </c>
      <c r="R113" s="19">
        <v>616.52800000000002</v>
      </c>
      <c r="S113" s="24">
        <f t="shared" si="2"/>
        <v>616.52800000000002</v>
      </c>
      <c r="T113" s="24">
        <f t="shared" si="19"/>
        <v>0</v>
      </c>
      <c r="U113" s="24">
        <f t="shared" si="20"/>
        <v>86.769999999999982</v>
      </c>
      <c r="V113" s="24">
        <v>0</v>
      </c>
      <c r="W113" s="25" t="s">
        <v>2</v>
      </c>
    </row>
    <row r="114" spans="2:23" x14ac:dyDescent="0.3">
      <c r="B114" s="18"/>
      <c r="C114" s="23">
        <v>44501</v>
      </c>
      <c r="D114" s="19">
        <v>692.09199999999998</v>
      </c>
      <c r="E114" s="19">
        <v>747.36199999999997</v>
      </c>
      <c r="F114" s="24">
        <f t="shared" si="17"/>
        <v>747.36199999999997</v>
      </c>
      <c r="G114" s="24">
        <f t="shared" si="18"/>
        <v>0</v>
      </c>
      <c r="H114" s="24">
        <v>0</v>
      </c>
      <c r="I114" s="25" t="s">
        <v>2</v>
      </c>
      <c r="O114" s="18"/>
      <c r="P114" s="23">
        <v>44501</v>
      </c>
      <c r="Q114" s="19">
        <v>692.09199999999998</v>
      </c>
      <c r="R114" s="19">
        <v>747.36199999999997</v>
      </c>
      <c r="S114" s="24">
        <f t="shared" si="2"/>
        <v>692.09199999999998</v>
      </c>
      <c r="T114" s="24">
        <f t="shared" si="19"/>
        <v>55.269999999999982</v>
      </c>
      <c r="U114" s="24">
        <f t="shared" si="20"/>
        <v>0</v>
      </c>
      <c r="V114" s="24">
        <v>0</v>
      </c>
      <c r="W114" s="25" t="s">
        <v>2</v>
      </c>
    </row>
    <row r="115" spans="2:23" x14ac:dyDescent="0.3">
      <c r="B115" s="18"/>
      <c r="C115" s="23">
        <v>44531</v>
      </c>
      <c r="D115" s="19">
        <v>681.55</v>
      </c>
      <c r="E115" s="19">
        <v>740.08600000000001</v>
      </c>
      <c r="F115" s="24">
        <f t="shared" si="17"/>
        <v>740.08600000000001</v>
      </c>
      <c r="G115" s="24">
        <f t="shared" si="18"/>
        <v>0</v>
      </c>
      <c r="H115" s="24">
        <v>0</v>
      </c>
      <c r="I115" s="25" t="s">
        <v>2</v>
      </c>
      <c r="O115" s="18"/>
      <c r="P115" s="23">
        <v>44531</v>
      </c>
      <c r="Q115" s="19">
        <v>681.55</v>
      </c>
      <c r="R115" s="19">
        <v>740.08600000000001</v>
      </c>
      <c r="S115" s="24">
        <f t="shared" si="2"/>
        <v>681.55</v>
      </c>
      <c r="T115" s="24">
        <f t="shared" si="19"/>
        <v>58.536000000000058</v>
      </c>
      <c r="U115" s="24">
        <f t="shared" si="20"/>
        <v>0</v>
      </c>
      <c r="V115" s="24">
        <v>0</v>
      </c>
      <c r="W115" s="25" t="s">
        <v>2</v>
      </c>
    </row>
    <row r="116" spans="2:23" x14ac:dyDescent="0.3">
      <c r="B116" s="18" t="s">
        <v>18</v>
      </c>
      <c r="C116" s="22"/>
      <c r="D116" s="19"/>
      <c r="E116" s="19"/>
      <c r="F116" s="24"/>
      <c r="G116" s="24"/>
      <c r="H116" s="24"/>
      <c r="I116" s="25" t="s">
        <v>2</v>
      </c>
      <c r="O116" s="18" t="s">
        <v>18</v>
      </c>
      <c r="P116" s="22"/>
      <c r="Q116" s="19"/>
      <c r="R116" s="19"/>
      <c r="S116" s="24"/>
      <c r="T116" s="24"/>
      <c r="U116" s="24"/>
      <c r="V116" s="24"/>
      <c r="W116" s="25" t="s">
        <v>2</v>
      </c>
    </row>
    <row r="117" spans="2:23" x14ac:dyDescent="0.3">
      <c r="B117" s="18"/>
      <c r="C117" s="23">
        <v>44197</v>
      </c>
      <c r="D117" s="19">
        <v>821.75900000000001</v>
      </c>
      <c r="E117" s="19">
        <v>715.84799999999996</v>
      </c>
      <c r="F117" s="24">
        <f>IF(E117&gt;=D117,E117,0)</f>
        <v>0</v>
      </c>
      <c r="G117" s="24">
        <f>IF(E117&gt;=D117,0,E117)</f>
        <v>715.84799999999996</v>
      </c>
      <c r="H117" s="24">
        <v>0</v>
      </c>
      <c r="I117" s="25" t="s">
        <v>2</v>
      </c>
      <c r="O117" s="18"/>
      <c r="P117" s="23">
        <v>44197</v>
      </c>
      <c r="Q117" s="19">
        <v>821.75900000000001</v>
      </c>
      <c r="R117" s="19">
        <v>715.84799999999996</v>
      </c>
      <c r="S117" s="24">
        <f t="shared" si="2"/>
        <v>715.84799999999996</v>
      </c>
      <c r="T117" s="24">
        <f>R117-S117</f>
        <v>0</v>
      </c>
      <c r="U117" s="24">
        <f>Q117-S117</f>
        <v>105.91100000000006</v>
      </c>
      <c r="V117" s="24">
        <v>0</v>
      </c>
      <c r="W117" s="25" t="s">
        <v>2</v>
      </c>
    </row>
    <row r="118" spans="2:23" x14ac:dyDescent="0.3">
      <c r="B118" s="18"/>
      <c r="C118" s="23">
        <v>44228</v>
      </c>
      <c r="D118" s="19">
        <v>754.19399999999996</v>
      </c>
      <c r="E118" s="19">
        <v>718.71799999999996</v>
      </c>
      <c r="F118" s="24">
        <f t="shared" ref="F118:F128" si="21">IF(E118&gt;=D118,E118,0)</f>
        <v>0</v>
      </c>
      <c r="G118" s="24">
        <f t="shared" ref="G118:G128" si="22">IF(E118&gt;=D118,0,E118)</f>
        <v>718.71799999999996</v>
      </c>
      <c r="H118" s="24">
        <v>0</v>
      </c>
      <c r="I118" s="25" t="s">
        <v>2</v>
      </c>
      <c r="O118" s="18"/>
      <c r="P118" s="23">
        <v>44228</v>
      </c>
      <c r="Q118" s="19">
        <v>754.19399999999996</v>
      </c>
      <c r="R118" s="19">
        <v>718.71799999999996</v>
      </c>
      <c r="S118" s="24">
        <f t="shared" ref="S118:S128" si="23">MIN(Q118:R118)</f>
        <v>718.71799999999996</v>
      </c>
      <c r="T118" s="24">
        <f t="shared" ref="T118:T128" si="24">R118-S118</f>
        <v>0</v>
      </c>
      <c r="U118" s="24">
        <f t="shared" ref="U118:U128" si="25">Q118-S118</f>
        <v>35.475999999999999</v>
      </c>
      <c r="V118" s="24">
        <v>0</v>
      </c>
      <c r="W118" s="25" t="s">
        <v>2</v>
      </c>
    </row>
    <row r="119" spans="2:23" x14ac:dyDescent="0.3">
      <c r="B119" s="18"/>
      <c r="C119" s="23">
        <v>44256</v>
      </c>
      <c r="D119" s="19">
        <v>669.73500000000001</v>
      </c>
      <c r="E119" s="19">
        <v>794.18600000000004</v>
      </c>
      <c r="F119" s="24">
        <f t="shared" si="21"/>
        <v>794.18600000000004</v>
      </c>
      <c r="G119" s="24">
        <f t="shared" si="22"/>
        <v>0</v>
      </c>
      <c r="H119" s="24">
        <v>0</v>
      </c>
      <c r="I119" s="25" t="s">
        <v>2</v>
      </c>
      <c r="O119" s="18"/>
      <c r="P119" s="23">
        <v>44256</v>
      </c>
      <c r="Q119" s="19">
        <v>669.73500000000001</v>
      </c>
      <c r="R119" s="19">
        <v>794.18600000000004</v>
      </c>
      <c r="S119" s="24">
        <f t="shared" si="23"/>
        <v>669.73500000000001</v>
      </c>
      <c r="T119" s="24">
        <f t="shared" si="24"/>
        <v>124.45100000000002</v>
      </c>
      <c r="U119" s="24">
        <f t="shared" si="25"/>
        <v>0</v>
      </c>
      <c r="V119" s="24">
        <v>0</v>
      </c>
      <c r="W119" s="25" t="s">
        <v>2</v>
      </c>
    </row>
    <row r="120" spans="2:23" x14ac:dyDescent="0.3">
      <c r="B120" s="18"/>
      <c r="C120" s="23">
        <v>44287</v>
      </c>
      <c r="D120" s="19">
        <v>715.09299999999996</v>
      </c>
      <c r="E120" s="19">
        <v>719.17600000000004</v>
      </c>
      <c r="F120" s="24">
        <f t="shared" si="21"/>
        <v>719.17600000000004</v>
      </c>
      <c r="G120" s="24">
        <f t="shared" si="22"/>
        <v>0</v>
      </c>
      <c r="H120" s="24">
        <v>0</v>
      </c>
      <c r="I120" s="25" t="s">
        <v>2</v>
      </c>
      <c r="O120" s="18"/>
      <c r="P120" s="23">
        <v>44287</v>
      </c>
      <c r="Q120" s="19">
        <v>715.09299999999996</v>
      </c>
      <c r="R120" s="19">
        <v>719.17600000000004</v>
      </c>
      <c r="S120" s="24">
        <f t="shared" si="23"/>
        <v>715.09299999999996</v>
      </c>
      <c r="T120" s="24">
        <f t="shared" si="24"/>
        <v>4.0830000000000837</v>
      </c>
      <c r="U120" s="24">
        <f t="shared" si="25"/>
        <v>0</v>
      </c>
      <c r="V120" s="24">
        <v>0</v>
      </c>
      <c r="W120" s="25" t="s">
        <v>2</v>
      </c>
    </row>
    <row r="121" spans="2:23" x14ac:dyDescent="0.3">
      <c r="B121" s="18"/>
      <c r="C121" s="23">
        <v>44317</v>
      </c>
      <c r="D121" s="19">
        <v>724.76199999999994</v>
      </c>
      <c r="E121" s="19">
        <v>749.53399999999999</v>
      </c>
      <c r="F121" s="24">
        <f t="shared" si="21"/>
        <v>749.53399999999999</v>
      </c>
      <c r="G121" s="24">
        <f t="shared" si="22"/>
        <v>0</v>
      </c>
      <c r="H121" s="24">
        <v>0</v>
      </c>
      <c r="I121" s="25" t="s">
        <v>2</v>
      </c>
      <c r="O121" s="18"/>
      <c r="P121" s="23">
        <v>44317</v>
      </c>
      <c r="Q121" s="19">
        <v>724.76199999999994</v>
      </c>
      <c r="R121" s="19">
        <v>749.53399999999999</v>
      </c>
      <c r="S121" s="24">
        <f t="shared" si="23"/>
        <v>724.76199999999994</v>
      </c>
      <c r="T121" s="24">
        <f t="shared" si="24"/>
        <v>24.772000000000048</v>
      </c>
      <c r="U121" s="24">
        <f t="shared" si="25"/>
        <v>0</v>
      </c>
      <c r="V121" s="24">
        <v>0</v>
      </c>
      <c r="W121" s="25" t="s">
        <v>2</v>
      </c>
    </row>
    <row r="122" spans="2:23" x14ac:dyDescent="0.3">
      <c r="B122" s="18"/>
      <c r="C122" s="23">
        <v>44348</v>
      </c>
      <c r="D122" s="19">
        <v>801.1</v>
      </c>
      <c r="E122" s="19">
        <v>786.91</v>
      </c>
      <c r="F122" s="24">
        <f t="shared" si="21"/>
        <v>0</v>
      </c>
      <c r="G122" s="24">
        <f t="shared" si="22"/>
        <v>786.91</v>
      </c>
      <c r="H122" s="24">
        <v>0</v>
      </c>
      <c r="I122" s="25"/>
      <c r="O122" s="18"/>
      <c r="P122" s="23">
        <v>44348</v>
      </c>
      <c r="Q122" s="19">
        <v>801.1</v>
      </c>
      <c r="R122" s="19">
        <v>786.91</v>
      </c>
      <c r="S122" s="24">
        <f t="shared" si="23"/>
        <v>786.91</v>
      </c>
      <c r="T122" s="24">
        <f t="shared" si="24"/>
        <v>0</v>
      </c>
      <c r="U122" s="24">
        <f t="shared" si="25"/>
        <v>14.190000000000055</v>
      </c>
      <c r="V122" s="24">
        <v>0</v>
      </c>
      <c r="W122" s="25"/>
    </row>
    <row r="123" spans="2:23" x14ac:dyDescent="0.3">
      <c r="B123" s="18"/>
      <c r="C123" s="23">
        <v>44378</v>
      </c>
      <c r="D123" s="19">
        <v>690.85900000000004</v>
      </c>
      <c r="E123" s="19">
        <v>803.48099999999999</v>
      </c>
      <c r="F123" s="24">
        <f t="shared" si="21"/>
        <v>803.48099999999999</v>
      </c>
      <c r="G123" s="24">
        <f t="shared" si="22"/>
        <v>0</v>
      </c>
      <c r="H123" s="24">
        <v>0</v>
      </c>
      <c r="I123" s="25" t="str">
        <f>B116</f>
        <v>Компания F</v>
      </c>
      <c r="O123" s="18"/>
      <c r="P123" s="23">
        <v>44378</v>
      </c>
      <c r="Q123" s="19">
        <v>690.85900000000004</v>
      </c>
      <c r="R123" s="19">
        <v>803.48099999999999</v>
      </c>
      <c r="S123" s="24">
        <f t="shared" si="23"/>
        <v>690.85900000000004</v>
      </c>
      <c r="T123" s="24">
        <f t="shared" si="24"/>
        <v>112.62199999999996</v>
      </c>
      <c r="U123" s="24">
        <f t="shared" si="25"/>
        <v>0</v>
      </c>
      <c r="V123" s="24">
        <v>0</v>
      </c>
      <c r="W123" s="25" t="str">
        <f>O116</f>
        <v>Компания F</v>
      </c>
    </row>
    <row r="124" spans="2:23" x14ac:dyDescent="0.3">
      <c r="B124" s="18"/>
      <c r="C124" s="23">
        <v>44409</v>
      </c>
      <c r="D124" s="19">
        <v>835.55899999999997</v>
      </c>
      <c r="E124" s="19">
        <v>798</v>
      </c>
      <c r="F124" s="24">
        <f t="shared" si="21"/>
        <v>0</v>
      </c>
      <c r="G124" s="24">
        <f t="shared" si="22"/>
        <v>798</v>
      </c>
      <c r="H124" s="24">
        <v>0</v>
      </c>
      <c r="I124" s="25" t="s">
        <v>2</v>
      </c>
      <c r="O124" s="18"/>
      <c r="P124" s="23">
        <v>44409</v>
      </c>
      <c r="Q124" s="19">
        <v>835.55899999999997</v>
      </c>
      <c r="R124" s="19">
        <v>798</v>
      </c>
      <c r="S124" s="24">
        <f t="shared" si="23"/>
        <v>798</v>
      </c>
      <c r="T124" s="24">
        <f t="shared" si="24"/>
        <v>0</v>
      </c>
      <c r="U124" s="24">
        <f t="shared" si="25"/>
        <v>37.558999999999969</v>
      </c>
      <c r="V124" s="24">
        <v>0</v>
      </c>
      <c r="W124" s="25" t="s">
        <v>2</v>
      </c>
    </row>
    <row r="125" spans="2:23" x14ac:dyDescent="0.3">
      <c r="B125" s="18"/>
      <c r="C125" s="23">
        <v>44440</v>
      </c>
      <c r="D125" s="19">
        <v>700.53300000000002</v>
      </c>
      <c r="E125" s="19">
        <v>746.52</v>
      </c>
      <c r="F125" s="24">
        <f t="shared" si="21"/>
        <v>746.52</v>
      </c>
      <c r="G125" s="24">
        <f t="shared" si="22"/>
        <v>0</v>
      </c>
      <c r="H125" s="24">
        <v>0</v>
      </c>
      <c r="I125" s="25" t="s">
        <v>2</v>
      </c>
      <c r="O125" s="18"/>
      <c r="P125" s="23">
        <v>44440</v>
      </c>
      <c r="Q125" s="19">
        <v>700.53300000000002</v>
      </c>
      <c r="R125" s="19">
        <v>746.52</v>
      </c>
      <c r="S125" s="24">
        <f t="shared" si="23"/>
        <v>700.53300000000002</v>
      </c>
      <c r="T125" s="24">
        <f t="shared" si="24"/>
        <v>45.986999999999966</v>
      </c>
      <c r="U125" s="24">
        <f t="shared" si="25"/>
        <v>0</v>
      </c>
      <c r="V125" s="24">
        <v>0</v>
      </c>
      <c r="W125" s="25" t="s">
        <v>2</v>
      </c>
    </row>
    <row r="126" spans="2:23" x14ac:dyDescent="0.3">
      <c r="B126" s="18"/>
      <c r="C126" s="23">
        <v>44470</v>
      </c>
      <c r="D126" s="19">
        <v>896.55</v>
      </c>
      <c r="E126" s="19">
        <v>802.36199999999997</v>
      </c>
      <c r="F126" s="24">
        <f t="shared" si="21"/>
        <v>0</v>
      </c>
      <c r="G126" s="24">
        <f t="shared" si="22"/>
        <v>802.36199999999997</v>
      </c>
      <c r="H126" s="24">
        <v>0</v>
      </c>
      <c r="I126" s="25" t="s">
        <v>2</v>
      </c>
      <c r="O126" s="18"/>
      <c r="P126" s="23">
        <v>44470</v>
      </c>
      <c r="Q126" s="19">
        <v>896.55</v>
      </c>
      <c r="R126" s="19">
        <v>802.36199999999997</v>
      </c>
      <c r="S126" s="24">
        <f t="shared" si="23"/>
        <v>802.36199999999997</v>
      </c>
      <c r="T126" s="24">
        <f t="shared" si="24"/>
        <v>0</v>
      </c>
      <c r="U126" s="24">
        <f t="shared" si="25"/>
        <v>94.187999999999988</v>
      </c>
      <c r="V126" s="24">
        <v>0</v>
      </c>
      <c r="W126" s="25" t="s">
        <v>2</v>
      </c>
    </row>
    <row r="127" spans="2:23" x14ac:dyDescent="0.3">
      <c r="B127" s="18"/>
      <c r="C127" s="23">
        <v>44501</v>
      </c>
      <c r="D127" s="19">
        <v>795.67700000000002</v>
      </c>
      <c r="E127" s="19">
        <v>703.51</v>
      </c>
      <c r="F127" s="24">
        <f t="shared" si="21"/>
        <v>0</v>
      </c>
      <c r="G127" s="24">
        <f t="shared" si="22"/>
        <v>703.51</v>
      </c>
      <c r="H127" s="24">
        <v>0</v>
      </c>
      <c r="I127" s="25" t="s">
        <v>2</v>
      </c>
      <c r="O127" s="18"/>
      <c r="P127" s="23">
        <v>44501</v>
      </c>
      <c r="Q127" s="19">
        <v>795.67700000000002</v>
      </c>
      <c r="R127" s="19">
        <v>703.51</v>
      </c>
      <c r="S127" s="24">
        <f t="shared" si="23"/>
        <v>703.51</v>
      </c>
      <c r="T127" s="24">
        <f t="shared" si="24"/>
        <v>0</v>
      </c>
      <c r="U127" s="24">
        <f t="shared" si="25"/>
        <v>92.16700000000003</v>
      </c>
      <c r="V127" s="24">
        <v>0</v>
      </c>
      <c r="W127" s="25" t="s">
        <v>2</v>
      </c>
    </row>
    <row r="128" spans="2:23" x14ac:dyDescent="0.3">
      <c r="B128" s="18"/>
      <c r="C128" s="23">
        <v>44531</v>
      </c>
      <c r="D128" s="19">
        <v>721.149</v>
      </c>
      <c r="E128" s="19">
        <v>731.58900000000006</v>
      </c>
      <c r="F128" s="24">
        <f t="shared" si="21"/>
        <v>731.58900000000006</v>
      </c>
      <c r="G128" s="24">
        <f t="shared" si="22"/>
        <v>0</v>
      </c>
      <c r="H128" s="24">
        <v>0</v>
      </c>
      <c r="I128" s="25" t="s">
        <v>2</v>
      </c>
      <c r="O128" s="18"/>
      <c r="P128" s="23">
        <v>44531</v>
      </c>
      <c r="Q128" s="19">
        <v>721.149</v>
      </c>
      <c r="R128" s="19">
        <v>731.58900000000006</v>
      </c>
      <c r="S128" s="24">
        <f t="shared" si="23"/>
        <v>721.149</v>
      </c>
      <c r="T128" s="24">
        <f t="shared" si="24"/>
        <v>10.440000000000055</v>
      </c>
      <c r="U128" s="24">
        <f t="shared" si="25"/>
        <v>0</v>
      </c>
      <c r="V128" s="24">
        <v>0</v>
      </c>
      <c r="W128" s="25" t="s">
        <v>2</v>
      </c>
    </row>
    <row r="129" spans="2:23" x14ac:dyDescent="0.3">
      <c r="B129" s="18" t="s">
        <v>19</v>
      </c>
      <c r="C129" s="22"/>
      <c r="D129" s="19"/>
      <c r="E129" s="19"/>
      <c r="F129" s="24"/>
      <c r="G129" s="24"/>
      <c r="H129" s="24"/>
      <c r="I129" s="25" t="s">
        <v>2</v>
      </c>
      <c r="O129" s="18" t="s">
        <v>19</v>
      </c>
      <c r="P129" s="22"/>
      <c r="Q129" s="19"/>
      <c r="R129" s="19"/>
      <c r="S129" s="24"/>
      <c r="T129" s="24"/>
      <c r="U129" s="24"/>
      <c r="V129" s="24"/>
      <c r="W129" s="25" t="s">
        <v>2</v>
      </c>
    </row>
    <row r="130" spans="2:23" x14ac:dyDescent="0.3">
      <c r="B130" s="18"/>
      <c r="C130" s="23">
        <v>44197</v>
      </c>
      <c r="D130" s="19">
        <v>1259.605</v>
      </c>
      <c r="E130" s="19">
        <v>1389.136</v>
      </c>
      <c r="F130" s="24">
        <f>IF(E130&gt;=D130,E130,0)</f>
        <v>1389.136</v>
      </c>
      <c r="G130" s="24">
        <f>IF(E130&gt;=D130,0,E130)</f>
        <v>0</v>
      </c>
      <c r="H130" s="24">
        <v>0</v>
      </c>
      <c r="I130" s="25" t="s">
        <v>2</v>
      </c>
      <c r="O130" s="18"/>
      <c r="P130" s="23">
        <v>44197</v>
      </c>
      <c r="Q130" s="19">
        <v>1259.605</v>
      </c>
      <c r="R130" s="19">
        <v>1389.136</v>
      </c>
      <c r="S130" s="24">
        <f t="shared" ref="S130:S141" si="26">MIN(Q130:R130)</f>
        <v>1259.605</v>
      </c>
      <c r="T130" s="24">
        <f>R130-S130</f>
        <v>129.53099999999995</v>
      </c>
      <c r="U130" s="24">
        <f>Q130-S130</f>
        <v>0</v>
      </c>
      <c r="V130" s="24">
        <v>0</v>
      </c>
      <c r="W130" s="25" t="s">
        <v>2</v>
      </c>
    </row>
    <row r="131" spans="2:23" x14ac:dyDescent="0.3">
      <c r="B131" s="18"/>
      <c r="C131" s="23">
        <v>44228</v>
      </c>
      <c r="D131" s="19">
        <v>1255.694</v>
      </c>
      <c r="E131" s="19">
        <v>1398.925</v>
      </c>
      <c r="F131" s="24">
        <f t="shared" ref="F131:F141" si="27">IF(E131&gt;=D131,E131,0)</f>
        <v>1398.925</v>
      </c>
      <c r="G131" s="24">
        <f t="shared" ref="G131:G141" si="28">IF(E131&gt;=D131,0,E131)</f>
        <v>0</v>
      </c>
      <c r="H131" s="24">
        <v>0</v>
      </c>
      <c r="I131" s="25" t="s">
        <v>2</v>
      </c>
      <c r="O131" s="18"/>
      <c r="P131" s="23">
        <v>44228</v>
      </c>
      <c r="Q131" s="19">
        <v>1255.694</v>
      </c>
      <c r="R131" s="19">
        <v>1398.925</v>
      </c>
      <c r="S131" s="24">
        <f t="shared" si="26"/>
        <v>1255.694</v>
      </c>
      <c r="T131" s="24">
        <f t="shared" ref="T131:T141" si="29">R131-S131</f>
        <v>143.23099999999999</v>
      </c>
      <c r="U131" s="24">
        <f t="shared" ref="U131:U141" si="30">Q131-S131</f>
        <v>0</v>
      </c>
      <c r="V131" s="24">
        <v>0</v>
      </c>
      <c r="W131" s="25" t="s">
        <v>2</v>
      </c>
    </row>
    <row r="132" spans="2:23" x14ac:dyDescent="0.3">
      <c r="B132" s="18"/>
      <c r="C132" s="23">
        <v>44256</v>
      </c>
      <c r="D132" s="19">
        <v>1232.394</v>
      </c>
      <c r="E132" s="19">
        <v>1270.3309999999999</v>
      </c>
      <c r="F132" s="24">
        <f t="shared" si="27"/>
        <v>1270.3309999999999</v>
      </c>
      <c r="G132" s="24">
        <f t="shared" si="28"/>
        <v>0</v>
      </c>
      <c r="H132" s="24">
        <v>0</v>
      </c>
      <c r="I132" s="25" t="s">
        <v>2</v>
      </c>
      <c r="O132" s="18"/>
      <c r="P132" s="23">
        <v>44256</v>
      </c>
      <c r="Q132" s="19">
        <v>1232.394</v>
      </c>
      <c r="R132" s="19">
        <v>1270.3309999999999</v>
      </c>
      <c r="S132" s="24">
        <f t="shared" si="26"/>
        <v>1232.394</v>
      </c>
      <c r="T132" s="24">
        <f t="shared" si="29"/>
        <v>37.936999999999898</v>
      </c>
      <c r="U132" s="24">
        <f t="shared" si="30"/>
        <v>0</v>
      </c>
      <c r="V132" s="24">
        <v>0</v>
      </c>
      <c r="W132" s="25" t="s">
        <v>2</v>
      </c>
    </row>
    <row r="133" spans="2:23" x14ac:dyDescent="0.3">
      <c r="B133" s="18"/>
      <c r="C133" s="23">
        <v>44287</v>
      </c>
      <c r="D133" s="19">
        <v>1306.1679999999999</v>
      </c>
      <c r="E133" s="19">
        <v>1338.8150000000001</v>
      </c>
      <c r="F133" s="24">
        <f t="shared" si="27"/>
        <v>1338.8150000000001</v>
      </c>
      <c r="G133" s="24">
        <f t="shared" si="28"/>
        <v>0</v>
      </c>
      <c r="H133" s="24">
        <v>0</v>
      </c>
      <c r="I133" s="25" t="s">
        <v>2</v>
      </c>
      <c r="O133" s="18"/>
      <c r="P133" s="23">
        <v>44287</v>
      </c>
      <c r="Q133" s="19">
        <v>1306.1679999999999</v>
      </c>
      <c r="R133" s="19">
        <v>1338.8150000000001</v>
      </c>
      <c r="S133" s="24">
        <f t="shared" si="26"/>
        <v>1306.1679999999999</v>
      </c>
      <c r="T133" s="24">
        <f t="shared" si="29"/>
        <v>32.647000000000162</v>
      </c>
      <c r="U133" s="24">
        <f t="shared" si="30"/>
        <v>0</v>
      </c>
      <c r="V133" s="24">
        <v>0</v>
      </c>
      <c r="W133" s="25" t="s">
        <v>2</v>
      </c>
    </row>
    <row r="134" spans="2:23" x14ac:dyDescent="0.3">
      <c r="B134" s="18"/>
      <c r="C134" s="23">
        <v>44317</v>
      </c>
      <c r="D134" s="19">
        <v>1327.8879999999999</v>
      </c>
      <c r="E134" s="19">
        <v>1417.2639999999999</v>
      </c>
      <c r="F134" s="24">
        <f t="shared" si="27"/>
        <v>1417.2639999999999</v>
      </c>
      <c r="G134" s="24">
        <f t="shared" si="28"/>
        <v>0</v>
      </c>
      <c r="H134" s="24">
        <v>0</v>
      </c>
      <c r="I134" s="25" t="s">
        <v>2</v>
      </c>
      <c r="O134" s="18"/>
      <c r="P134" s="23">
        <v>44317</v>
      </c>
      <c r="Q134" s="19">
        <v>1327.8879999999999</v>
      </c>
      <c r="R134" s="19">
        <v>1417.2639999999999</v>
      </c>
      <c r="S134" s="24">
        <f t="shared" si="26"/>
        <v>1327.8879999999999</v>
      </c>
      <c r="T134" s="24">
        <f t="shared" si="29"/>
        <v>89.375999999999976</v>
      </c>
      <c r="U134" s="24">
        <f t="shared" si="30"/>
        <v>0</v>
      </c>
      <c r="V134" s="24">
        <v>0</v>
      </c>
      <c r="W134" s="25" t="s">
        <v>2</v>
      </c>
    </row>
    <row r="135" spans="2:23" x14ac:dyDescent="0.3">
      <c r="B135" s="18"/>
      <c r="C135" s="23">
        <v>44348</v>
      </c>
      <c r="D135" s="19">
        <v>1201.404</v>
      </c>
      <c r="E135" s="19">
        <v>1355.2819999999999</v>
      </c>
      <c r="F135" s="24">
        <f t="shared" si="27"/>
        <v>1355.2819999999999</v>
      </c>
      <c r="G135" s="24">
        <f t="shared" si="28"/>
        <v>0</v>
      </c>
      <c r="H135" s="24">
        <v>0</v>
      </c>
      <c r="I135" s="25"/>
      <c r="O135" s="18"/>
      <c r="P135" s="23">
        <v>44348</v>
      </c>
      <c r="Q135" s="19">
        <v>1201.404</v>
      </c>
      <c r="R135" s="19">
        <v>1355.2819999999999</v>
      </c>
      <c r="S135" s="24">
        <f t="shared" si="26"/>
        <v>1201.404</v>
      </c>
      <c r="T135" s="24">
        <f t="shared" si="29"/>
        <v>153.87799999999993</v>
      </c>
      <c r="U135" s="24">
        <f t="shared" si="30"/>
        <v>0</v>
      </c>
      <c r="V135" s="24">
        <v>0</v>
      </c>
      <c r="W135" s="25"/>
    </row>
    <row r="136" spans="2:23" x14ac:dyDescent="0.3">
      <c r="B136" s="18"/>
      <c r="C136" s="23">
        <v>44378</v>
      </c>
      <c r="D136" s="19">
        <v>1231.3</v>
      </c>
      <c r="E136" s="19">
        <v>1405.67</v>
      </c>
      <c r="F136" s="24">
        <f t="shared" si="27"/>
        <v>1405.67</v>
      </c>
      <c r="G136" s="24">
        <f t="shared" si="28"/>
        <v>0</v>
      </c>
      <c r="H136" s="24">
        <v>0</v>
      </c>
      <c r="I136" s="25" t="str">
        <f>B129</f>
        <v>Компания G</v>
      </c>
      <c r="O136" s="18"/>
      <c r="P136" s="23">
        <v>44378</v>
      </c>
      <c r="Q136" s="19">
        <v>1231.3</v>
      </c>
      <c r="R136" s="19">
        <v>1405.67</v>
      </c>
      <c r="S136" s="24">
        <f t="shared" si="26"/>
        <v>1231.3</v>
      </c>
      <c r="T136" s="24">
        <f t="shared" si="29"/>
        <v>174.37000000000012</v>
      </c>
      <c r="U136" s="24">
        <f t="shared" si="30"/>
        <v>0</v>
      </c>
      <c r="V136" s="24">
        <v>0</v>
      </c>
      <c r="W136" s="25" t="str">
        <f>O129</f>
        <v>Компания G</v>
      </c>
    </row>
    <row r="137" spans="2:23" x14ac:dyDescent="0.3">
      <c r="B137" s="18"/>
      <c r="C137" s="23">
        <v>44409</v>
      </c>
      <c r="D137" s="19">
        <v>1225.3689999999999</v>
      </c>
      <c r="E137" s="19">
        <v>1341.5840000000001</v>
      </c>
      <c r="F137" s="24">
        <f t="shared" si="27"/>
        <v>1341.5840000000001</v>
      </c>
      <c r="G137" s="24">
        <f t="shared" si="28"/>
        <v>0</v>
      </c>
      <c r="H137" s="24">
        <v>0</v>
      </c>
      <c r="I137" s="25" t="s">
        <v>2</v>
      </c>
      <c r="O137" s="18"/>
      <c r="P137" s="23">
        <v>44409</v>
      </c>
      <c r="Q137" s="19">
        <v>1225.3689999999999</v>
      </c>
      <c r="R137" s="19">
        <v>1341.5840000000001</v>
      </c>
      <c r="S137" s="24">
        <f t="shared" si="26"/>
        <v>1225.3689999999999</v>
      </c>
      <c r="T137" s="24">
        <f t="shared" si="29"/>
        <v>116.21500000000015</v>
      </c>
      <c r="U137" s="24">
        <f t="shared" si="30"/>
        <v>0</v>
      </c>
      <c r="V137" s="24">
        <v>0</v>
      </c>
      <c r="W137" s="25" t="s">
        <v>2</v>
      </c>
    </row>
    <row r="138" spans="2:23" x14ac:dyDescent="0.3">
      <c r="B138" s="18"/>
      <c r="C138" s="23">
        <v>44440</v>
      </c>
      <c r="D138" s="19">
        <v>1262.009</v>
      </c>
      <c r="E138" s="19">
        <v>1381.1189999999999</v>
      </c>
      <c r="F138" s="24">
        <f t="shared" si="27"/>
        <v>1381.1189999999999</v>
      </c>
      <c r="G138" s="24">
        <f t="shared" si="28"/>
        <v>0</v>
      </c>
      <c r="H138" s="24">
        <v>0</v>
      </c>
      <c r="I138" s="25" t="s">
        <v>2</v>
      </c>
      <c r="O138" s="18"/>
      <c r="P138" s="23">
        <v>44440</v>
      </c>
      <c r="Q138" s="19">
        <v>1262.009</v>
      </c>
      <c r="R138" s="19">
        <v>1381.1189999999999</v>
      </c>
      <c r="S138" s="24">
        <f t="shared" si="26"/>
        <v>1262.009</v>
      </c>
      <c r="T138" s="24">
        <f t="shared" si="29"/>
        <v>119.1099999999999</v>
      </c>
      <c r="U138" s="24">
        <f t="shared" si="30"/>
        <v>0</v>
      </c>
      <c r="V138" s="24">
        <v>0</v>
      </c>
      <c r="W138" s="25" t="s">
        <v>2</v>
      </c>
    </row>
    <row r="139" spans="2:23" x14ac:dyDescent="0.3">
      <c r="B139" s="18"/>
      <c r="C139" s="23">
        <v>44470</v>
      </c>
      <c r="D139" s="19">
        <v>1321.7260000000001</v>
      </c>
      <c r="E139" s="19">
        <v>1310.2829999999999</v>
      </c>
      <c r="F139" s="24">
        <f t="shared" si="27"/>
        <v>0</v>
      </c>
      <c r="G139" s="24">
        <f t="shared" si="28"/>
        <v>1310.2829999999999</v>
      </c>
      <c r="H139" s="24">
        <v>0</v>
      </c>
      <c r="I139" s="25" t="s">
        <v>2</v>
      </c>
      <c r="O139" s="18"/>
      <c r="P139" s="23">
        <v>44470</v>
      </c>
      <c r="Q139" s="19">
        <v>1321.7260000000001</v>
      </c>
      <c r="R139" s="19">
        <v>1310.2829999999999</v>
      </c>
      <c r="S139" s="24">
        <f t="shared" si="26"/>
        <v>1310.2829999999999</v>
      </c>
      <c r="T139" s="24">
        <f t="shared" si="29"/>
        <v>0</v>
      </c>
      <c r="U139" s="24">
        <f t="shared" si="30"/>
        <v>11.443000000000211</v>
      </c>
      <c r="V139" s="24">
        <v>0</v>
      </c>
      <c r="W139" s="25" t="s">
        <v>2</v>
      </c>
    </row>
    <row r="140" spans="2:23" x14ac:dyDescent="0.3">
      <c r="B140" s="18"/>
      <c r="C140" s="23">
        <v>44501</v>
      </c>
      <c r="D140" s="19">
        <v>1230.521</v>
      </c>
      <c r="E140" s="19">
        <v>1344.4839999999999</v>
      </c>
      <c r="F140" s="24">
        <f t="shared" si="27"/>
        <v>1344.4839999999999</v>
      </c>
      <c r="G140" s="24">
        <f t="shared" si="28"/>
        <v>0</v>
      </c>
      <c r="H140" s="24">
        <v>0</v>
      </c>
      <c r="I140" s="25" t="s">
        <v>2</v>
      </c>
      <c r="O140" s="18"/>
      <c r="P140" s="23">
        <v>44501</v>
      </c>
      <c r="Q140" s="19">
        <v>1230.521</v>
      </c>
      <c r="R140" s="19">
        <v>1344.4839999999999</v>
      </c>
      <c r="S140" s="24">
        <f t="shared" si="26"/>
        <v>1230.521</v>
      </c>
      <c r="T140" s="24">
        <f t="shared" si="29"/>
        <v>113.96299999999997</v>
      </c>
      <c r="U140" s="24">
        <f t="shared" si="30"/>
        <v>0</v>
      </c>
      <c r="V140" s="24">
        <v>0</v>
      </c>
      <c r="W140" s="25" t="s">
        <v>2</v>
      </c>
    </row>
    <row r="141" spans="2:23" x14ac:dyDescent="0.3">
      <c r="B141" s="18"/>
      <c r="C141" s="23">
        <v>44531</v>
      </c>
      <c r="D141" s="19">
        <v>1209.6559999999999</v>
      </c>
      <c r="E141" s="19">
        <v>1387.6220000000001</v>
      </c>
      <c r="F141" s="24">
        <f t="shared" si="27"/>
        <v>1387.6220000000001</v>
      </c>
      <c r="G141" s="24">
        <f t="shared" si="28"/>
        <v>0</v>
      </c>
      <c r="H141" s="24">
        <v>0</v>
      </c>
      <c r="I141" s="25" t="s">
        <v>2</v>
      </c>
      <c r="O141" s="18"/>
      <c r="P141" s="23">
        <v>44531</v>
      </c>
      <c r="Q141" s="19">
        <v>1209.6559999999999</v>
      </c>
      <c r="R141" s="19">
        <v>1387.6220000000001</v>
      </c>
      <c r="S141" s="24">
        <f t="shared" si="26"/>
        <v>1209.6559999999999</v>
      </c>
      <c r="T141" s="24">
        <f t="shared" si="29"/>
        <v>177.96600000000012</v>
      </c>
      <c r="U141" s="24">
        <f t="shared" si="30"/>
        <v>0</v>
      </c>
      <c r="V141" s="24">
        <v>0</v>
      </c>
      <c r="W141" s="25" t="s">
        <v>2</v>
      </c>
    </row>
  </sheetData>
  <mergeCells count="1">
    <mergeCell ref="B2:E2"/>
  </mergeCells>
  <hyperlinks>
    <hyperlink ref="B2" r:id="rId1" display="Больше примеров диаграмм на сайте Finalytics.Pro" xr:uid="{EB4B8A57-4E8C-428C-B5CB-CE201E070CEA}"/>
    <hyperlink ref="B45" r:id="rId2" xr:uid="{9F858DBB-B58B-4280-B87C-9B142C053934}"/>
  </hyperlinks>
  <pageMargins left="0.7" right="0.7" top="0.75" bottom="0.75" header="0.3" footer="0.3"/>
  <pageSetup paperSize="9"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2845-BF6E-4676-8BB5-2063DE50F2EC}">
  <dimension ref="B2:T55"/>
  <sheetViews>
    <sheetView showGridLines="0" topLeftCell="A8" zoomScale="90" zoomScaleNormal="90" workbookViewId="0">
      <selection activeCell="L42" sqref="L42"/>
    </sheetView>
  </sheetViews>
  <sheetFormatPr defaultRowHeight="14.4" x14ac:dyDescent="0.3"/>
  <cols>
    <col min="1" max="1" width="5.33203125" customWidth="1"/>
    <col min="2" max="2" width="11.77734375" customWidth="1"/>
    <col min="3" max="8" width="8.88671875" customWidth="1"/>
  </cols>
  <sheetData>
    <row r="2" spans="2:20" ht="40.200000000000003" customHeight="1" x14ac:dyDescent="0.55000000000000004">
      <c r="B2" s="65" t="s">
        <v>0</v>
      </c>
      <c r="C2" s="65"/>
      <c r="D2" s="65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22.95" customHeight="1" x14ac:dyDescent="0.3">
      <c r="B3" s="2" t="s">
        <v>1</v>
      </c>
      <c r="C3" s="3"/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30.6" customHeigh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7.95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3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9" spans="2:20" ht="28.8" x14ac:dyDescent="0.55000000000000004">
      <c r="B9" s="7" t="s">
        <v>39</v>
      </c>
    </row>
    <row r="10" spans="2:20" ht="15.6" x14ac:dyDescent="0.3">
      <c r="B10" s="8"/>
    </row>
    <row r="11" spans="2:20" x14ac:dyDescent="0.3">
      <c r="B11" s="9" t="s">
        <v>73</v>
      </c>
    </row>
    <row r="12" spans="2:20" x14ac:dyDescent="0.3">
      <c r="B12" s="9"/>
    </row>
    <row r="13" spans="2:20" x14ac:dyDescent="0.3">
      <c r="B13" s="9"/>
    </row>
    <row r="14" spans="2:20" x14ac:dyDescent="0.3">
      <c r="B14" s="9"/>
    </row>
    <row r="15" spans="2:20" x14ac:dyDescent="0.3">
      <c r="B15" s="9"/>
    </row>
    <row r="16" spans="2:20" x14ac:dyDescent="0.3">
      <c r="B16" s="9"/>
    </row>
    <row r="17" spans="2:2" x14ac:dyDescent="0.3">
      <c r="B17" s="9"/>
    </row>
    <row r="18" spans="2:2" x14ac:dyDescent="0.3">
      <c r="B18" s="9"/>
    </row>
    <row r="19" spans="2:2" x14ac:dyDescent="0.3">
      <c r="B19" s="9"/>
    </row>
    <row r="20" spans="2:2" x14ac:dyDescent="0.3">
      <c r="B20" s="9"/>
    </row>
    <row r="21" spans="2:2" x14ac:dyDescent="0.3">
      <c r="B21" s="9"/>
    </row>
    <row r="22" spans="2:2" x14ac:dyDescent="0.3">
      <c r="B22" s="9"/>
    </row>
    <row r="23" spans="2:2" x14ac:dyDescent="0.3">
      <c r="B23" s="9"/>
    </row>
    <row r="24" spans="2:2" x14ac:dyDescent="0.3">
      <c r="B24" s="9"/>
    </row>
    <row r="25" spans="2:2" x14ac:dyDescent="0.3">
      <c r="B25" s="9"/>
    </row>
    <row r="26" spans="2:2" x14ac:dyDescent="0.3">
      <c r="B26" s="9"/>
    </row>
    <row r="27" spans="2:2" x14ac:dyDescent="0.3">
      <c r="B27" s="9"/>
    </row>
    <row r="28" spans="2:2" x14ac:dyDescent="0.3">
      <c r="B28" s="9"/>
    </row>
    <row r="29" spans="2:2" x14ac:dyDescent="0.3">
      <c r="B29" s="9"/>
    </row>
    <row r="30" spans="2:2" x14ac:dyDescent="0.3">
      <c r="B30" s="9"/>
    </row>
    <row r="31" spans="2:2" x14ac:dyDescent="0.3">
      <c r="B31" s="9"/>
    </row>
    <row r="32" spans="2:2" x14ac:dyDescent="0.3">
      <c r="B32" s="9"/>
    </row>
    <row r="33" spans="2:11" x14ac:dyDescent="0.3">
      <c r="B33" s="9"/>
    </row>
    <row r="34" spans="2:11" x14ac:dyDescent="0.3">
      <c r="B34" s="9" t="s">
        <v>121</v>
      </c>
    </row>
    <row r="35" spans="2:11" x14ac:dyDescent="0.3">
      <c r="B35" s="9" t="s">
        <v>74</v>
      </c>
    </row>
    <row r="36" spans="2:11" x14ac:dyDescent="0.3">
      <c r="B36" s="56" t="s">
        <v>89</v>
      </c>
    </row>
    <row r="37" spans="2:11" x14ac:dyDescent="0.3">
      <c r="B37" s="9"/>
    </row>
    <row r="38" spans="2:11" x14ac:dyDescent="0.3">
      <c r="B38" s="9" t="s">
        <v>77</v>
      </c>
    </row>
    <row r="39" spans="2:11" x14ac:dyDescent="0.3">
      <c r="B39" s="9" t="s">
        <v>75</v>
      </c>
    </row>
    <row r="40" spans="2:11" x14ac:dyDescent="0.3">
      <c r="B40" s="9" t="s">
        <v>76</v>
      </c>
    </row>
    <row r="41" spans="2:11" x14ac:dyDescent="0.3">
      <c r="B41" s="9"/>
    </row>
    <row r="42" spans="2:11" x14ac:dyDescent="0.3">
      <c r="B42" s="56" t="s">
        <v>122</v>
      </c>
    </row>
    <row r="43" spans="2:11" x14ac:dyDescent="0.3">
      <c r="B43" s="9"/>
    </row>
    <row r="44" spans="2:11" x14ac:dyDescent="0.3">
      <c r="B44" s="9"/>
    </row>
    <row r="45" spans="2:11" x14ac:dyDescent="0.3">
      <c r="B45" s="9"/>
    </row>
    <row r="46" spans="2:11" x14ac:dyDescent="0.3">
      <c r="B46" s="9"/>
    </row>
    <row r="47" spans="2:11" x14ac:dyDescent="0.3">
      <c r="B47" s="9"/>
    </row>
    <row r="48" spans="2:11" x14ac:dyDescent="0.3">
      <c r="B48" s="44" t="s">
        <v>26</v>
      </c>
      <c r="C48" s="52">
        <v>44197</v>
      </c>
      <c r="D48" s="52">
        <v>44228</v>
      </c>
      <c r="E48" s="52">
        <v>44256</v>
      </c>
      <c r="F48" s="52">
        <v>44287</v>
      </c>
      <c r="G48" s="52">
        <v>44317</v>
      </c>
      <c r="H48" s="52">
        <v>44348</v>
      </c>
      <c r="I48" s="52">
        <v>44378</v>
      </c>
      <c r="J48" s="52" t="s">
        <v>60</v>
      </c>
      <c r="K48" s="52" t="s">
        <v>55</v>
      </c>
    </row>
    <row r="49" spans="2:11" x14ac:dyDescent="0.3">
      <c r="B49" s="23" t="s">
        <v>10</v>
      </c>
      <c r="C49" s="19">
        <v>322.62900000000002</v>
      </c>
      <c r="D49" s="19">
        <v>158</v>
      </c>
      <c r="E49" s="19">
        <v>-78</v>
      </c>
      <c r="F49" s="19">
        <v>-71</v>
      </c>
      <c r="G49" s="19">
        <v>186</v>
      </c>
      <c r="H49" s="19">
        <v>264</v>
      </c>
      <c r="I49" s="19">
        <v>-77</v>
      </c>
      <c r="J49" s="19">
        <f t="shared" ref="J49:J55" si="0">SUM(C49:I49)</f>
        <v>704.62900000000002</v>
      </c>
      <c r="K49" s="19">
        <v>0</v>
      </c>
    </row>
    <row r="50" spans="2:11" x14ac:dyDescent="0.3">
      <c r="B50" s="23" t="s">
        <v>11</v>
      </c>
      <c r="C50" s="19">
        <v>260</v>
      </c>
      <c r="D50" s="19">
        <v>11</v>
      </c>
      <c r="E50" s="19">
        <v>-120</v>
      </c>
      <c r="F50" s="19">
        <v>145</v>
      </c>
      <c r="G50" s="19">
        <v>214</v>
      </c>
      <c r="H50" s="19">
        <v>183</v>
      </c>
      <c r="I50" s="19">
        <v>22</v>
      </c>
      <c r="J50" s="19">
        <f t="shared" si="0"/>
        <v>715</v>
      </c>
      <c r="K50" s="19">
        <v>0</v>
      </c>
    </row>
    <row r="51" spans="2:11" x14ac:dyDescent="0.3">
      <c r="B51" s="23" t="s">
        <v>12</v>
      </c>
      <c r="C51" s="19">
        <v>214</v>
      </c>
      <c r="D51" s="19">
        <v>219</v>
      </c>
      <c r="E51" s="19">
        <v>91</v>
      </c>
      <c r="F51" s="19">
        <v>93</v>
      </c>
      <c r="G51" s="19">
        <v>83</v>
      </c>
      <c r="H51" s="19">
        <v>-56</v>
      </c>
      <c r="I51" s="19">
        <v>-118</v>
      </c>
      <c r="J51" s="19">
        <f t="shared" si="0"/>
        <v>526</v>
      </c>
      <c r="K51" s="19">
        <v>0</v>
      </c>
    </row>
    <row r="52" spans="2:11" x14ac:dyDescent="0.3">
      <c r="B52" s="23" t="s">
        <v>14</v>
      </c>
      <c r="C52" s="19">
        <v>164</v>
      </c>
      <c r="D52" s="19">
        <v>284</v>
      </c>
      <c r="E52" s="19">
        <v>160</v>
      </c>
      <c r="F52" s="19">
        <v>86</v>
      </c>
      <c r="G52" s="19">
        <v>-44</v>
      </c>
      <c r="H52" s="19">
        <v>-60</v>
      </c>
      <c r="I52" s="19">
        <v>36</v>
      </c>
      <c r="J52" s="19">
        <f t="shared" si="0"/>
        <v>626</v>
      </c>
      <c r="K52" s="19">
        <v>0</v>
      </c>
    </row>
    <row r="53" spans="2:11" x14ac:dyDescent="0.3">
      <c r="B53" s="23" t="s">
        <v>15</v>
      </c>
      <c r="C53" s="19">
        <v>26</v>
      </c>
      <c r="D53" s="19">
        <v>172</v>
      </c>
      <c r="E53" s="19">
        <v>241</v>
      </c>
      <c r="F53" s="19">
        <v>283</v>
      </c>
      <c r="G53" s="19">
        <v>-61</v>
      </c>
      <c r="H53" s="19">
        <v>-44</v>
      </c>
      <c r="I53" s="19">
        <v>-172</v>
      </c>
      <c r="J53" s="19">
        <f t="shared" si="0"/>
        <v>445</v>
      </c>
      <c r="K53" s="19">
        <v>0</v>
      </c>
    </row>
    <row r="54" spans="2:11" x14ac:dyDescent="0.3">
      <c r="B54" s="23" t="s">
        <v>18</v>
      </c>
      <c r="C54" s="19">
        <v>122</v>
      </c>
      <c r="D54" s="19">
        <v>254</v>
      </c>
      <c r="E54" s="19">
        <v>70</v>
      </c>
      <c r="F54" s="19">
        <v>115</v>
      </c>
      <c r="G54" s="19">
        <v>225</v>
      </c>
      <c r="H54" s="19">
        <v>102</v>
      </c>
      <c r="I54" s="19">
        <v>-91</v>
      </c>
      <c r="J54" s="19">
        <f t="shared" si="0"/>
        <v>797</v>
      </c>
      <c r="K54" s="19">
        <v>0</v>
      </c>
    </row>
    <row r="55" spans="2:11" x14ac:dyDescent="0.3">
      <c r="B55" s="23" t="s">
        <v>19</v>
      </c>
      <c r="C55" s="19">
        <v>260</v>
      </c>
      <c r="D55" s="19">
        <v>-56</v>
      </c>
      <c r="E55" s="19">
        <v>-32</v>
      </c>
      <c r="F55" s="19">
        <v>206</v>
      </c>
      <c r="G55" s="19">
        <v>128</v>
      </c>
      <c r="H55" s="19">
        <v>121</v>
      </c>
      <c r="I55" s="19">
        <v>-31</v>
      </c>
      <c r="J55" s="19">
        <f t="shared" si="0"/>
        <v>596</v>
      </c>
      <c r="K55" s="19">
        <v>0</v>
      </c>
    </row>
  </sheetData>
  <mergeCells count="1">
    <mergeCell ref="B2:E2"/>
  </mergeCells>
  <hyperlinks>
    <hyperlink ref="B2" r:id="rId1" display="Больше примеров диаграмм на сайте Finalytics.Pro" xr:uid="{B47567E5-CB38-47EE-85DF-721F64B24BD2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6F7F-CBA6-4C2F-ABC8-0183247A6767}">
  <sheetPr>
    <tabColor theme="7" tint="0.79998168889431442"/>
  </sheetPr>
  <dimension ref="B2:G9"/>
  <sheetViews>
    <sheetView showGridLines="0" zoomScale="115" zoomScaleNormal="115" workbookViewId="0">
      <selection activeCell="I12" sqref="I12"/>
    </sheetView>
  </sheetViews>
  <sheetFormatPr defaultRowHeight="14.4" x14ac:dyDescent="0.3"/>
  <cols>
    <col min="2" max="2" width="5.109375" customWidth="1"/>
    <col min="3" max="3" width="50" customWidth="1"/>
  </cols>
  <sheetData>
    <row r="2" spans="2:7" ht="55.95" customHeight="1" x14ac:dyDescent="0.3"/>
    <row r="3" spans="2:7" ht="35.4" customHeight="1" x14ac:dyDescent="0.3">
      <c r="B3" s="10" t="s">
        <v>3</v>
      </c>
    </row>
    <row r="4" spans="2:7" s="13" customFormat="1" ht="22.95" customHeight="1" x14ac:dyDescent="0.3">
      <c r="B4" s="11"/>
      <c r="C4" s="12" t="s">
        <v>4</v>
      </c>
      <c r="D4" s="11"/>
      <c r="E4" s="11"/>
      <c r="F4" s="11"/>
      <c r="G4" s="11"/>
    </row>
    <row r="5" spans="2:7" s="13" customFormat="1" ht="22.95" customHeight="1" x14ac:dyDescent="0.3">
      <c r="B5" s="11"/>
      <c r="C5" s="12" t="s">
        <v>5</v>
      </c>
      <c r="D5" s="11"/>
      <c r="E5" s="11"/>
      <c r="F5" s="11"/>
      <c r="G5" s="11"/>
    </row>
    <row r="6" spans="2:7" s="13" customFormat="1" ht="22.95" customHeight="1" x14ac:dyDescent="0.3">
      <c r="B6" s="11"/>
      <c r="C6" s="12" t="s">
        <v>6</v>
      </c>
      <c r="D6" s="11"/>
      <c r="E6" s="11"/>
      <c r="F6" s="11"/>
      <c r="G6" s="11"/>
    </row>
    <row r="7" spans="2:7" s="13" customFormat="1" ht="22.95" customHeight="1" x14ac:dyDescent="0.3">
      <c r="B7" s="11"/>
      <c r="C7" s="12" t="s">
        <v>7</v>
      </c>
      <c r="D7" s="11"/>
      <c r="E7" s="11"/>
      <c r="F7" s="11"/>
      <c r="G7" s="11"/>
    </row>
    <row r="8" spans="2:7" s="13" customFormat="1" ht="22.95" customHeight="1" x14ac:dyDescent="0.3">
      <c r="B8" s="11"/>
      <c r="C8" s="12" t="s">
        <v>8</v>
      </c>
      <c r="D8" s="11"/>
      <c r="E8" s="11"/>
      <c r="F8" s="11"/>
      <c r="G8" s="11"/>
    </row>
    <row r="9" spans="2:7" x14ac:dyDescent="0.3">
      <c r="C9" s="14"/>
    </row>
  </sheetData>
  <hyperlinks>
    <hyperlink ref="C4" r:id="rId1" display="https://finalytics.pro/inform/" xr:uid="{EF426D29-0896-4FFB-9CD8-7A6D5314D395}"/>
    <hyperlink ref="C5" r:id="rId2" display="https://www.youtube.com/salosteysv" xr:uid="{A0E31C3D-B22E-42E9-9439-F3911AE6CA85}"/>
    <hyperlink ref="C6" r:id="rId3" display="https://vk.com/finalytics" xr:uid="{49E6D268-7908-4839-AABA-90FCEEF52E07}"/>
    <hyperlink ref="C8" r:id="rId4" display="https://finalytics.pro/pbimail/" xr:uid="{FC83A13C-35D8-40AB-95A3-80DBECDA3B98}"/>
    <hyperlink ref="C7" r:id="rId5" display="https://t.me/finalyticspro" xr:uid="{2D5231CB-4C45-483E-A96F-50785B443DB9}"/>
  </hyperlinks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Charts</vt:lpstr>
      <vt:lpstr>1</vt:lpstr>
      <vt:lpstr>2</vt:lpstr>
      <vt:lpstr>3</vt:lpstr>
      <vt:lpstr>4</vt:lpstr>
      <vt:lpstr>5+1</vt:lpstr>
      <vt:lpstr>6</vt:lpstr>
      <vt:lpstr>=) Finalytics.pro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Finalytics.pro</dc:creator>
  <cp:lastModifiedBy>user1</cp:lastModifiedBy>
  <dcterms:created xsi:type="dcterms:W3CDTF">2018-09-17T15:13:49Z</dcterms:created>
  <dcterms:modified xsi:type="dcterms:W3CDTF">2022-06-10T05:55:53Z</dcterms:modified>
</cp:coreProperties>
</file>