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lio\Desktop\RESULTADOS 2024 ATÉ AGO\"/>
    </mc:Choice>
  </mc:AlternateContent>
  <xr:revisionPtr revIDLastSave="0" documentId="13_ncr:1_{ABE56C5E-4F97-4F7F-B9CF-1190F452EB76}" xr6:coauthVersionLast="47" xr6:coauthVersionMax="47" xr10:uidLastSave="{00000000-0000-0000-0000-000000000000}"/>
  <workbookProtection lockWindows="1"/>
  <bookViews>
    <workbookView xWindow="15360" yWindow="0" windowWidth="23040" windowHeight="15480" tabRatio="985" activeTab="19" xr2:uid="{00000000-000D-0000-FFFF-FFFF00000000}"/>
  </bookViews>
  <sheets>
    <sheet name="P1" sheetId="513" r:id="rId1"/>
    <sheet name="P2" sheetId="502" r:id="rId2"/>
    <sheet name="P3" sheetId="501" r:id="rId3"/>
    <sheet name="P4" sheetId="482" r:id="rId4"/>
    <sheet name="P5" sheetId="524" r:id="rId5"/>
    <sheet name="P6" sheetId="525" r:id="rId6"/>
    <sheet name="P7" sheetId="526" r:id="rId7"/>
    <sheet name="P8" sheetId="527" r:id="rId8"/>
    <sheet name="P9" sheetId="528" r:id="rId9"/>
    <sheet name="P10" sheetId="529" r:id="rId10"/>
    <sheet name="P11" sheetId="533" r:id="rId11"/>
    <sheet name="P12" sheetId="534" r:id="rId12"/>
    <sheet name="P13" sheetId="535" r:id="rId13"/>
    <sheet name="P14" sheetId="536" r:id="rId14"/>
    <sheet name="P15" sheetId="537" r:id="rId15"/>
    <sheet name="P16" sheetId="539" r:id="rId16"/>
    <sheet name="P17" sheetId="538" r:id="rId17"/>
    <sheet name="P18" sheetId="540" r:id="rId18"/>
    <sheet name="P19" sheetId="531" r:id="rId19"/>
    <sheet name="P20" sheetId="532" r:id="rId20"/>
    <sheet name="P11 (2)" sheetId="477" state="hidden" r:id="rId21"/>
    <sheet name="EQ LA" sheetId="344" state="hidden" r:id="rId22"/>
    <sheet name="INSPEÇÃO" sheetId="293" state="hidden" r:id="rId23"/>
    <sheet name="Estabulagem" sheetId="337" state="hidden" r:id="rId24"/>
  </sheets>
  <definedNames>
    <definedName name="_xlnm._FilterDatabase" localSheetId="23" hidden="1">Estabulagem!$A$3:$E$54</definedName>
    <definedName name="_xlnm._FilterDatabase" localSheetId="22" hidden="1">INSPEÇÃO!$A$3:$G$38</definedName>
    <definedName name="_xlnm._FilterDatabase" localSheetId="0" hidden="1">'P1'!$A$6:$R$6</definedName>
    <definedName name="_xlnm._FilterDatabase" localSheetId="9" hidden="1">'P10'!$A$6:$J$6</definedName>
    <definedName name="_xlnm._FilterDatabase" localSheetId="10" hidden="1">'P11'!$A$6:$N$6</definedName>
    <definedName name="_xlnm._FilterDatabase" localSheetId="20" hidden="1">'P11 (2)'!$A$8:$I$8</definedName>
    <definedName name="_xlnm._FilterDatabase" localSheetId="11" hidden="1">'P12'!$A$5:$L$5</definedName>
    <definedName name="_xlnm._FilterDatabase" localSheetId="12" hidden="1">'P13'!$A$6:$T$6</definedName>
    <definedName name="_xlnm._FilterDatabase" localSheetId="13" hidden="1">'P14'!$A$6:$V$6</definedName>
    <definedName name="_xlnm._FilterDatabase" localSheetId="14" hidden="1">'P15'!$A$5:$L$5</definedName>
    <definedName name="_xlnm._FilterDatabase" localSheetId="15" hidden="1">'P16'!$A$5:$W$5</definedName>
    <definedName name="_xlnm._FilterDatabase" localSheetId="16" hidden="1">'P17'!$A$6:$K$6</definedName>
    <definedName name="_xlnm._FilterDatabase" localSheetId="17" hidden="1">'P18'!$A$6:$W$6</definedName>
    <definedName name="_xlnm._FilterDatabase" localSheetId="18" hidden="1">'P19'!$A$6:$T$6</definedName>
    <definedName name="_xlnm._FilterDatabase" localSheetId="1" hidden="1">'P2'!$A$6:$Q$6</definedName>
    <definedName name="_xlnm._FilterDatabase" localSheetId="19" hidden="1">'P20'!$A$6:$S$6</definedName>
    <definedName name="_xlnm._FilterDatabase" localSheetId="2" hidden="1">'P3'!$A$6:$K$6</definedName>
    <definedName name="_xlnm._FilterDatabase" localSheetId="3" hidden="1">'P4'!$A$5:$L$5</definedName>
    <definedName name="_xlnm._FilterDatabase" localSheetId="4" hidden="1">'P5'!$A$6:$P$6</definedName>
    <definedName name="_xlnm._FilterDatabase" localSheetId="5" hidden="1">'P6'!$A$6:$Q$6</definedName>
    <definedName name="_xlnm._FilterDatabase" localSheetId="6" hidden="1">'P7'!$A$5:$L$5</definedName>
    <definedName name="_xlnm._FilterDatabase" localSheetId="7" hidden="1">'P8'!$A$6:$M$6</definedName>
    <definedName name="_xlnm._FilterDatabase" localSheetId="8" hidden="1">'P9'!$A$6:$K$6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531" l="1"/>
  <c r="I7" i="532"/>
  <c r="K6" i="537"/>
  <c r="K10" i="537"/>
  <c r="K8" i="537"/>
  <c r="K9" i="537"/>
  <c r="K7" i="537"/>
  <c r="J6" i="537"/>
  <c r="I13" i="539"/>
  <c r="M13" i="539"/>
  <c r="I23" i="539"/>
  <c r="M23" i="539"/>
  <c r="I22" i="539"/>
  <c r="M22" i="539"/>
  <c r="K7" i="534"/>
  <c r="K8" i="534"/>
  <c r="K9" i="534"/>
  <c r="K10" i="534"/>
  <c r="K12" i="534"/>
  <c r="K11" i="534"/>
  <c r="J9" i="534"/>
  <c r="M12" i="533"/>
  <c r="M11" i="533"/>
  <c r="I9" i="533"/>
  <c r="M9" i="533" s="1"/>
  <c r="J9" i="533"/>
  <c r="K6" i="534"/>
  <c r="J10" i="534"/>
  <c r="I17" i="533"/>
  <c r="J17" i="533"/>
  <c r="R8" i="532"/>
  <c r="R9" i="532"/>
  <c r="M10" i="532"/>
  <c r="M8" i="532"/>
  <c r="M9" i="532"/>
  <c r="I10" i="532"/>
  <c r="I8" i="532"/>
  <c r="I9" i="532"/>
  <c r="N13" i="531"/>
  <c r="N10" i="531"/>
  <c r="N12" i="531"/>
  <c r="S7" i="531"/>
  <c r="S13" i="531"/>
  <c r="S10" i="531"/>
  <c r="S8" i="531"/>
  <c r="S9" i="531"/>
  <c r="S12" i="531"/>
  <c r="J7" i="531"/>
  <c r="J13" i="531"/>
  <c r="J10" i="531"/>
  <c r="J8" i="531"/>
  <c r="J9" i="531"/>
  <c r="J12" i="531"/>
  <c r="Q9" i="540"/>
  <c r="Q12" i="540"/>
  <c r="Q7" i="540"/>
  <c r="Q11" i="540"/>
  <c r="Q8" i="540"/>
  <c r="M9" i="540"/>
  <c r="M12" i="540"/>
  <c r="M7" i="540"/>
  <c r="M10" i="540"/>
  <c r="M11" i="540"/>
  <c r="M8" i="540"/>
  <c r="I9" i="540"/>
  <c r="I12" i="540"/>
  <c r="I7" i="540"/>
  <c r="I10" i="540"/>
  <c r="I11" i="540"/>
  <c r="I8" i="540"/>
  <c r="V14" i="539"/>
  <c r="V6" i="539"/>
  <c r="V11" i="539"/>
  <c r="V21" i="539"/>
  <c r="V7" i="539"/>
  <c r="V10" i="539"/>
  <c r="V24" i="539"/>
  <c r="V15" i="539"/>
  <c r="V17" i="539"/>
  <c r="V20" i="539"/>
  <c r="V18" i="539"/>
  <c r="V8" i="539"/>
  <c r="V19" i="539"/>
  <c r="V16" i="539"/>
  <c r="V12" i="539"/>
  <c r="Q14" i="539"/>
  <c r="Q6" i="539"/>
  <c r="Q11" i="539"/>
  <c r="Q21" i="539"/>
  <c r="Q7" i="539"/>
  <c r="Q10" i="539"/>
  <c r="Q24" i="539"/>
  <c r="Q15" i="539"/>
  <c r="Q17" i="539"/>
  <c r="Q20" i="539"/>
  <c r="Q18" i="539"/>
  <c r="Q8" i="539"/>
  <c r="Q19" i="539"/>
  <c r="Q16" i="539"/>
  <c r="Q12" i="539"/>
  <c r="I14" i="539"/>
  <c r="I6" i="539"/>
  <c r="I11" i="539"/>
  <c r="I21" i="539"/>
  <c r="I7" i="539"/>
  <c r="I10" i="539"/>
  <c r="I24" i="539"/>
  <c r="I15" i="539"/>
  <c r="I9" i="539"/>
  <c r="I17" i="539"/>
  <c r="I20" i="539"/>
  <c r="I18" i="539"/>
  <c r="I8" i="539"/>
  <c r="I19" i="539"/>
  <c r="I16" i="539"/>
  <c r="M14" i="539"/>
  <c r="M6" i="539"/>
  <c r="M11" i="539"/>
  <c r="M21" i="539"/>
  <c r="M7" i="539"/>
  <c r="M10" i="539"/>
  <c r="M24" i="539"/>
  <c r="M15" i="539"/>
  <c r="M9" i="539"/>
  <c r="M17" i="539"/>
  <c r="M20" i="539"/>
  <c r="M18" i="539"/>
  <c r="M8" i="539"/>
  <c r="M19" i="539"/>
  <c r="M16" i="539"/>
  <c r="M12" i="539"/>
  <c r="I12" i="539"/>
  <c r="J7" i="538"/>
  <c r="J9" i="538"/>
  <c r="J8" i="538"/>
  <c r="J10" i="537"/>
  <c r="J8" i="537"/>
  <c r="J9" i="537"/>
  <c r="J7" i="537"/>
  <c r="W12" i="536"/>
  <c r="W7" i="536"/>
  <c r="W9" i="536"/>
  <c r="W13" i="536"/>
  <c r="W8" i="536"/>
  <c r="W14" i="536"/>
  <c r="W10" i="536"/>
  <c r="W11" i="536"/>
  <c r="R12" i="536"/>
  <c r="R7" i="536"/>
  <c r="R9" i="536"/>
  <c r="R13" i="536"/>
  <c r="R8" i="536"/>
  <c r="R14" i="536"/>
  <c r="R10" i="536"/>
  <c r="R11" i="536"/>
  <c r="M12" i="536"/>
  <c r="M7" i="536"/>
  <c r="M9" i="536"/>
  <c r="M13" i="536"/>
  <c r="M8" i="536"/>
  <c r="M14" i="536"/>
  <c r="M10" i="536"/>
  <c r="M11" i="536"/>
  <c r="I12" i="536"/>
  <c r="I7" i="536"/>
  <c r="I9" i="536"/>
  <c r="I13" i="536"/>
  <c r="I8" i="536"/>
  <c r="I14" i="536"/>
  <c r="I10" i="536"/>
  <c r="I11" i="536"/>
  <c r="S10" i="535"/>
  <c r="S15" i="535"/>
  <c r="S9" i="535"/>
  <c r="S7" i="535"/>
  <c r="S11" i="535"/>
  <c r="S8" i="535"/>
  <c r="S12" i="535"/>
  <c r="O10" i="535"/>
  <c r="O9" i="535"/>
  <c r="O7" i="535"/>
  <c r="O13" i="535"/>
  <c r="O14" i="535"/>
  <c r="O11" i="535"/>
  <c r="O8" i="535"/>
  <c r="O12" i="535"/>
  <c r="M10" i="535"/>
  <c r="M9" i="535"/>
  <c r="M7" i="535"/>
  <c r="M13" i="535"/>
  <c r="M14" i="535"/>
  <c r="M11" i="535"/>
  <c r="M8" i="535"/>
  <c r="M12" i="535"/>
  <c r="I10" i="535"/>
  <c r="I9" i="535"/>
  <c r="I7" i="535"/>
  <c r="I13" i="535"/>
  <c r="I14" i="535"/>
  <c r="I11" i="535"/>
  <c r="I8" i="535"/>
  <c r="I12" i="535"/>
  <c r="J8" i="534"/>
  <c r="J11" i="534"/>
  <c r="J6" i="534"/>
  <c r="J12" i="534"/>
  <c r="J7" i="534"/>
  <c r="J11" i="533"/>
  <c r="J7" i="533"/>
  <c r="J13" i="533"/>
  <c r="J14" i="533"/>
  <c r="J8" i="533"/>
  <c r="J10" i="533"/>
  <c r="J16" i="533"/>
  <c r="J12" i="533"/>
  <c r="J15" i="533"/>
  <c r="I11" i="533"/>
  <c r="I7" i="533"/>
  <c r="M7" i="533" s="1"/>
  <c r="I13" i="533"/>
  <c r="M13" i="533" s="1"/>
  <c r="I14" i="533"/>
  <c r="M14" i="533" s="1"/>
  <c r="I8" i="533"/>
  <c r="M8" i="533" s="1"/>
  <c r="I10" i="533"/>
  <c r="M10" i="533" s="1"/>
  <c r="I16" i="533"/>
  <c r="M16" i="533" s="1"/>
  <c r="I12" i="533"/>
  <c r="I15" i="533"/>
  <c r="M15" i="533" s="1"/>
  <c r="K7" i="526"/>
  <c r="K11" i="526"/>
  <c r="K8" i="526"/>
  <c r="K12" i="526"/>
  <c r="K10" i="526"/>
  <c r="K13" i="526"/>
  <c r="K6" i="526"/>
  <c r="K9" i="526"/>
  <c r="N7" i="524"/>
  <c r="N8" i="524"/>
  <c r="N9" i="524"/>
  <c r="I10" i="527"/>
  <c r="I10" i="525"/>
  <c r="M10" i="525"/>
  <c r="K9" i="482"/>
  <c r="K7" i="482"/>
  <c r="K8" i="482"/>
  <c r="K6" i="482"/>
  <c r="J13" i="501"/>
  <c r="J8" i="501"/>
  <c r="J17" i="501"/>
  <c r="J11" i="501"/>
  <c r="J10" i="501"/>
  <c r="J9" i="501"/>
  <c r="J12" i="501"/>
  <c r="J14" i="501"/>
  <c r="J15" i="501"/>
  <c r="J16" i="501"/>
  <c r="J7" i="501"/>
  <c r="I13" i="501"/>
  <c r="I8" i="527"/>
  <c r="I17" i="501"/>
  <c r="J7" i="526"/>
  <c r="J11" i="526"/>
  <c r="J8" i="526"/>
  <c r="J12" i="526"/>
  <c r="J10" i="526"/>
  <c r="J13" i="526"/>
  <c r="J9" i="482"/>
  <c r="I12" i="527"/>
  <c r="I25" i="527"/>
  <c r="I9" i="529"/>
  <c r="I8" i="529"/>
  <c r="I11" i="529"/>
  <c r="I12" i="529"/>
  <c r="I7" i="529"/>
  <c r="I10" i="529"/>
  <c r="J11" i="528"/>
  <c r="J8" i="528"/>
  <c r="J12" i="528"/>
  <c r="J9" i="528"/>
  <c r="J7" i="528"/>
  <c r="J10" i="528"/>
  <c r="I20" i="527"/>
  <c r="I19" i="527"/>
  <c r="I9" i="527"/>
  <c r="I26" i="527"/>
  <c r="I22" i="527"/>
  <c r="I18" i="527"/>
  <c r="I21" i="527"/>
  <c r="I23" i="527"/>
  <c r="I11" i="527"/>
  <c r="I24" i="527"/>
  <c r="J9" i="526"/>
  <c r="J6" i="526"/>
  <c r="I12" i="525"/>
  <c r="M7" i="525"/>
  <c r="M11" i="525"/>
  <c r="M14" i="525"/>
  <c r="M8" i="525"/>
  <c r="M13" i="525"/>
  <c r="M9" i="525"/>
  <c r="M12" i="525"/>
  <c r="I9" i="525"/>
  <c r="I13" i="525"/>
  <c r="I7" i="525"/>
  <c r="I11" i="525"/>
  <c r="I14" i="525"/>
  <c r="I8" i="525"/>
  <c r="M13" i="524"/>
  <c r="M15" i="524"/>
  <c r="M11" i="524"/>
  <c r="M16" i="524"/>
  <c r="M12" i="524"/>
  <c r="M10" i="524"/>
  <c r="M14" i="524"/>
  <c r="M7" i="524"/>
  <c r="M8" i="524"/>
  <c r="M9" i="524"/>
  <c r="I8" i="524"/>
  <c r="I7" i="524"/>
  <c r="I14" i="524"/>
  <c r="I13" i="524"/>
  <c r="I15" i="524"/>
  <c r="I11" i="524"/>
  <c r="I16" i="524"/>
  <c r="I12" i="524"/>
  <c r="I10" i="524"/>
  <c r="I9" i="524"/>
  <c r="J8" i="482"/>
  <c r="J7" i="482"/>
  <c r="J6" i="482"/>
  <c r="I10" i="501"/>
  <c r="I14" i="501"/>
  <c r="I15" i="501"/>
  <c r="I11" i="501"/>
  <c r="I9" i="501"/>
  <c r="I7" i="501"/>
  <c r="I16" i="501"/>
  <c r="I12" i="501"/>
  <c r="I8" i="501"/>
  <c r="M8" i="502"/>
  <c r="M7" i="502"/>
  <c r="M9" i="502"/>
  <c r="I8" i="502"/>
  <c r="I7" i="502"/>
  <c r="I9" i="502"/>
  <c r="N13" i="513"/>
  <c r="N10" i="513"/>
  <c r="N11" i="513"/>
  <c r="N9" i="513"/>
  <c r="N12" i="513"/>
  <c r="J8" i="513"/>
  <c r="J13" i="513"/>
  <c r="J10" i="513"/>
  <c r="J11" i="513"/>
  <c r="J7" i="513"/>
  <c r="J9" i="513"/>
  <c r="J12" i="513"/>
  <c r="N14" i="536" l="1"/>
  <c r="N9" i="536"/>
  <c r="N7" i="536"/>
  <c r="N11" i="536"/>
  <c r="N8" i="535"/>
  <c r="N11" i="535"/>
  <c r="N14" i="535"/>
  <c r="N13" i="535"/>
  <c r="N10" i="535"/>
  <c r="N7" i="535"/>
  <c r="N9" i="535"/>
  <c r="N12" i="535"/>
  <c r="N10" i="536"/>
  <c r="N8" i="536"/>
  <c r="N13" i="536"/>
  <c r="N12" i="536"/>
  <c r="H10" i="344" l="1"/>
  <c r="F24" i="344"/>
  <c r="F10" i="344" l="1"/>
  <c r="E10" i="344"/>
</calcChain>
</file>

<file path=xl/sharedStrings.xml><?xml version="1.0" encoding="utf-8"?>
<sst xmlns="http://schemas.openxmlformats.org/spreadsheetml/2006/main" count="2424" uniqueCount="480">
  <si>
    <t>Montaria</t>
  </si>
  <si>
    <t>Concorrente</t>
  </si>
  <si>
    <t>Cat.</t>
  </si>
  <si>
    <t>SHPA</t>
  </si>
  <si>
    <t>CHL</t>
  </si>
  <si>
    <t>BM</t>
  </si>
  <si>
    <t>ORD</t>
  </si>
  <si>
    <t>CAVALO</t>
  </si>
  <si>
    <t>CONCORRENTE</t>
  </si>
  <si>
    <t>CAT.</t>
  </si>
  <si>
    <t>PTS</t>
  </si>
  <si>
    <t>TEMPO</t>
  </si>
  <si>
    <t>CL</t>
  </si>
  <si>
    <t>ENT.</t>
  </si>
  <si>
    <t>ID</t>
  </si>
  <si>
    <t>Estabulagem</t>
  </si>
  <si>
    <t>CRM</t>
  </si>
  <si>
    <t>CHPP</t>
  </si>
  <si>
    <t>ROYAL CALEI</t>
  </si>
  <si>
    <t>LUCIANO TAGLIARI DA SILVA</t>
  </si>
  <si>
    <t>HL</t>
  </si>
  <si>
    <t>ÍCARO DA VISTA</t>
  </si>
  <si>
    <t>CANTETO JOTER</t>
  </si>
  <si>
    <t>LOBA DO GUEGA</t>
  </si>
  <si>
    <t>MONTARIA</t>
  </si>
  <si>
    <t>FGEE</t>
  </si>
  <si>
    <t>BAVÁRIA CRISTAL</t>
  </si>
  <si>
    <t>EEC</t>
  </si>
  <si>
    <t>CHVS</t>
  </si>
  <si>
    <t>DON JUAN</t>
  </si>
  <si>
    <t>LAURA BOSQUIROLLI TIGRE</t>
  </si>
  <si>
    <t>UNFORGETTABLE JM</t>
  </si>
  <si>
    <t>SJ CHAMPION</t>
  </si>
  <si>
    <t>CANTOVERA</t>
  </si>
  <si>
    <t>ÂNGELA VITÓRIA CARNIEL PIVA</t>
  </si>
  <si>
    <t>AKUARELA FIDALGOS</t>
  </si>
  <si>
    <t>FERGUS TB</t>
  </si>
  <si>
    <t>GABRIELA HIEMSTRA BOESING</t>
  </si>
  <si>
    <t>CORAL MN</t>
  </si>
  <si>
    <t>HST</t>
  </si>
  <si>
    <t>CHRP</t>
  </si>
  <si>
    <t>FG ALEGRA</t>
  </si>
  <si>
    <t>BLACK STAR</t>
  </si>
  <si>
    <t>EVOLUTION PREMIERE</t>
  </si>
  <si>
    <t>NITAH XANGO</t>
  </si>
  <si>
    <t>VITORIA ELISA CALDASSO DE OLIVEIRA</t>
  </si>
  <si>
    <t>P1</t>
  </si>
  <si>
    <t>P2</t>
  </si>
  <si>
    <t>P3</t>
  </si>
  <si>
    <t>PONTOS</t>
  </si>
  <si>
    <t>CLAS.</t>
  </si>
  <si>
    <t>EDUARDO PALMA GHELLER</t>
  </si>
  <si>
    <t>ITAÓ</t>
  </si>
  <si>
    <t>AMB</t>
  </si>
  <si>
    <t>MB</t>
  </si>
  <si>
    <t>AM</t>
  </si>
  <si>
    <t>MA</t>
  </si>
  <si>
    <t>VICENTE LA CAÑADA</t>
  </si>
  <si>
    <t>DAVVERO MAPOCHO</t>
  </si>
  <si>
    <t>DOVER SUMMER</t>
  </si>
  <si>
    <t>DONNA T DA LAGOA</t>
  </si>
  <si>
    <t>HGG</t>
  </si>
  <si>
    <t>PJR</t>
  </si>
  <si>
    <t>MR</t>
  </si>
  <si>
    <t>AMA</t>
  </si>
  <si>
    <t>PMR</t>
  </si>
  <si>
    <t>AMT</t>
  </si>
  <si>
    <t>EDUARDO ANICET RÜTHSCHILLING</t>
  </si>
  <si>
    <t>CRISTINA SILVA</t>
  </si>
  <si>
    <t>VICTÓRIA BRAZEIRO PRATES</t>
  </si>
  <si>
    <t>HGG SPATZI</t>
  </si>
  <si>
    <t>CHJR CLIGHT</t>
  </si>
  <si>
    <t>LAP STAR</t>
  </si>
  <si>
    <t>DEVOCION JMEN</t>
  </si>
  <si>
    <t>LUISA REPPOLD BOFF</t>
  </si>
  <si>
    <t>CORAZUR AJM</t>
  </si>
  <si>
    <t>INFINITY GLAM</t>
  </si>
  <si>
    <t>M</t>
  </si>
  <si>
    <t>MAURICIO BANDEIRA DE CASTRO</t>
  </si>
  <si>
    <t>RL CARLANO</t>
  </si>
  <si>
    <t>VERA MARTA FRAGA DA SILVA</t>
  </si>
  <si>
    <t>CANTOLINDO CRISTAL</t>
  </si>
  <si>
    <t>CALAND JOTER</t>
  </si>
  <si>
    <t>PAPOOLA CHCP</t>
  </si>
  <si>
    <t>THINKA'S DAY</t>
  </si>
  <si>
    <t>CINARA MACHADO SILVEIRA</t>
  </si>
  <si>
    <t>SIM</t>
  </si>
  <si>
    <t>TP</t>
  </si>
  <si>
    <r>
      <rPr>
        <b/>
        <sz val="20"/>
        <color rgb="FF000000"/>
        <rFont val="Calibri"/>
        <family val="2"/>
      </rPr>
      <t>CAMPEONATO GAÚCHO DE SALTO 2022</t>
    </r>
    <r>
      <rPr>
        <b/>
        <sz val="15"/>
        <color rgb="FF000000"/>
        <rFont val="Calibri"/>
        <family val="2"/>
      </rPr>
      <t xml:space="preserve">
</t>
    </r>
    <r>
      <rPr>
        <b/>
        <sz val="20"/>
        <color rgb="FF000000"/>
        <rFont val="Calibri"/>
        <family val="2"/>
      </rPr>
      <t>Amazonas e Jovens Cavaleiros</t>
    </r>
  </si>
  <si>
    <t>PIETRA BOCHI BILHALVA</t>
  </si>
  <si>
    <t>CORINNE</t>
  </si>
  <si>
    <t xml:space="preserve">JULIANA EGGERS BURMANN </t>
  </si>
  <si>
    <t xml:space="preserve">ANTÔNIA ROSSETTI PEREIRA </t>
  </si>
  <si>
    <t xml:space="preserve">MICHELLE WISCINIEMSKI DA SILVA </t>
  </si>
  <si>
    <t>JCR ZINEDINE</t>
  </si>
  <si>
    <t xml:space="preserve">GABRIELA HIEMSTRA BOESING </t>
  </si>
  <si>
    <t xml:space="preserve">MARIA ALICE DOS SANTOS SEVERO </t>
  </si>
  <si>
    <t xml:space="preserve">LAURA BOSQUIROLLI TIGRE </t>
  </si>
  <si>
    <t xml:space="preserve">HGG SPATZI </t>
  </si>
  <si>
    <t xml:space="preserve">ANA PAULA GARCIA RODRIGUES </t>
  </si>
  <si>
    <t xml:space="preserve">ISADORA MAZZOCHI LIBRELOTTO </t>
  </si>
  <si>
    <t xml:space="preserve">JULIO CIARLO DE SOUZA DA SILVA </t>
  </si>
  <si>
    <t xml:space="preserve">MARIA FERNANDA FALK </t>
  </si>
  <si>
    <t>CANLEANDO JOTER</t>
  </si>
  <si>
    <t>CHTR</t>
  </si>
  <si>
    <t xml:space="preserve">MARTA BIER JOHANNPETER </t>
  </si>
  <si>
    <t xml:space="preserve">GUILHERME DA SILVA RIBEIRO </t>
  </si>
  <si>
    <t>ULTIMATE DA LAGOA</t>
  </si>
  <si>
    <t xml:space="preserve">MARLA DE SOUZA PINTO </t>
  </si>
  <si>
    <t>NOAH DO ARAUCARIA</t>
  </si>
  <si>
    <t xml:space="preserve">CRISTINA RODRIGUES MARQUES BRAMBILLA </t>
  </si>
  <si>
    <t>R3R</t>
  </si>
  <si>
    <t xml:space="preserve">LUCIANO TAGLIARI DA SILVA </t>
  </si>
  <si>
    <t xml:space="preserve">CANTETO JOTER </t>
  </si>
  <si>
    <t xml:space="preserve">LA CARTELA LINDOS ARES </t>
  </si>
  <si>
    <t xml:space="preserve">ALICIA DA ESSENCIA </t>
  </si>
  <si>
    <t xml:space="preserve">RAFAEL DE LIMA OLIVEIRA </t>
  </si>
  <si>
    <t xml:space="preserve">DENIS GOUVEA </t>
  </si>
  <si>
    <t>CRISTHIANO JMEN II</t>
  </si>
  <si>
    <t xml:space="preserve">CLAUDIA HORN </t>
  </si>
  <si>
    <t>EL</t>
  </si>
  <si>
    <t>ELIM</t>
  </si>
  <si>
    <t xml:space="preserve">CARIBENHA JMEN II </t>
  </si>
  <si>
    <t>SOCIEDADE HÍPICA PORTO ALEGRENSE 2</t>
  </si>
  <si>
    <t>CENTRO HÍPICO RECANTO DO PINHEIRO</t>
  </si>
  <si>
    <t>CENTRO HÍPICO LACAN</t>
  </si>
  <si>
    <t>RESULTADO EQUIPES - AMAZONAS A</t>
  </si>
  <si>
    <t>FF</t>
  </si>
  <si>
    <t>OURO</t>
  </si>
  <si>
    <t>PRATA</t>
  </si>
  <si>
    <t>BRONZE</t>
  </si>
  <si>
    <t xml:space="preserve">EDUARDO ANICET RÜTHSCHILLING </t>
  </si>
  <si>
    <t>1,20m</t>
  </si>
  <si>
    <t xml:space="preserve">ANJANA DE LAND TOK </t>
  </si>
  <si>
    <t>CN 4</t>
  </si>
  <si>
    <t xml:space="preserve">MIRO FLORES </t>
  </si>
  <si>
    <t>CN 5</t>
  </si>
  <si>
    <t xml:space="preserve">GLOCK BR </t>
  </si>
  <si>
    <t>CN 6</t>
  </si>
  <si>
    <t xml:space="preserve">K-ZARAH COOPER </t>
  </si>
  <si>
    <t xml:space="preserve">PROMISE DO CACH </t>
  </si>
  <si>
    <t xml:space="preserve">CHLOE TOK </t>
  </si>
  <si>
    <t xml:space="preserve">ZARA FLORES </t>
  </si>
  <si>
    <t xml:space="preserve">JORDAN TB </t>
  </si>
  <si>
    <t xml:space="preserve">ANA PAULA CASELANI MATTE </t>
  </si>
  <si>
    <t xml:space="preserve">SB ANANDA </t>
  </si>
  <si>
    <t xml:space="preserve">SOLON BRUM BERESFORD </t>
  </si>
  <si>
    <t>SR-E</t>
  </si>
  <si>
    <t>VALENTINA S.A</t>
  </si>
  <si>
    <t xml:space="preserve">BENDICTA DA LAGOA </t>
  </si>
  <si>
    <t xml:space="preserve">CIRO ABEL PINTO </t>
  </si>
  <si>
    <t>SR</t>
  </si>
  <si>
    <t xml:space="preserve">GSR QUÍRON </t>
  </si>
  <si>
    <t xml:space="preserve">LUCAS MARTINS BRAMBILLA </t>
  </si>
  <si>
    <t>EL CONTO BR</t>
  </si>
  <si>
    <t xml:space="preserve">CONTHACHALU </t>
  </si>
  <si>
    <t xml:space="preserve">RAFAEL COLLARES </t>
  </si>
  <si>
    <t>MZK ENRICO</t>
  </si>
  <si>
    <t>KAYANNA JMEN</t>
  </si>
  <si>
    <t xml:space="preserve">ROCCO SPINA NETO </t>
  </si>
  <si>
    <t>GRANADA VAN PAEMEL</t>
  </si>
  <si>
    <t xml:space="preserve">GUIDO CARDOSO ANICET </t>
  </si>
  <si>
    <t>ULISSES LA CAÑADA</t>
  </si>
  <si>
    <t xml:space="preserve">LEANDRO TEIXEIRA TECHERA </t>
  </si>
  <si>
    <t>LORDE CAVALHEIRO I</t>
  </si>
  <si>
    <t xml:space="preserve">GUSTAVO CORTES XAVIER </t>
  </si>
  <si>
    <t>CN 4 OFF</t>
  </si>
  <si>
    <t>JCR UN-BLANC-DE-MONT BLANC</t>
  </si>
  <si>
    <t xml:space="preserve">GABRIEL SOARES </t>
  </si>
  <si>
    <t xml:space="preserve">FÁBIO GONÇALVES PINTO </t>
  </si>
  <si>
    <t xml:space="preserve">RBR CHARLOTTE </t>
  </si>
  <si>
    <t xml:space="preserve">HFB POÉME </t>
  </si>
  <si>
    <t>CH 4</t>
  </si>
  <si>
    <t xml:space="preserve">GIULIANO CALDAS SCHERER </t>
  </si>
  <si>
    <t xml:space="preserve">PIETRA JC </t>
  </si>
  <si>
    <t>CENTAURO D' OLYMPO</t>
  </si>
  <si>
    <t xml:space="preserve">ZANGADO DA SERRA </t>
  </si>
  <si>
    <t xml:space="preserve">ALBERI LUIZ RODRIGUES </t>
  </si>
  <si>
    <t xml:space="preserve">1,20m </t>
  </si>
  <si>
    <t xml:space="preserve">TIAGO VALERIO RODRIGUES </t>
  </si>
  <si>
    <t>CS DANDARA</t>
  </si>
  <si>
    <t xml:space="preserve">LUIZ OTÁVIO CABRAL </t>
  </si>
  <si>
    <t xml:space="preserve">PIETRA BOCHI BILHALVA </t>
  </si>
  <si>
    <t xml:space="preserve">CALEZZA DI PIETRA </t>
  </si>
  <si>
    <t xml:space="preserve">VJJ CASCH FLOW </t>
  </si>
  <si>
    <t>ARIANE REGINA ERMEL</t>
  </si>
  <si>
    <t>SIR ACALINO JOTER</t>
  </si>
  <si>
    <t>DESIREE VH MARIENSHOF</t>
  </si>
  <si>
    <t>SRT</t>
  </si>
  <si>
    <t xml:space="preserve">CRISTIANO QUADROS DE CASTRO </t>
  </si>
  <si>
    <t>FRANCESCO SPINA SCHMITZ</t>
  </si>
  <si>
    <t>HFB CHACCRO</t>
  </si>
  <si>
    <t>PRINCE BALOU JOTER</t>
  </si>
  <si>
    <t xml:space="preserve">CRISTINA R MARQUES BRAMBILLA </t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</si>
  <si>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>- ESTABULAGEM -</t>
    </r>
  </si>
  <si>
    <t xml:space="preserve">1,20m/CN 6 </t>
  </si>
  <si>
    <t>SR-E/CN 7</t>
  </si>
  <si>
    <t>PART.</t>
  </si>
  <si>
    <t xml:space="preserve">CRISTINA R. MARQUES BRAMBILLA </t>
  </si>
  <si>
    <r>
      <t xml:space="preserve">Desenvolvido por LIVE HORSE - Copyright 2022 © Todos os Direitos Reservados </t>
    </r>
    <r>
      <rPr>
        <b/>
        <sz val="6"/>
        <color rgb="FF000000"/>
        <rFont val="Verdana"/>
        <family val="2"/>
      </rPr>
      <t>(ASSISTA AO VIVO NO YOUTUBE - LIVE HORSE TV)</t>
    </r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</si>
  <si>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8"/>
        <color rgb="FF000000"/>
        <rFont val="Calibri"/>
        <family val="2"/>
      </rPr>
      <t>- RETIRADA PASSAPORTES -</t>
    </r>
  </si>
  <si>
    <t>ASSINATURA</t>
  </si>
  <si>
    <t>NOME</t>
  </si>
  <si>
    <t>JCA</t>
  </si>
  <si>
    <t xml:space="preserve">ISADORA BOZZETTO SENNA </t>
  </si>
  <si>
    <t>LIDER DA VISTA</t>
  </si>
  <si>
    <t>ZEUS FLORES</t>
  </si>
  <si>
    <t>CALLIFY CRISTAL</t>
  </si>
  <si>
    <t xml:space="preserve">GABRIEL DURO STEINSTRASSER ROCHA </t>
  </si>
  <si>
    <t>JCB</t>
  </si>
  <si>
    <r>
      <t xml:space="preserve">Desenvolvido por LIVE HORSE - Copyright 2023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</si>
  <si>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APROX.</t>
  </si>
  <si>
    <t>LORENZO MYSTIC ROSE</t>
  </si>
  <si>
    <t xml:space="preserve">PEDRO HENRIQUE REATO GENRO </t>
  </si>
  <si>
    <t xml:space="preserve">MARCIA FRANSKOVIAK </t>
  </si>
  <si>
    <t xml:space="preserve">JOÃO PEDRO CORA DE CASTRO </t>
  </si>
  <si>
    <t xml:space="preserve">GABRIELA MARQUES BRAMBILLA </t>
  </si>
  <si>
    <t>RAFAEL DE LIMA OLIVEIRA</t>
  </si>
  <si>
    <t>TATIANA CASTRO</t>
  </si>
  <si>
    <t xml:space="preserve">GUILHERME MELLO </t>
  </si>
  <si>
    <t>COLONIA</t>
  </si>
  <si>
    <t>GOLAÇO DA VISTA</t>
  </si>
  <si>
    <t>CEPJ</t>
  </si>
  <si>
    <t xml:space="preserve">RAQUEL KAHAN FISCHMANN </t>
  </si>
  <si>
    <t>LD GRAN COLOMBINA</t>
  </si>
  <si>
    <t>SOMBRIO DA SERRA</t>
  </si>
  <si>
    <t>ZEPO DA SERRA</t>
  </si>
  <si>
    <t>MALIA CRISTAL</t>
  </si>
  <si>
    <t>DANIELA POSSAPP VEPPO SALIM</t>
  </si>
  <si>
    <t>AB</t>
  </si>
  <si>
    <t>ANTONIO OSMAR DA SILVA</t>
  </si>
  <si>
    <t>LUISA SHMULERG CHOU</t>
  </si>
  <si>
    <t>PAULO MARCELO PINENT TIGRE</t>
  </si>
  <si>
    <t>FERNANDO WALLAU</t>
  </si>
  <si>
    <t>HIGH LEVEL COOPER</t>
  </si>
  <si>
    <t>GABRIEL YUSUKE NAKATSUI</t>
  </si>
  <si>
    <t>MIGUEL ANICET</t>
  </si>
  <si>
    <t>ANTÔNIA ROSSETTI PEREIRA</t>
  </si>
  <si>
    <t xml:space="preserve">GIOVANA QUADROS CHISTÉ </t>
  </si>
  <si>
    <t xml:space="preserve">BRUNA FERREIRA DA COSTA FISCHER </t>
  </si>
  <si>
    <t>ZEUS METODO</t>
  </si>
  <si>
    <t xml:space="preserve">JULIE TEIXEIRA LEMIESZEWSKI </t>
  </si>
  <si>
    <t>GOLDWYN JMEN II</t>
  </si>
  <si>
    <t>CINCANO DA PEDREIRA</t>
  </si>
  <si>
    <t xml:space="preserve">LUIZA LIVONIUS </t>
  </si>
  <si>
    <t xml:space="preserve">CINARA MACHADO SILVEIRA </t>
  </si>
  <si>
    <t>DREAM GIRL 3K</t>
  </si>
  <si>
    <t>LAURA FERNANDES SOUZA</t>
  </si>
  <si>
    <t>JOLIE CHCP</t>
  </si>
  <si>
    <t>CALEBE</t>
  </si>
  <si>
    <t xml:space="preserve">GABRIELA TRAJANO CONTART DE OLIVEIRA </t>
  </si>
  <si>
    <t>BUENOS AIRES LA CANADA</t>
  </si>
  <si>
    <t xml:space="preserve">VERÔNICA STEINBACH DIAZ </t>
  </si>
  <si>
    <t>CANTOCORD JOTER</t>
  </si>
  <si>
    <t xml:space="preserve">CONSTANZA BOSSARDI DA PAZ </t>
  </si>
  <si>
    <t xml:space="preserve">MURILO HIDEKI HIRAKAWA OKADA </t>
  </si>
  <si>
    <t xml:space="preserve">LORENZO FILIZOLA </t>
  </si>
  <si>
    <t xml:space="preserve">HECTOR NUNEZ RODRIGUES </t>
  </si>
  <si>
    <t xml:space="preserve">RAFAEL BOSQUIROLLI TIGRE </t>
  </si>
  <si>
    <t>ZAHRA DO ARAUCARIA</t>
  </si>
  <si>
    <t>SINDO JOTER III</t>
  </si>
  <si>
    <t>CALIPSO DA BOAVISTA</t>
  </si>
  <si>
    <t xml:space="preserve">ANA CAROLINA LANFERMANN GONÇALVES </t>
  </si>
  <si>
    <t xml:space="preserve">EDUARDA FEIER LAMMERHIRT </t>
  </si>
  <si>
    <t xml:space="preserve">HFB GALLAHAD II </t>
  </si>
  <si>
    <t xml:space="preserve">HFB GREAT CHACCO </t>
  </si>
  <si>
    <t xml:space="preserve">BRUNA BARON BIANCHI </t>
  </si>
  <si>
    <t xml:space="preserve">JONATHAN MACIEL BRUTSCHIN FERNANDES </t>
  </si>
  <si>
    <t xml:space="preserve">SERGIO AZEVEDO CUNHA </t>
  </si>
  <si>
    <t xml:space="preserve">LUCIANA IUNES COMES </t>
  </si>
  <si>
    <t xml:space="preserve">COANTINA CRISTAL </t>
  </si>
  <si>
    <t>MILONGA</t>
  </si>
  <si>
    <t xml:space="preserve">GABRIEL ZADRA PANKE </t>
  </si>
  <si>
    <t xml:space="preserve">CARLOS ALBERTO BALDASSARI LIMA GOMES </t>
  </si>
  <si>
    <t xml:space="preserve">UNA ESPERANÇA </t>
  </si>
  <si>
    <t xml:space="preserve">CLAUDIO DE AZEVEDO GOGGIA </t>
  </si>
  <si>
    <t>VDL NANTES</t>
  </si>
  <si>
    <t>BLACK LABEL</t>
  </si>
  <si>
    <t>GERALDINE T</t>
  </si>
  <si>
    <t xml:space="preserve">BERNARDO SOUTO COELHO </t>
  </si>
  <si>
    <t>DREAMING DE LA FIERE</t>
  </si>
  <si>
    <t>ASPEN</t>
  </si>
  <si>
    <t xml:space="preserve">NICK GIRL GMS </t>
  </si>
  <si>
    <t>GRAN GESTE</t>
  </si>
  <si>
    <r>
      <t xml:space="preserve">CONCURSO DE SALTO ESTADUAL
</t>
    </r>
    <r>
      <rPr>
        <b/>
        <sz val="12"/>
        <color theme="1"/>
        <rFont val="Eras Demi ITC"/>
        <family val="2"/>
      </rPr>
      <t>2ª Et. Ranking SHPA, 2ª Et. Copa BH Regional Sul e 1ª Et. Porto Alegre Teams' Challenge</t>
    </r>
  </si>
  <si>
    <t>ORDEM DE ENTRADA
Domingo, 07/05/2023</t>
  </si>
  <si>
    <r>
      <t xml:space="preserve">A seguir
</t>
    </r>
    <r>
      <rPr>
        <b/>
        <sz val="10"/>
        <rFont val="Verdana"/>
        <family val="2"/>
      </rPr>
      <t>Prova 11 – EXCLUSIVA – POA TC (1,10m)</t>
    </r>
    <r>
      <rPr>
        <b/>
        <sz val="8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</si>
  <si>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t>EQUIPE</t>
  </si>
  <si>
    <t>CENTAURO</t>
  </si>
  <si>
    <t>BUSCH</t>
  </si>
  <si>
    <t>ZURKIS</t>
  </si>
  <si>
    <t>BIG STAR</t>
  </si>
  <si>
    <t xml:space="preserve">CAROLINA GODINHO BALBUENO </t>
  </si>
  <si>
    <t xml:space="preserve">VALENTINA BASSANELLO </t>
  </si>
  <si>
    <t>GOLPE RDC</t>
  </si>
  <si>
    <t xml:space="preserve">ÂNGELA VITÓRIA CARNIEL PIVA </t>
  </si>
  <si>
    <t>PICARO</t>
  </si>
  <si>
    <t>SRE</t>
  </si>
  <si>
    <t>JC</t>
  </si>
  <si>
    <t>CEHJUR ANGELINA</t>
  </si>
  <si>
    <t>FERRAGAMO JOSILMAR</t>
  </si>
  <si>
    <t>MARINA FELICE ARGEMÍ</t>
  </si>
  <si>
    <t>ARP FLOAT</t>
  </si>
  <si>
    <t xml:space="preserve">VICENTE CORA DE CASTRO </t>
  </si>
  <si>
    <t>JCR ARIZONA</t>
  </si>
  <si>
    <t xml:space="preserve">TATIANA RENNAU DOS SANTOS </t>
  </si>
  <si>
    <r>
      <t xml:space="preserve">Desenvolvido por LIVE HORSE - Copyright 2024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</si>
  <si>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JÓIA DA VISTA</t>
  </si>
  <si>
    <t>U25</t>
  </si>
  <si>
    <t>CVH</t>
  </si>
  <si>
    <t>ASP</t>
  </si>
  <si>
    <t xml:space="preserve">WITALY CRISTAL </t>
  </si>
  <si>
    <t xml:space="preserve">NIRVANA ITAPÃ </t>
  </si>
  <si>
    <t xml:space="preserve">MAÍSA DA SILVA CARDOSO </t>
  </si>
  <si>
    <t>CORLEONE LJR</t>
  </si>
  <si>
    <t>CORLETO DA BICCA</t>
  </si>
  <si>
    <t xml:space="preserve">GRACE MARA MARIATH CHAGASTELLES </t>
  </si>
  <si>
    <t xml:space="preserve">LUCAS BRAMBILLA </t>
  </si>
  <si>
    <t xml:space="preserve">CHAP LINDA DA VISTA </t>
  </si>
  <si>
    <t>CLINTINA BR</t>
  </si>
  <si>
    <t xml:space="preserve">CAPRICE DES DEUX </t>
  </si>
  <si>
    <t xml:space="preserve">MISS PAPILLON CHF </t>
  </si>
  <si>
    <t xml:space="preserve">SWEET CASSINA CHF </t>
  </si>
  <si>
    <t xml:space="preserve">CS ANITA </t>
  </si>
  <si>
    <t xml:space="preserve">CAROLINA PRADO LIMA FIGUEIREDO </t>
  </si>
  <si>
    <t xml:space="preserve">VITÓRIA HEITLING </t>
  </si>
  <si>
    <t>JCT</t>
  </si>
  <si>
    <t xml:space="preserve">RAÍ KUMMER PEREIRA </t>
  </si>
  <si>
    <t xml:space="preserve">FERNANDA ROSENFIELD </t>
  </si>
  <si>
    <t>REMONTA VANADIO</t>
  </si>
  <si>
    <t xml:space="preserve">CLARA CAROLINA BECKER LEAL </t>
  </si>
  <si>
    <t>SING COLINO DA PEDREIRA</t>
  </si>
  <si>
    <t xml:space="preserve">ISADORA BRODT VON BRIXEN MONTZEL </t>
  </si>
  <si>
    <t>BUICK DO PORTO PALMEIRA</t>
  </si>
  <si>
    <t xml:space="preserve">CATARINA ONOFRIO </t>
  </si>
  <si>
    <t>MOLINA D'JOY</t>
  </si>
  <si>
    <t xml:space="preserve">KTZ SIMBAT </t>
  </si>
  <si>
    <t xml:space="preserve">NELSON ALEXANDRE KRETZMANN FILHO </t>
  </si>
  <si>
    <t xml:space="preserve">GUAPO CRISTAL </t>
  </si>
  <si>
    <t xml:space="preserve">LUANA BARROS ZANELLA </t>
  </si>
  <si>
    <t xml:space="preserve">URUGUAIO </t>
  </si>
  <si>
    <t>OLIVER</t>
  </si>
  <si>
    <t xml:space="preserve">MARINA FELICE ARGEMÍ </t>
  </si>
  <si>
    <t>MAGNIFICO</t>
  </si>
  <si>
    <t xml:space="preserve">CANTORDINO JOTER II </t>
  </si>
  <si>
    <t>DIEGO SEVERINO</t>
  </si>
  <si>
    <t xml:space="preserve">ISABELLA SCARPA </t>
  </si>
  <si>
    <t xml:space="preserve">KS PLAY </t>
  </si>
  <si>
    <t>VJJ DOBLE CASCH</t>
  </si>
  <si>
    <t>BLESS DAS UMBURANAS</t>
  </si>
  <si>
    <t xml:space="preserve">GABRIEL CIARLO DE SOUZA DA SILVA </t>
  </si>
  <si>
    <t xml:space="preserve">WOODY DEJET </t>
  </si>
  <si>
    <t>CONCURSO DE SALTO ESTADUAL</t>
  </si>
  <si>
    <t>EX.T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</si>
  <si>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02 – CN 8 anos + Amador Super Top + Júnior + U25 + Sênior (1,40m)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um desempate ao cronômetro, tab. A, Art. 238.2.2, Vel.350m/min</t>
    </r>
  </si>
  <si>
    <r>
      <rPr>
        <b/>
        <u/>
        <sz val="10"/>
        <rFont val="Verdana"/>
        <family val="2"/>
      </rPr>
      <t xml:space="preserve">10h30min
</t>
    </r>
    <r>
      <rPr>
        <b/>
        <sz val="10"/>
        <rFont val="Verdana"/>
        <family val="2"/>
      </rPr>
      <t>Prova 03 – Aspirantes (0,90m)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com faixa de tempo (FECHADOS), tab. A, Art. 238.5.2.2.3, vel.350m/min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</si>
  <si>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05 – Jovem Cavaleiro B e Mini-mirim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 com desempate ao Tempo ideal, tab. A, vel.350m/min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</si>
  <si>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06 – Amador B e Master B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desempate, Tab A, Art. 238.2.2, vel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</si>
  <si>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4 – Cavalos Novos 4 anos e Aberta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</si>
  <si>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13h30min
</t>
    </r>
    <r>
      <rPr>
        <b/>
        <sz val="10"/>
        <rFont val="Verdana"/>
        <family val="2"/>
      </rPr>
      <t>Prova 07 – Cavalos Novos 5 anos e Aberta 1,10m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350m/min.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</si>
  <si>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08 – Amador A, Master A, Jovem Cavaleiro A e Pré-mirim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 A, Art. 238.2.1, vel 350m/min</t>
    </r>
  </si>
  <si>
    <r>
      <rPr>
        <b/>
        <u/>
        <sz val="10"/>
        <rFont val="Verdana"/>
        <family val="2"/>
      </rPr>
      <t xml:space="preserve">15h
</t>
    </r>
    <r>
      <rPr>
        <b/>
        <sz val="10"/>
        <rFont val="Verdana"/>
        <family val="2"/>
      </rPr>
      <t>Prova 09 – Cavalos Novos 6 anos e Aberta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 A, Art. 238.2.1, vel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</si>
  <si>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 xml:space="preserve">Prova 10 – Amador, Master, Jovem Cavaleiro e Mirim (1,20m)
</t>
    </r>
    <r>
      <rPr>
        <sz val="8"/>
        <rFont val="Verdana"/>
        <family val="2"/>
      </rPr>
      <t>Ao cronômetro, Tab A, Art. 238.2.1, vel 350m/min</t>
    </r>
  </si>
  <si>
    <t>CALLAS CRISTAL</t>
  </si>
  <si>
    <t>GIV</t>
  </si>
  <si>
    <t>MM</t>
  </si>
  <si>
    <t>BLACK WIDOW</t>
  </si>
  <si>
    <t xml:space="preserve">MARIA ANTONIA R. MARCHINI </t>
  </si>
  <si>
    <t>FERNANDO N 89 Z</t>
  </si>
  <si>
    <t xml:space="preserve">GIOVANNA MESZAROS ROA BRILHANTE </t>
  </si>
  <si>
    <t>BOM-TOCAI DO RIOACIMA</t>
  </si>
  <si>
    <t xml:space="preserve">DAQUI DAS UMBURANAS </t>
  </si>
  <si>
    <t xml:space="preserve">DELLA ROSE JMEN </t>
  </si>
  <si>
    <t>KNIGHT PULLMAN</t>
  </si>
  <si>
    <t xml:space="preserve">ISABELA KUHN TANNHAUSER </t>
  </si>
  <si>
    <t xml:space="preserve">LUMA FERNANDES DE SOUZA SPINA </t>
  </si>
  <si>
    <t>MACARENA DA VISTA</t>
  </si>
  <si>
    <t>CHOPARD D JMEN II</t>
  </si>
  <si>
    <t xml:space="preserve">COSIBLANCO D' OLYMPO </t>
  </si>
  <si>
    <t>ROMANO JMEN</t>
  </si>
  <si>
    <t xml:space="preserve">LAURA FERNANDES SOUZA </t>
  </si>
  <si>
    <t>BALOULEI JOTER</t>
  </si>
  <si>
    <t xml:space="preserve">ALICIA KRIEGER DIEHL </t>
  </si>
  <si>
    <t>RAVEL DE LYON</t>
  </si>
  <si>
    <t xml:space="preserve">PANDORA JE </t>
  </si>
  <si>
    <t xml:space="preserve">EDUARDO PALMA GHELLER </t>
  </si>
  <si>
    <t xml:space="preserve">NOCAUTE DA VISTA </t>
  </si>
  <si>
    <t xml:space="preserve">NORAH DA VISTA </t>
  </si>
  <si>
    <t>SINCO JOTER</t>
  </si>
  <si>
    <t>MISS SIMPATIA</t>
  </si>
  <si>
    <t xml:space="preserve">SOPHIA JURUENA DELGADO </t>
  </si>
  <si>
    <t>GRUPO</t>
  </si>
  <si>
    <r>
      <rPr>
        <b/>
        <u/>
        <sz val="10"/>
        <rFont val="Verdana"/>
        <family val="2"/>
      </rPr>
      <t xml:space="preserve">9h30min
</t>
    </r>
    <r>
      <rPr>
        <b/>
        <sz val="10"/>
        <rFont val="Verdana"/>
        <family val="2"/>
      </rPr>
      <t>Prova 01 – CN 7 anos + Amador Top + Master Top + Jovem Cavaleiro Top +
Pré-júnior e Sênior Especial (1,30m)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desempate, Tab A, Art. 238.2.2, vel 350m/min</t>
    </r>
  </si>
  <si>
    <t xml:space="preserve">CAREZZA JMEN </t>
  </si>
  <si>
    <t xml:space="preserve">CORNET SHOT II JMEN </t>
  </si>
  <si>
    <t>2A</t>
  </si>
  <si>
    <t>1A</t>
  </si>
  <si>
    <t>1B</t>
  </si>
  <si>
    <t>TC: 78</t>
  </si>
  <si>
    <t>O.C</t>
  </si>
  <si>
    <t>CL. C</t>
  </si>
  <si>
    <t>CL. G</t>
  </si>
  <si>
    <t>TCD: 54</t>
  </si>
  <si>
    <t>2º</t>
  </si>
  <si>
    <t>1º</t>
  </si>
  <si>
    <t>DESIS</t>
  </si>
  <si>
    <t>DES</t>
  </si>
  <si>
    <t>X</t>
  </si>
  <si>
    <t>3º</t>
  </si>
  <si>
    <t>4º</t>
  </si>
  <si>
    <t>5º</t>
  </si>
  <si>
    <t>6º</t>
  </si>
  <si>
    <t>7º</t>
  </si>
  <si>
    <t>O.G</t>
  </si>
  <si>
    <t>RESULTADO | SÁBADO, 08/06/2024</t>
  </si>
  <si>
    <t>HMD CORONADO</t>
  </si>
  <si>
    <t>3A</t>
  </si>
  <si>
    <t>1C</t>
  </si>
  <si>
    <t>FAIXA: 66 A 74</t>
  </si>
  <si>
    <t>TI:</t>
  </si>
  <si>
    <t>O</t>
  </si>
  <si>
    <t>P</t>
  </si>
  <si>
    <t>8º</t>
  </si>
  <si>
    <t>9º</t>
  </si>
  <si>
    <t>10º</t>
  </si>
  <si>
    <t>11º</t>
  </si>
  <si>
    <t>TC: 74</t>
  </si>
  <si>
    <r>
      <rPr>
        <b/>
        <u/>
        <sz val="10"/>
        <rFont val="Verdana"/>
        <family val="2"/>
      </rPr>
      <t xml:space="preserve">14h
</t>
    </r>
    <r>
      <rPr>
        <b/>
        <sz val="10"/>
        <rFont val="Verdana"/>
        <family val="2"/>
      </rPr>
      <t xml:space="preserve">Prova 19 – CN 7 anos + Amador Top, Master Top + Jovem Cavaleiro Top +
Pré-júnior e Sênior Especial (1,30m)
</t>
    </r>
    <r>
      <rPr>
        <sz val="8"/>
        <rFont val="Verdana"/>
        <family val="2"/>
      </rPr>
      <t>Ao cronômetro, Tab A, Art. 238.2.1, vel 350m/min</t>
    </r>
  </si>
  <si>
    <t>O.G1</t>
  </si>
  <si>
    <t>O.C1</t>
  </si>
  <si>
    <t>O.C2</t>
  </si>
  <si>
    <t>O.G2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</si>
  <si>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20 – CN 8 anos + Amador Super Top + Júnior + U25 + Sênior (1,40m)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 A, Art. 238.2.1, vel 350m/min</t>
    </r>
  </si>
  <si>
    <t>NC</t>
  </si>
  <si>
    <t>1D</t>
  </si>
  <si>
    <t>C.O</t>
  </si>
  <si>
    <t>12º</t>
  </si>
  <si>
    <t>TC: 74 | TCD: 48</t>
  </si>
  <si>
    <t>CL.G</t>
  </si>
  <si>
    <t>CL.C</t>
  </si>
  <si>
    <r>
      <rPr>
        <b/>
        <u/>
        <sz val="10"/>
        <rFont val="Verdana"/>
        <family val="2"/>
      </rPr>
      <t xml:space="preserve">9h30min
</t>
    </r>
    <r>
      <rPr>
        <b/>
        <sz val="10"/>
        <rFont val="Verdana"/>
        <family val="2"/>
      </rPr>
      <t>Prova 11 – Aspirantes (0,90m)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com faixa de tempo (FECHADOS), tab. A, Art. 238.5.2.2.3, vel.350m/min</t>
    </r>
  </si>
  <si>
    <t>TC: 79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</si>
  <si>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14 – Amador B e Master B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Duas fases especial, Segunda ao cronômetro, tab. A, vel.350m/min</t>
    </r>
  </si>
  <si>
    <t>TPP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</si>
  <si>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12 – Cavalos Novos 4 anos e Aberta 1,00m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</si>
  <si>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11h30min
</t>
    </r>
    <r>
      <rPr>
        <b/>
        <sz val="10"/>
        <rFont val="Verdana"/>
        <family val="2"/>
      </rPr>
      <t>Prova 15 – Cavalos Novos 5 anos e Aberta 1,10m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350m/min.</t>
    </r>
  </si>
  <si>
    <r>
      <rPr>
        <b/>
        <u/>
        <sz val="10"/>
        <rFont val="Verdana"/>
        <family val="2"/>
      </rPr>
      <t xml:space="preserve">13h
</t>
    </r>
    <r>
      <rPr>
        <b/>
        <sz val="10"/>
        <rFont val="Verdana"/>
        <family val="2"/>
      </rPr>
      <t>Prova 17 – Cavalos Novos 6 anos e Aberta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 A, Art. 238.2.1, vel 350m/min</t>
    </r>
  </si>
  <si>
    <t>13º</t>
  </si>
  <si>
    <t>14º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</si>
  <si>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13 – Jovem Cavaleiro B e Mini-mirim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Duas fases especial, Segunda ao tempo ideal, tab. A, vel.350m/min</t>
    </r>
  </si>
  <si>
    <t>C.O1</t>
  </si>
  <si>
    <t>C.O2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</si>
  <si>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16 – Amador A, Master A, Jovem Cavaleiro A e Pré-mirim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desempate, Tab A, Art. 238.2.2, vel 350m/min</t>
    </r>
  </si>
  <si>
    <t>CL.C1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</si>
  <si>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 xml:space="preserve">Prova 18 – Amador, Master, Jovem Cavaleiro e Mirim (1,20m)
</t>
    </r>
    <r>
      <rPr>
        <sz val="8"/>
        <rFont val="Verdana"/>
        <family val="2"/>
      </rPr>
      <t>Ao cronômetro com desempate, Tab A, Art. 238.2.2, vel 350m/min</t>
    </r>
  </si>
  <si>
    <t>CLIFFORD</t>
  </si>
  <si>
    <t>FINAL</t>
  </si>
  <si>
    <t>P.1</t>
  </si>
  <si>
    <t>RESULTADO | DOMINGO, 09/06/2024</t>
  </si>
  <si>
    <t>C.T</t>
  </si>
  <si>
    <t>O.T</t>
  </si>
  <si>
    <t>TC1: 80 | TC2: 80</t>
  </si>
  <si>
    <t>TOTAL</t>
  </si>
  <si>
    <t>6A</t>
  </si>
  <si>
    <t>15º</t>
  </si>
  <si>
    <t>TC: 74"</t>
  </si>
  <si>
    <t>LUCAS BRAMBILLA</t>
  </si>
  <si>
    <t>4A</t>
  </si>
  <si>
    <t>CRISTINA MARQUES BRAMBILLA</t>
  </si>
  <si>
    <t>TC1: 48 | TC2: 36</t>
  </si>
  <si>
    <t>TC: 76</t>
  </si>
  <si>
    <t>TI</t>
  </si>
  <si>
    <t>16º</t>
  </si>
  <si>
    <t>17º</t>
  </si>
  <si>
    <t>18º</t>
  </si>
  <si>
    <t>19º</t>
  </si>
  <si>
    <t>TCD: 42</t>
  </si>
  <si>
    <t>5A</t>
  </si>
  <si>
    <t>AMST</t>
  </si>
  <si>
    <t>RESULTADO | DOMINGO, 09/06/2024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</si>
</sst>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R$&quot;\ #,##0.00"/>
    <numFmt numFmtId="165" formatCode="0.00;[Red]0.00"/>
    <numFmt numFmtId="166" formatCode="0;[Red]0"/>
    <numFmt numFmtId="167" formatCode="0.0;[Red]0.0"/>
  </numFmts>
  <fonts count="42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</font>
    <font>
      <b/>
      <sz val="8"/>
      <name val="Verdana"/>
      <family val="2"/>
    </font>
    <font>
      <b/>
      <sz val="10"/>
      <color rgb="FF000000"/>
      <name val="Verdana"/>
      <family val="2"/>
      <charset val="1"/>
    </font>
    <font>
      <sz val="8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Eras Demi ITC"/>
      <family val="2"/>
    </font>
    <font>
      <b/>
      <sz val="14"/>
      <color theme="1"/>
      <name val="Ubuntu"/>
      <family val="2"/>
    </font>
    <font>
      <sz val="8"/>
      <name val="Calibri"/>
      <family val="2"/>
      <charset val="1"/>
    </font>
    <font>
      <b/>
      <sz val="7"/>
      <name val="Verdana"/>
      <family val="2"/>
    </font>
    <font>
      <b/>
      <sz val="12"/>
      <color theme="1"/>
      <name val="Eras Demi ITC"/>
      <family val="2"/>
    </font>
    <font>
      <b/>
      <sz val="15"/>
      <color theme="1"/>
      <name val="Eras Demi ITC"/>
      <family val="2"/>
    </font>
    <font>
      <b/>
      <sz val="13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5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7"/>
      <color theme="1"/>
      <name val="Verdana"/>
      <family val="2"/>
    </font>
    <font>
      <i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i/>
      <sz val="14"/>
      <color rgb="FF000000"/>
      <name val="Calibri"/>
      <family val="2"/>
    </font>
    <font>
      <b/>
      <sz val="9"/>
      <name val="Verdana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6"/>
      <color rgb="FF000000"/>
      <name val="Verdana"/>
      <family val="2"/>
    </font>
    <font>
      <b/>
      <sz val="6"/>
      <color rgb="FF000000"/>
      <name val="Verdana"/>
      <family val="2"/>
    </font>
    <font>
      <b/>
      <sz val="5"/>
      <color rgb="FF000000"/>
      <name val="Verdana"/>
      <family val="2"/>
    </font>
    <font>
      <b/>
      <sz val="10"/>
      <name val="Verdana"/>
      <family val="2"/>
    </font>
    <font>
      <b/>
      <sz val="7"/>
      <color rgb="FF000000"/>
      <name val="Verdana"/>
      <family val="2"/>
    </font>
    <font>
      <sz val="11"/>
      <color rgb="FF000000"/>
      <name val="Calibri Light"/>
      <family val="2"/>
      <scheme val="major"/>
    </font>
    <font>
      <b/>
      <u/>
      <sz val="10"/>
      <name val="Verdana"/>
      <family val="2"/>
    </font>
    <font>
      <b/>
      <sz val="18"/>
      <color theme="1"/>
      <name val="Geometr415 Blk BT"/>
      <family val="2"/>
    </font>
    <font>
      <b/>
      <sz val="18"/>
      <color theme="1"/>
      <name val="Eras Demi ITC"/>
      <family val="2"/>
    </font>
    <font>
      <b/>
      <sz val="5"/>
      <name val="Verdana"/>
      <family val="2"/>
    </font>
    <font>
      <sz val="8"/>
      <color rgb="FFFF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/>
    <xf numFmtId="0" fontId="20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 wrapText="1" indent="1"/>
    </xf>
    <xf numFmtId="0" fontId="24" fillId="0" borderId="6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 indent="1"/>
    </xf>
    <xf numFmtId="0" fontId="20" fillId="3" borderId="1" xfId="0" applyFont="1" applyFill="1" applyBorder="1" applyAlignment="1">
      <alignment vertical="center" wrapText="1"/>
    </xf>
    <xf numFmtId="0" fontId="4" fillId="0" borderId="0" xfId="0" applyFont="1"/>
    <xf numFmtId="166" fontId="4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19" fillId="0" borderId="0" xfId="0" applyFont="1" applyAlignment="1">
      <alignment horizontal="left" indent="1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 wrapText="1"/>
    </xf>
    <xf numFmtId="166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2" fontId="21" fillId="0" borderId="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33" fillId="3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36" fillId="0" borderId="0" xfId="0" applyFont="1"/>
    <xf numFmtId="0" fontId="6" fillId="0" borderId="2" xfId="0" applyFont="1" applyBorder="1" applyAlignment="1">
      <alignment horizontal="left" vertical="center"/>
    </xf>
    <xf numFmtId="0" fontId="39" fillId="0" borderId="0" xfId="0" applyFont="1" applyAlignment="1">
      <alignment horizontal="left" vertical="top" wrapText="1"/>
    </xf>
    <xf numFmtId="0" fontId="40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 indent="1"/>
    </xf>
    <xf numFmtId="14" fontId="3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6" fillId="0" borderId="0" xfId="0" applyFont="1"/>
    <xf numFmtId="0" fontId="33" fillId="4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7" fontId="4" fillId="0" borderId="1" xfId="0" applyNumberFormat="1" applyFont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165" fontId="4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41" fillId="4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 indent="1"/>
    </xf>
    <xf numFmtId="0" fontId="27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8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0" fontId="16" fillId="0" borderId="6" xfId="0" applyFont="1" applyBorder="1" applyAlignment="1">
      <alignment horizontal="center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3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Normal" xfId="0" builtinId="0"/>
    <cellStyle name="Vírgula 2" xfId="1" xr:uid="{8D4CA7DB-4D5A-434B-9701-21290CA24074}"/>
    <cellStyle name="Vírgula 3" xfId="2" xr:uid="{ECBE442C-A599-4B0E-91BD-C5EE62F2E69E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847731</xdr:colOff>
      <xdr:row>24</xdr:row>
      <xdr:rowOff>70177</xdr:rowOff>
    </xdr:from>
    <xdr:to>
      <xdr:col>12</xdr:col>
      <xdr:colOff>182568</xdr:colOff>
      <xdr:row>27</xdr:row>
      <xdr:rowOff>125090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98ECB5-D2DB-40EA-88F4-D29823C3C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81" y="5804227"/>
          <a:ext cx="5526087" cy="607363"/>
        </a:xfrm>
        <a:prstGeom prst="rect">
          <a:avLst/>
        </a:prstGeom>
      </xdr:spPr>
    </xdr:pic>
    <xdr:clientData/>
  </xdr:twoCellAnchor>
  <xdr:twoCellAnchor editAs="oneCell">
    <xdr:from>
      <xdr:col>11</xdr:col>
      <xdr:colOff>87313</xdr:colOff>
      <xdr:row>0</xdr:row>
      <xdr:rowOff>0</xdr:rowOff>
    </xdr:from>
    <xdr:to>
      <xdr:col>18</xdr:col>
      <xdr:colOff>26454</xdr:colOff>
      <xdr:row>1</xdr:row>
      <xdr:rowOff>468312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A8A5D1C-4A17-F10F-646E-EE4131B5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113" y="0"/>
          <a:ext cx="1494891" cy="7667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346078</xdr:colOff>
      <xdr:row>43</xdr:row>
      <xdr:rowOff>98754</xdr:rowOff>
    </xdr:from>
    <xdr:to>
      <xdr:col>9</xdr:col>
      <xdr:colOff>120653</xdr:colOff>
      <xdr:row>46</xdr:row>
      <xdr:rowOff>153667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48461E-BA4B-45CD-A516-F0DB45A68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8" y="9090354"/>
          <a:ext cx="5521325" cy="607363"/>
        </a:xfrm>
        <a:prstGeom prst="rect">
          <a:avLst/>
        </a:prstGeom>
      </xdr:spPr>
    </xdr:pic>
    <xdr:clientData/>
  </xdr:twoCellAnchor>
  <xdr:twoCellAnchor editAs="oneCell">
    <xdr:from>
      <xdr:col>5</xdr:col>
      <xdr:colOff>273051</xdr:colOff>
      <xdr:row>0</xdr:row>
      <xdr:rowOff>0</xdr:rowOff>
    </xdr:from>
    <xdr:to>
      <xdr:col>12</xdr:col>
      <xdr:colOff>118529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1D1682-A167-4CB4-880E-1FD634114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1" y="0"/>
          <a:ext cx="1502828" cy="7667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547689</xdr:colOff>
      <xdr:row>23</xdr:row>
      <xdr:rowOff>77790</xdr:rowOff>
    </xdr:from>
    <xdr:to>
      <xdr:col>9</xdr:col>
      <xdr:colOff>252413</xdr:colOff>
      <xdr:row>26</xdr:row>
      <xdr:rowOff>132703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322993-D1E3-40DB-809F-AA454E2CE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589" y="5868990"/>
          <a:ext cx="5540374" cy="607363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0</xdr:row>
      <xdr:rowOff>0</xdr:rowOff>
    </xdr:from>
    <xdr:to>
      <xdr:col>13</xdr:col>
      <xdr:colOff>340778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3D6DAC-3B40-4083-A304-F6083E79D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025" y="0"/>
          <a:ext cx="1493303" cy="766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263536</xdr:colOff>
      <xdr:row>42</xdr:row>
      <xdr:rowOff>78114</xdr:rowOff>
    </xdr:from>
    <xdr:to>
      <xdr:col>9</xdr:col>
      <xdr:colOff>136536</xdr:colOff>
      <xdr:row>45</xdr:row>
      <xdr:rowOff>133027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C24BFB-E2E4-4202-B3E1-1123C85F1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436" y="8955414"/>
          <a:ext cx="5530850" cy="607363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0</xdr:row>
      <xdr:rowOff>0</xdr:rowOff>
    </xdr:from>
    <xdr:to>
      <xdr:col>11</xdr:col>
      <xdr:colOff>131228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416F43-282F-4C66-B5E9-41930A52F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5550" y="0"/>
          <a:ext cx="1502828" cy="766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358782</xdr:colOff>
      <xdr:row>29</xdr:row>
      <xdr:rowOff>62242</xdr:rowOff>
    </xdr:from>
    <xdr:to>
      <xdr:col>15</xdr:col>
      <xdr:colOff>117482</xdr:colOff>
      <xdr:row>32</xdr:row>
      <xdr:rowOff>117155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B0A75A-82DE-415D-9DE0-B574664F6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182" y="5764542"/>
          <a:ext cx="5530850" cy="607363"/>
        </a:xfrm>
        <a:prstGeom prst="rect">
          <a:avLst/>
        </a:prstGeom>
      </xdr:spPr>
    </xdr:pic>
    <xdr:clientData/>
  </xdr:twoCellAnchor>
  <xdr:twoCellAnchor editAs="oneCell">
    <xdr:from>
      <xdr:col>11</xdr:col>
      <xdr:colOff>69850</xdr:colOff>
      <xdr:row>0</xdr:row>
      <xdr:rowOff>0</xdr:rowOff>
    </xdr:from>
    <xdr:to>
      <xdr:col>17</xdr:col>
      <xdr:colOff>118529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611A1CC-944F-489C-9B28-4DA8AD137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8250" y="0"/>
          <a:ext cx="1488541" cy="76676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128595</xdr:colOff>
      <xdr:row>26</xdr:row>
      <xdr:rowOff>97166</xdr:rowOff>
    </xdr:from>
    <xdr:to>
      <xdr:col>16</xdr:col>
      <xdr:colOff>20645</xdr:colOff>
      <xdr:row>29</xdr:row>
      <xdr:rowOff>152079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79C73-8163-4F80-B267-70E1B173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695" y="5831216"/>
          <a:ext cx="5511800" cy="607363"/>
        </a:xfrm>
        <a:prstGeom prst="rect">
          <a:avLst/>
        </a:prstGeom>
      </xdr:spPr>
    </xdr:pic>
    <xdr:clientData/>
  </xdr:twoCellAnchor>
  <xdr:twoCellAnchor editAs="oneCell">
    <xdr:from>
      <xdr:col>17</xdr:col>
      <xdr:colOff>112713</xdr:colOff>
      <xdr:row>0</xdr:row>
      <xdr:rowOff>0</xdr:rowOff>
    </xdr:from>
    <xdr:to>
      <xdr:col>23</xdr:col>
      <xdr:colOff>288392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BB19BAE-9FE3-430B-A32F-55DB441DC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413" y="0"/>
          <a:ext cx="1477429" cy="76676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393707</xdr:colOff>
      <xdr:row>43</xdr:row>
      <xdr:rowOff>113028</xdr:rowOff>
    </xdr:from>
    <xdr:to>
      <xdr:col>9</xdr:col>
      <xdr:colOff>117482</xdr:colOff>
      <xdr:row>46</xdr:row>
      <xdr:rowOff>167941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D4B59B-F158-4EA1-BC1C-C0D714754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7" y="9034778"/>
          <a:ext cx="5521325" cy="607363"/>
        </a:xfrm>
        <a:prstGeom prst="rect">
          <a:avLst/>
        </a:prstGeom>
      </xdr:spPr>
    </xdr:pic>
    <xdr:clientData/>
  </xdr:twoCellAnchor>
  <xdr:twoCellAnchor editAs="oneCell">
    <xdr:from>
      <xdr:col>5</xdr:col>
      <xdr:colOff>349250</xdr:colOff>
      <xdr:row>0</xdr:row>
      <xdr:rowOff>0</xdr:rowOff>
    </xdr:from>
    <xdr:to>
      <xdr:col>11</xdr:col>
      <xdr:colOff>101066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194332-C831-403C-8204-BCF9AEE18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5090" y="0"/>
          <a:ext cx="1504416" cy="76549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73027</xdr:colOff>
      <xdr:row>0</xdr:row>
      <xdr:rowOff>0</xdr:rowOff>
    </xdr:from>
    <xdr:to>
      <xdr:col>22</xdr:col>
      <xdr:colOff>253468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D0EAD3-7422-4A34-B736-A6D5528D0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3027" y="0"/>
          <a:ext cx="1501241" cy="76676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280993</xdr:colOff>
      <xdr:row>44</xdr:row>
      <xdr:rowOff>35253</xdr:rowOff>
    </xdr:from>
    <xdr:to>
      <xdr:col>8</xdr:col>
      <xdr:colOff>41280</xdr:colOff>
      <xdr:row>47</xdr:row>
      <xdr:rowOff>90166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058A4F-1D09-4282-94F1-8D1D44BA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93" y="9001453"/>
          <a:ext cx="5519737" cy="60736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0</xdr:row>
      <xdr:rowOff>0</xdr:rowOff>
    </xdr:from>
    <xdr:to>
      <xdr:col>10</xdr:col>
      <xdr:colOff>77254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F3D27B-A2FD-4E30-8780-CDDB246C9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2530" y="0"/>
          <a:ext cx="1493304" cy="76549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117478</xdr:colOff>
      <xdr:row>25</xdr:row>
      <xdr:rowOff>73354</xdr:rowOff>
    </xdr:from>
    <xdr:to>
      <xdr:col>15</xdr:col>
      <xdr:colOff>25403</xdr:colOff>
      <xdr:row>28</xdr:row>
      <xdr:rowOff>128267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52451C-B52F-4DD1-AD61-BED3F5F4C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8" y="5820104"/>
          <a:ext cx="5527675" cy="607363"/>
        </a:xfrm>
        <a:prstGeom prst="rect">
          <a:avLst/>
        </a:prstGeom>
      </xdr:spPr>
    </xdr:pic>
    <xdr:clientData/>
  </xdr:twoCellAnchor>
  <xdr:twoCellAnchor editAs="oneCell">
    <xdr:from>
      <xdr:col>16</xdr:col>
      <xdr:colOff>158751</xdr:colOff>
      <xdr:row>0</xdr:row>
      <xdr:rowOff>0</xdr:rowOff>
    </xdr:from>
    <xdr:to>
      <xdr:col>22</xdr:col>
      <xdr:colOff>309029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48D3A0-8677-4A43-BAB2-9A36BF243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1" y="0"/>
          <a:ext cx="1490128" cy="76676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1139831</xdr:colOff>
      <xdr:row>24</xdr:row>
      <xdr:rowOff>95577</xdr:rowOff>
    </xdr:from>
    <xdr:to>
      <xdr:col>13</xdr:col>
      <xdr:colOff>74618</xdr:colOff>
      <xdr:row>27</xdr:row>
      <xdr:rowOff>150490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049D40-2261-4D1A-BDA4-17E2E8A42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81" y="5950277"/>
          <a:ext cx="5532437" cy="607363"/>
        </a:xfrm>
        <a:prstGeom prst="rect">
          <a:avLst/>
        </a:prstGeom>
      </xdr:spPr>
    </xdr:pic>
    <xdr:clientData/>
  </xdr:twoCellAnchor>
  <xdr:twoCellAnchor editAs="oneCell">
    <xdr:from>
      <xdr:col>13</xdr:col>
      <xdr:colOff>120650</xdr:colOff>
      <xdr:row>0</xdr:row>
      <xdr:rowOff>0</xdr:rowOff>
    </xdr:from>
    <xdr:to>
      <xdr:col>19</xdr:col>
      <xdr:colOff>255053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06D569-1A3E-48B9-A1B2-6825A2C36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0"/>
          <a:ext cx="1512353" cy="766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898524</xdr:colOff>
      <xdr:row>27</xdr:row>
      <xdr:rowOff>85725</xdr:rowOff>
    </xdr:from>
    <xdr:to>
      <xdr:col>12</xdr:col>
      <xdr:colOff>161924</xdr:colOff>
      <xdr:row>30</xdr:row>
      <xdr:rowOff>140638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09EA76-2024-45EF-B5C3-8AA05DF0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4" y="5927725"/>
          <a:ext cx="5524500" cy="607363"/>
        </a:xfrm>
        <a:prstGeom prst="rect">
          <a:avLst/>
        </a:prstGeom>
      </xdr:spPr>
    </xdr:pic>
    <xdr:clientData/>
  </xdr:twoCellAnchor>
  <xdr:twoCellAnchor editAs="oneCell">
    <xdr:from>
      <xdr:col>10</xdr:col>
      <xdr:colOff>71438</xdr:colOff>
      <xdr:row>0</xdr:row>
      <xdr:rowOff>0</xdr:rowOff>
    </xdr:from>
    <xdr:to>
      <xdr:col>17</xdr:col>
      <xdr:colOff>23279</xdr:colOff>
      <xdr:row>1</xdr:row>
      <xdr:rowOff>468312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9653B15-0B07-4F82-9969-495CC4AE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88" y="0"/>
          <a:ext cx="1494891" cy="76676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1133474</xdr:colOff>
      <xdr:row>26</xdr:row>
      <xdr:rowOff>98425</xdr:rowOff>
    </xdr:from>
    <xdr:to>
      <xdr:col>13</xdr:col>
      <xdr:colOff>168274</xdr:colOff>
      <xdr:row>29</xdr:row>
      <xdr:rowOff>153338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629B18-B285-477F-9A26-FB6BC6036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324" y="5826125"/>
          <a:ext cx="5518150" cy="6073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184150</xdr:colOff>
      <xdr:row>0</xdr:row>
      <xdr:rowOff>0</xdr:rowOff>
    </xdr:from>
    <xdr:to>
      <xdr:col>18</xdr:col>
      <xdr:colOff>289979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5B6F42-0ADA-4A23-8635-4EE3C1DF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450" y="0"/>
          <a:ext cx="1502829" cy="7667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79376</xdr:colOff>
      <xdr:row>0</xdr:row>
      <xdr:rowOff>0</xdr:rowOff>
    </xdr:from>
    <xdr:to>
      <xdr:col>5</xdr:col>
      <xdr:colOff>554600</xdr:colOff>
      <xdr:row>0</xdr:row>
      <xdr:rowOff>690563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7E3BF3-7304-4F58-8119-25FCB997E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676" y="0"/>
          <a:ext cx="3161274" cy="69056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190502</xdr:colOff>
      <xdr:row>35</xdr:row>
      <xdr:rowOff>0</xdr:rowOff>
    </xdr:from>
    <xdr:to>
      <xdr:col>7</xdr:col>
      <xdr:colOff>134940</xdr:colOff>
      <xdr:row>40</xdr:row>
      <xdr:rowOff>175603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5F6C8-23BF-46B4-887F-0CE35C08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2" y="9239250"/>
          <a:ext cx="5526088" cy="112810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1046365</xdr:colOff>
      <xdr:row>0</xdr:row>
      <xdr:rowOff>0</xdr:rowOff>
    </xdr:from>
    <xdr:to>
      <xdr:col>3</xdr:col>
      <xdr:colOff>360218</xdr:colOff>
      <xdr:row>0</xdr:row>
      <xdr:rowOff>667272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D0242D5-74D3-4592-A155-404D74D6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274" y="0"/>
          <a:ext cx="1260417" cy="6672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325439</xdr:colOff>
      <xdr:row>41</xdr:row>
      <xdr:rowOff>96840</xdr:rowOff>
    </xdr:from>
    <xdr:to>
      <xdr:col>9</xdr:col>
      <xdr:colOff>30163</xdr:colOff>
      <xdr:row>44</xdr:row>
      <xdr:rowOff>151753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AA74A8-933C-4892-AE41-9045DE6BF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339" y="9063040"/>
          <a:ext cx="5534024" cy="607363"/>
        </a:xfrm>
        <a:prstGeom prst="rect">
          <a:avLst/>
        </a:prstGeom>
      </xdr:spPr>
    </xdr:pic>
    <xdr:clientData/>
  </xdr:twoCellAnchor>
  <xdr:twoCellAnchor editAs="oneCell">
    <xdr:from>
      <xdr:col>5</xdr:col>
      <xdr:colOff>174625</xdr:colOff>
      <xdr:row>0</xdr:row>
      <xdr:rowOff>0</xdr:rowOff>
    </xdr:from>
    <xdr:to>
      <xdr:col>10</xdr:col>
      <xdr:colOff>145516</xdr:colOff>
      <xdr:row>1</xdr:row>
      <xdr:rowOff>468312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770E06C-2481-46F0-8ADF-7B2DDE75C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0"/>
          <a:ext cx="1501241" cy="766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409586</xdr:colOff>
      <xdr:row>43</xdr:row>
      <xdr:rowOff>90814</xdr:rowOff>
    </xdr:from>
    <xdr:to>
      <xdr:col>9</xdr:col>
      <xdr:colOff>149236</xdr:colOff>
      <xdr:row>46</xdr:row>
      <xdr:rowOff>145727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DD6F6AB-1248-4AC0-9596-61454D70B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486" y="8942714"/>
          <a:ext cx="5518150" cy="607363"/>
        </a:xfrm>
        <a:prstGeom prst="rect">
          <a:avLst/>
        </a:prstGeom>
      </xdr:spPr>
    </xdr:pic>
    <xdr:clientData/>
  </xdr:twoCellAnchor>
  <xdr:twoCellAnchor editAs="oneCell">
    <xdr:from>
      <xdr:col>6</xdr:col>
      <xdr:colOff>120650</xdr:colOff>
      <xdr:row>0</xdr:row>
      <xdr:rowOff>0</xdr:rowOff>
    </xdr:from>
    <xdr:to>
      <xdr:col>11</xdr:col>
      <xdr:colOff>150278</xdr:colOff>
      <xdr:row>1</xdr:row>
      <xdr:rowOff>468312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7CCD2B-C9EF-458D-BC9F-9D1566749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0"/>
          <a:ext cx="1502828" cy="766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403232</xdr:colOff>
      <xdr:row>40</xdr:row>
      <xdr:rowOff>106692</xdr:rowOff>
    </xdr:from>
    <xdr:to>
      <xdr:col>12</xdr:col>
      <xdr:colOff>180982</xdr:colOff>
      <xdr:row>43</xdr:row>
      <xdr:rowOff>161605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D1EB3B-F93F-4362-B4FB-E8493D998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82" y="9022092"/>
          <a:ext cx="5524500" cy="607363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0</xdr:row>
      <xdr:rowOff>0</xdr:rowOff>
    </xdr:from>
    <xdr:to>
      <xdr:col>15</xdr:col>
      <xdr:colOff>161391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19470E-4021-4540-873A-A401CF32F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0" y="0"/>
          <a:ext cx="1488541" cy="766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871545</xdr:colOff>
      <xdr:row>24</xdr:row>
      <xdr:rowOff>109866</xdr:rowOff>
    </xdr:from>
    <xdr:to>
      <xdr:col>12</xdr:col>
      <xdr:colOff>90495</xdr:colOff>
      <xdr:row>27</xdr:row>
      <xdr:rowOff>164779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9F030F-3018-4D6C-A7BC-28908D8C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395" y="5869316"/>
          <a:ext cx="5511800" cy="607363"/>
        </a:xfrm>
        <a:prstGeom prst="rect">
          <a:avLst/>
        </a:prstGeom>
      </xdr:spPr>
    </xdr:pic>
    <xdr:clientData/>
  </xdr:twoCellAnchor>
  <xdr:twoCellAnchor editAs="oneCell">
    <xdr:from>
      <xdr:col>9</xdr:col>
      <xdr:colOff>322263</xdr:colOff>
      <xdr:row>0</xdr:row>
      <xdr:rowOff>0</xdr:rowOff>
    </xdr:from>
    <xdr:to>
      <xdr:col>17</xdr:col>
      <xdr:colOff>31217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733044-8D86-4508-9997-31CBB8810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1863" y="0"/>
          <a:ext cx="1493304" cy="766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393707</xdr:colOff>
      <xdr:row>41</xdr:row>
      <xdr:rowOff>93978</xdr:rowOff>
    </xdr:from>
    <xdr:to>
      <xdr:col>9</xdr:col>
      <xdr:colOff>117482</xdr:colOff>
      <xdr:row>44</xdr:row>
      <xdr:rowOff>148891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1CF40A-B634-4924-8A14-05AEE0C65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7" y="8996678"/>
          <a:ext cx="5521325" cy="607363"/>
        </a:xfrm>
        <a:prstGeom prst="rect">
          <a:avLst/>
        </a:prstGeom>
      </xdr:spPr>
    </xdr:pic>
    <xdr:clientData/>
  </xdr:twoCellAnchor>
  <xdr:twoCellAnchor editAs="oneCell">
    <xdr:from>
      <xdr:col>5</xdr:col>
      <xdr:colOff>349250</xdr:colOff>
      <xdr:row>0</xdr:row>
      <xdr:rowOff>0</xdr:rowOff>
    </xdr:from>
    <xdr:to>
      <xdr:col>11</xdr:col>
      <xdr:colOff>101066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E7A69A8-8A67-4082-9FB2-6B98F3298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2375" y="0"/>
          <a:ext cx="1450441" cy="76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357192</xdr:colOff>
      <xdr:row>38</xdr:row>
      <xdr:rowOff>100340</xdr:rowOff>
    </xdr:from>
    <xdr:to>
      <xdr:col>9</xdr:col>
      <xdr:colOff>130180</xdr:colOff>
      <xdr:row>41</xdr:row>
      <xdr:rowOff>155253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8043C7-EEB2-4057-B9C7-66BE81B99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92" y="8939540"/>
          <a:ext cx="5513388" cy="607363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295277</xdr:colOff>
      <xdr:row>0</xdr:row>
      <xdr:rowOff>0</xdr:rowOff>
    </xdr:from>
    <xdr:to>
      <xdr:col>12</xdr:col>
      <xdr:colOff>140756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E72A1B-0496-4B57-A809-25A5040F2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2877" y="0"/>
          <a:ext cx="1502829" cy="766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274643</xdr:colOff>
      <xdr:row>42</xdr:row>
      <xdr:rowOff>54303</xdr:rowOff>
    </xdr:from>
    <xdr:to>
      <xdr:col>8</xdr:col>
      <xdr:colOff>98430</xdr:colOff>
      <xdr:row>45</xdr:row>
      <xdr:rowOff>109216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CFEAE8-8353-4489-9666-56501D39F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243" y="9045903"/>
          <a:ext cx="5519737" cy="60736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0</xdr:row>
      <xdr:rowOff>0</xdr:rowOff>
    </xdr:from>
    <xdr:to>
      <xdr:col>10</xdr:col>
      <xdr:colOff>140754</xdr:colOff>
      <xdr:row>1</xdr:row>
      <xdr:rowOff>468312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04F74C-B6FD-4200-A65D-E4C2FFAF8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5688" y="0"/>
          <a:ext cx="1450441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F1D3-FE7D-45BE-9B5F-69096A844E20}">
  <sheetPr>
    <tabColor rgb="FF00B0F0"/>
  </sheetPr>
  <dimension ref="A1:R14"/>
  <sheetViews>
    <sheetView windowProtection="1" showGridLines="0" zoomScale="120" zoomScaleNormal="120" workbookViewId="0">
      <selection activeCell="C21" sqref="C21"/>
    </sheetView>
  </sheetViews>
  <sheetFormatPr defaultColWidth="9.140625" defaultRowHeight="15" x14ac:dyDescent="0.25"/>
  <cols>
    <col min="1" max="1" width="2.7109375" customWidth="1"/>
    <col min="2" max="2" width="19.85546875" customWidth="1"/>
    <col min="3" max="3" width="27" customWidth="1"/>
    <col min="4" max="4" width="6.140625" customWidth="1"/>
    <col min="5" max="5" width="5.85546875" customWidth="1"/>
    <col min="6" max="6" width="5.5703125" customWidth="1"/>
    <col min="7" max="7" width="5.7109375" customWidth="1"/>
    <col min="8" max="8" width="3.28515625" customWidth="1"/>
    <col min="9" max="9" width="4.140625" customWidth="1"/>
    <col min="10" max="10" width="3.7109375" customWidth="1"/>
    <col min="11" max="11" width="5.42578125" customWidth="1"/>
    <col min="12" max="14" width="3.28515625" customWidth="1"/>
    <col min="15" max="15" width="3.7109375" customWidth="1"/>
    <col min="16" max="16" width="2.7109375" customWidth="1"/>
    <col min="17" max="17" width="3.28515625" customWidth="1"/>
    <col min="18" max="18" width="3" customWidth="1"/>
  </cols>
  <sheetData>
    <row r="1" spans="1:18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56.25" customHeight="1" x14ac:dyDescent="0.25">
      <c r="A2" s="93" t="s">
        <v>392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x14ac:dyDescent="0.25">
      <c r="C5" s="8"/>
      <c r="D5" s="3"/>
      <c r="E5" s="24"/>
      <c r="F5" s="24"/>
      <c r="G5" s="65"/>
      <c r="H5" s="24"/>
      <c r="I5" s="24"/>
      <c r="J5" s="24" t="s">
        <v>398</v>
      </c>
      <c r="K5" s="65"/>
      <c r="L5" s="24" t="s">
        <v>402</v>
      </c>
      <c r="M5" s="24"/>
      <c r="N5" s="24"/>
      <c r="O5" s="25"/>
      <c r="P5" s="25"/>
      <c r="Q5" s="25"/>
      <c r="R5" s="25"/>
    </row>
    <row r="6" spans="1:18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391</v>
      </c>
      <c r="G6" s="61" t="s">
        <v>11</v>
      </c>
      <c r="H6" s="61" t="s">
        <v>10</v>
      </c>
      <c r="I6" s="61" t="s">
        <v>353</v>
      </c>
      <c r="J6" s="61" t="s">
        <v>87</v>
      </c>
      <c r="K6" s="61" t="s">
        <v>11</v>
      </c>
      <c r="L6" s="61" t="s">
        <v>10</v>
      </c>
      <c r="M6" s="61" t="s">
        <v>353</v>
      </c>
      <c r="N6" s="61" t="s">
        <v>87</v>
      </c>
      <c r="O6" s="61" t="s">
        <v>401</v>
      </c>
      <c r="P6" s="61" t="s">
        <v>400</v>
      </c>
      <c r="Q6" s="61" t="s">
        <v>413</v>
      </c>
      <c r="R6" s="61" t="s">
        <v>399</v>
      </c>
    </row>
    <row r="7" spans="1:18" ht="20.100000000000001" customHeight="1" x14ac:dyDescent="0.25">
      <c r="A7" s="12">
        <v>7</v>
      </c>
      <c r="B7" s="13" t="s">
        <v>259</v>
      </c>
      <c r="C7" s="14" t="s">
        <v>258</v>
      </c>
      <c r="D7" s="11" t="s">
        <v>3</v>
      </c>
      <c r="E7" s="12" t="s">
        <v>326</v>
      </c>
      <c r="F7" s="12" t="s">
        <v>364</v>
      </c>
      <c r="G7" s="22">
        <v>65.81</v>
      </c>
      <c r="H7" s="12">
        <v>0</v>
      </c>
      <c r="I7" s="12">
        <v>0</v>
      </c>
      <c r="J7" s="12">
        <f t="shared" ref="J7:J13" si="0">SUM(H7:I7)</f>
        <v>0</v>
      </c>
      <c r="K7" s="22" t="s">
        <v>405</v>
      </c>
      <c r="L7" s="12" t="s">
        <v>406</v>
      </c>
      <c r="M7" s="12" t="s">
        <v>407</v>
      </c>
      <c r="N7" s="12" t="s">
        <v>407</v>
      </c>
      <c r="O7" s="38" t="s">
        <v>404</v>
      </c>
      <c r="P7" s="38"/>
      <c r="Q7" s="38">
        <v>5</v>
      </c>
      <c r="R7" s="38">
        <v>3</v>
      </c>
    </row>
    <row r="8" spans="1:18" ht="20.100000000000001" customHeight="1" x14ac:dyDescent="0.25">
      <c r="A8" s="12">
        <v>5</v>
      </c>
      <c r="B8" s="13" t="s">
        <v>118</v>
      </c>
      <c r="C8" s="9" t="s">
        <v>119</v>
      </c>
      <c r="D8" s="12" t="s">
        <v>16</v>
      </c>
      <c r="E8" s="12" t="s">
        <v>66</v>
      </c>
      <c r="F8" s="12" t="s">
        <v>364</v>
      </c>
      <c r="G8" s="22">
        <v>66.86</v>
      </c>
      <c r="H8" s="12">
        <v>0</v>
      </c>
      <c r="I8" s="12">
        <v>0</v>
      </c>
      <c r="J8" s="12">
        <f t="shared" si="0"/>
        <v>0</v>
      </c>
      <c r="K8" s="22" t="s">
        <v>127</v>
      </c>
      <c r="L8" s="12" t="s">
        <v>127</v>
      </c>
      <c r="M8" s="12" t="s">
        <v>407</v>
      </c>
      <c r="N8" s="12" t="s">
        <v>407</v>
      </c>
      <c r="O8" s="38" t="s">
        <v>403</v>
      </c>
      <c r="P8" s="38"/>
      <c r="Q8" s="38">
        <v>3</v>
      </c>
      <c r="R8" s="38">
        <v>3</v>
      </c>
    </row>
    <row r="9" spans="1:18" ht="20.100000000000001" customHeight="1" x14ac:dyDescent="0.25">
      <c r="A9" s="12">
        <v>1</v>
      </c>
      <c r="B9" s="13" t="s">
        <v>158</v>
      </c>
      <c r="C9" s="13" t="s">
        <v>159</v>
      </c>
      <c r="D9" s="12" t="s">
        <v>16</v>
      </c>
      <c r="E9" s="12" t="s">
        <v>66</v>
      </c>
      <c r="F9" s="12" t="s">
        <v>364</v>
      </c>
      <c r="G9" s="22">
        <v>67.650000000000006</v>
      </c>
      <c r="H9" s="12">
        <v>8</v>
      </c>
      <c r="I9" s="12">
        <v>0</v>
      </c>
      <c r="J9" s="12">
        <f t="shared" si="0"/>
        <v>8</v>
      </c>
      <c r="K9" s="22"/>
      <c r="L9" s="12"/>
      <c r="M9" s="12"/>
      <c r="N9" s="12">
        <f>SUM(L9:M9)</f>
        <v>0</v>
      </c>
      <c r="O9" s="38" t="s">
        <v>408</v>
      </c>
      <c r="P9" s="38"/>
      <c r="Q9" s="38">
        <v>2</v>
      </c>
      <c r="R9" s="38">
        <v>1</v>
      </c>
    </row>
    <row r="10" spans="1:18" ht="20.100000000000001" customHeight="1" x14ac:dyDescent="0.25">
      <c r="A10" s="12">
        <v>2</v>
      </c>
      <c r="B10" s="13" t="s">
        <v>271</v>
      </c>
      <c r="C10" s="9" t="s">
        <v>272</v>
      </c>
      <c r="D10" s="12" t="s">
        <v>3</v>
      </c>
      <c r="E10" s="12" t="s">
        <v>326</v>
      </c>
      <c r="F10" s="12" t="s">
        <v>364</v>
      </c>
      <c r="G10" s="22">
        <v>74.37</v>
      </c>
      <c r="H10" s="12">
        <v>12</v>
      </c>
      <c r="I10" s="12">
        <v>0</v>
      </c>
      <c r="J10" s="12">
        <f t="shared" si="0"/>
        <v>12</v>
      </c>
      <c r="K10" s="22"/>
      <c r="L10" s="12"/>
      <c r="M10" s="12"/>
      <c r="N10" s="12">
        <f>SUM(L10:M10)</f>
        <v>0</v>
      </c>
      <c r="O10" s="38" t="s">
        <v>409</v>
      </c>
      <c r="P10" s="38"/>
      <c r="Q10" s="38">
        <v>1</v>
      </c>
      <c r="R10" s="38">
        <v>1</v>
      </c>
    </row>
    <row r="11" spans="1:18" ht="20.100000000000001" customHeight="1" x14ac:dyDescent="0.25">
      <c r="A11" s="12">
        <v>3</v>
      </c>
      <c r="B11" s="13" t="s">
        <v>23</v>
      </c>
      <c r="C11" s="13" t="s">
        <v>91</v>
      </c>
      <c r="D11" s="12" t="s">
        <v>16</v>
      </c>
      <c r="E11" s="12" t="s">
        <v>297</v>
      </c>
      <c r="F11" s="12"/>
      <c r="G11" s="22">
        <v>68.89</v>
      </c>
      <c r="H11" s="12">
        <v>4</v>
      </c>
      <c r="I11" s="12">
        <v>0</v>
      </c>
      <c r="J11" s="12">
        <f t="shared" si="0"/>
        <v>4</v>
      </c>
      <c r="K11" s="22"/>
      <c r="L11" s="12"/>
      <c r="M11" s="12"/>
      <c r="N11" s="12">
        <f>SUM(L11:M11)</f>
        <v>0</v>
      </c>
      <c r="O11" s="38" t="s">
        <v>404</v>
      </c>
      <c r="P11" s="38"/>
      <c r="Q11" s="38">
        <v>4</v>
      </c>
      <c r="R11" s="38"/>
    </row>
    <row r="12" spans="1:18" ht="20.100000000000001" customHeight="1" x14ac:dyDescent="0.25">
      <c r="A12" s="12">
        <v>4</v>
      </c>
      <c r="B12" s="13" t="s">
        <v>242</v>
      </c>
      <c r="C12" s="13" t="s">
        <v>317</v>
      </c>
      <c r="D12" s="12" t="s">
        <v>16</v>
      </c>
      <c r="E12" s="12" t="s">
        <v>297</v>
      </c>
      <c r="F12" s="11"/>
      <c r="G12" s="22">
        <v>71.58</v>
      </c>
      <c r="H12" s="12">
        <v>8</v>
      </c>
      <c r="I12" s="12">
        <v>0</v>
      </c>
      <c r="J12" s="12">
        <f t="shared" si="0"/>
        <v>8</v>
      </c>
      <c r="K12" s="22"/>
      <c r="L12" s="12"/>
      <c r="M12" s="12"/>
      <c r="N12" s="12">
        <f>SUM(L12:M12)</f>
        <v>0</v>
      </c>
      <c r="O12" s="38" t="s">
        <v>403</v>
      </c>
      <c r="P12" s="38"/>
      <c r="Q12" s="38">
        <v>2</v>
      </c>
      <c r="R12" s="38"/>
    </row>
    <row r="13" spans="1:18" ht="20.100000000000001" customHeight="1" x14ac:dyDescent="0.25">
      <c r="A13" s="12">
        <v>6</v>
      </c>
      <c r="B13" s="17" t="s">
        <v>174</v>
      </c>
      <c r="C13" s="14" t="s">
        <v>275</v>
      </c>
      <c r="D13" s="12" t="s">
        <v>5</v>
      </c>
      <c r="E13" s="12" t="s">
        <v>297</v>
      </c>
      <c r="F13" s="12"/>
      <c r="G13" s="22">
        <v>72.31</v>
      </c>
      <c r="H13" s="12">
        <v>8</v>
      </c>
      <c r="I13" s="12">
        <v>0</v>
      </c>
      <c r="J13" s="12">
        <f t="shared" si="0"/>
        <v>8</v>
      </c>
      <c r="K13" s="22"/>
      <c r="L13" s="12"/>
      <c r="M13" s="12"/>
      <c r="N13" s="12">
        <f>SUM(L13:M13)</f>
        <v>0</v>
      </c>
      <c r="O13" s="38" t="s">
        <v>408</v>
      </c>
      <c r="P13" s="38"/>
      <c r="Q13" s="38">
        <v>1</v>
      </c>
      <c r="R13" s="38"/>
    </row>
    <row r="14" spans="1:18" x14ac:dyDescent="0.25">
      <c r="A14" s="95" t="s">
        <v>306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</row>
  </sheetData>
  <autoFilter ref="A6:R6" xr:uid="{DA48A182-42DB-4247-A5CB-7B63B8B48AC9}">
    <sortState xmlns:xlrd2="http://schemas.microsoft.com/office/spreadsheetml/2017/richdata2" ref="A7:R13">
      <sortCondition ref="J6"/>
    </sortState>
  </autoFilter>
  <mergeCells count="4">
    <mergeCell ref="A2:R2"/>
    <mergeCell ref="A3:R3"/>
    <mergeCell ref="A14:R14"/>
    <mergeCell ref="A1:R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50DD-9FBE-497B-9CA8-624B5C86EE11}">
  <sheetPr>
    <tabColor rgb="FF00B0F0"/>
  </sheetPr>
  <dimension ref="A1:O13"/>
  <sheetViews>
    <sheetView windowProtection="1" showGridLines="0" zoomScale="120" zoomScaleNormal="120" workbookViewId="0">
      <selection activeCell="O8" sqref="O8"/>
    </sheetView>
  </sheetViews>
  <sheetFormatPr defaultColWidth="9.140625" defaultRowHeight="15" x14ac:dyDescent="0.25"/>
  <cols>
    <col min="1" max="1" width="3.7109375" customWidth="1"/>
    <col min="2" max="2" width="23.28515625" customWidth="1"/>
    <col min="3" max="3" width="33" customWidth="1"/>
    <col min="4" max="4" width="6.140625" customWidth="1"/>
    <col min="5" max="5" width="5.85546875" customWidth="1"/>
    <col min="6" max="6" width="5.42578125" bestFit="1" customWidth="1"/>
    <col min="7" max="7" width="3.28515625" customWidth="1"/>
    <col min="8" max="8" width="3.85546875" bestFit="1" customWidth="1"/>
    <col min="9" max="13" width="2.85546875" bestFit="1" customWidth="1"/>
  </cols>
  <sheetData>
    <row r="1" spans="1:15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</row>
    <row r="2" spans="1:15" ht="42.75" customHeight="1" x14ac:dyDescent="0.25">
      <c r="A2" s="93" t="s">
        <v>362</v>
      </c>
      <c r="B2" s="93"/>
      <c r="C2" s="93"/>
      <c r="D2" s="93"/>
      <c r="E2" s="93"/>
      <c r="F2" s="93"/>
      <c r="G2" s="93"/>
      <c r="H2" s="93"/>
      <c r="I2" s="93"/>
      <c r="J2" s="64"/>
      <c r="K2" s="64"/>
      <c r="L2" s="64"/>
      <c r="M2" s="64"/>
    </row>
    <row r="3" spans="1:15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70"/>
      <c r="L3" s="70"/>
      <c r="M3" s="70"/>
    </row>
    <row r="4" spans="1:15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5" x14ac:dyDescent="0.25">
      <c r="C5" s="8"/>
      <c r="D5" s="3"/>
      <c r="E5" s="24"/>
      <c r="F5" s="25"/>
      <c r="G5" s="24" t="s">
        <v>441</v>
      </c>
      <c r="H5" s="65"/>
      <c r="I5" s="24"/>
      <c r="K5" s="24"/>
    </row>
    <row r="6" spans="1:15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73" t="s">
        <v>438</v>
      </c>
      <c r="K6" s="73" t="s">
        <v>413</v>
      </c>
      <c r="L6" s="74" t="s">
        <v>439</v>
      </c>
      <c r="M6" s="74" t="s">
        <v>399</v>
      </c>
    </row>
    <row r="7" spans="1:15" ht="20.100000000000001" customHeight="1" x14ac:dyDescent="0.25">
      <c r="A7" s="12">
        <v>6</v>
      </c>
      <c r="B7" s="13" t="s">
        <v>58</v>
      </c>
      <c r="C7" s="10" t="s">
        <v>69</v>
      </c>
      <c r="D7" s="12" t="s">
        <v>40</v>
      </c>
      <c r="E7" s="12" t="s">
        <v>55</v>
      </c>
      <c r="F7" s="22">
        <v>65.47</v>
      </c>
      <c r="G7" s="12">
        <v>0</v>
      </c>
      <c r="H7" s="12">
        <v>0</v>
      </c>
      <c r="I7" s="12">
        <f t="shared" ref="I7:I12" si="0">SUM(G7:H7)</f>
        <v>0</v>
      </c>
      <c r="J7" s="38" t="s">
        <v>404</v>
      </c>
      <c r="K7" s="12">
        <v>7</v>
      </c>
      <c r="L7" s="38" t="s">
        <v>404</v>
      </c>
      <c r="M7" s="38">
        <v>3</v>
      </c>
    </row>
    <row r="8" spans="1:15" ht="20.100000000000001" customHeight="1" x14ac:dyDescent="0.25">
      <c r="A8" s="12">
        <v>5</v>
      </c>
      <c r="B8" s="9" t="s">
        <v>280</v>
      </c>
      <c r="C8" s="13" t="s">
        <v>215</v>
      </c>
      <c r="D8" s="12" t="s">
        <v>27</v>
      </c>
      <c r="E8" s="12" t="s">
        <v>63</v>
      </c>
      <c r="F8" s="22">
        <v>65.56</v>
      </c>
      <c r="G8" s="12">
        <v>0</v>
      </c>
      <c r="H8" s="12">
        <v>0</v>
      </c>
      <c r="I8" s="12">
        <f t="shared" si="0"/>
        <v>0</v>
      </c>
      <c r="J8" s="38" t="s">
        <v>403</v>
      </c>
      <c r="K8" s="12">
        <v>5</v>
      </c>
      <c r="L8" s="38" t="s">
        <v>404</v>
      </c>
      <c r="M8" s="38">
        <v>2</v>
      </c>
    </row>
    <row r="9" spans="1:15" ht="20.100000000000001" customHeight="1" x14ac:dyDescent="0.25">
      <c r="A9" s="12">
        <v>3</v>
      </c>
      <c r="B9" s="13" t="s">
        <v>70</v>
      </c>
      <c r="C9" s="9" t="s">
        <v>67</v>
      </c>
      <c r="D9" s="12" t="s">
        <v>61</v>
      </c>
      <c r="E9" s="12" t="s">
        <v>77</v>
      </c>
      <c r="F9" s="22">
        <v>73.22</v>
      </c>
      <c r="G9" s="12">
        <v>0</v>
      </c>
      <c r="H9" s="12">
        <v>0</v>
      </c>
      <c r="I9" s="12">
        <f t="shared" si="0"/>
        <v>0</v>
      </c>
      <c r="J9" s="38" t="s">
        <v>408</v>
      </c>
      <c r="K9" s="12">
        <v>4</v>
      </c>
      <c r="L9" s="38" t="s">
        <v>404</v>
      </c>
      <c r="M9" s="38">
        <v>2</v>
      </c>
    </row>
    <row r="10" spans="1:15" s="7" customFormat="1" ht="20.100000000000001" customHeight="1" x14ac:dyDescent="0.25">
      <c r="A10" s="12">
        <v>2</v>
      </c>
      <c r="B10" s="13" t="s">
        <v>253</v>
      </c>
      <c r="C10" s="9" t="s">
        <v>292</v>
      </c>
      <c r="D10" s="12" t="s">
        <v>3</v>
      </c>
      <c r="E10" s="12" t="s">
        <v>298</v>
      </c>
      <c r="F10" s="22">
        <v>66.849999999999994</v>
      </c>
      <c r="G10" s="12">
        <v>4</v>
      </c>
      <c r="H10" s="12">
        <v>0</v>
      </c>
      <c r="I10" s="12">
        <f t="shared" si="0"/>
        <v>4</v>
      </c>
      <c r="J10" s="38" t="s">
        <v>409</v>
      </c>
      <c r="K10" s="12">
        <v>3</v>
      </c>
      <c r="L10" s="38" t="s">
        <v>404</v>
      </c>
      <c r="M10" s="38">
        <v>3</v>
      </c>
      <c r="O10"/>
    </row>
    <row r="11" spans="1:15" ht="20.100000000000001" customHeight="1" x14ac:dyDescent="0.25">
      <c r="A11" s="12">
        <v>4</v>
      </c>
      <c r="B11" s="13" t="s">
        <v>270</v>
      </c>
      <c r="C11" s="10" t="s">
        <v>30</v>
      </c>
      <c r="D11" s="11" t="s">
        <v>3</v>
      </c>
      <c r="E11" s="12" t="s">
        <v>298</v>
      </c>
      <c r="F11" s="22">
        <v>68.36</v>
      </c>
      <c r="G11" s="12">
        <v>4</v>
      </c>
      <c r="H11" s="12">
        <v>0</v>
      </c>
      <c r="I11" s="12">
        <f t="shared" si="0"/>
        <v>4</v>
      </c>
      <c r="J11" s="38" t="s">
        <v>410</v>
      </c>
      <c r="K11" s="12">
        <v>2</v>
      </c>
      <c r="L11" s="38" t="s">
        <v>403</v>
      </c>
      <c r="M11" s="38">
        <v>1</v>
      </c>
    </row>
    <row r="12" spans="1:15" ht="20.100000000000001" customHeight="1" x14ac:dyDescent="0.25">
      <c r="A12" s="12">
        <v>1</v>
      </c>
      <c r="B12" s="9" t="s">
        <v>82</v>
      </c>
      <c r="C12" s="9" t="s">
        <v>252</v>
      </c>
      <c r="D12" s="12" t="s">
        <v>3</v>
      </c>
      <c r="E12" s="12" t="s">
        <v>55</v>
      </c>
      <c r="F12" s="22">
        <v>72.239999999999995</v>
      </c>
      <c r="G12" s="12">
        <v>12</v>
      </c>
      <c r="H12" s="12">
        <v>0</v>
      </c>
      <c r="I12" s="12">
        <f t="shared" si="0"/>
        <v>12</v>
      </c>
      <c r="J12" s="38" t="s">
        <v>411</v>
      </c>
      <c r="K12" s="12">
        <v>1</v>
      </c>
      <c r="L12" s="38" t="s">
        <v>403</v>
      </c>
      <c r="M12" s="38">
        <v>1</v>
      </c>
    </row>
    <row r="13" spans="1:15" x14ac:dyDescent="0.25">
      <c r="A13" s="99" t="s">
        <v>306</v>
      </c>
      <c r="B13" s="99"/>
      <c r="C13" s="99"/>
      <c r="D13" s="99"/>
      <c r="E13" s="99"/>
      <c r="F13" s="99"/>
      <c r="G13" s="99"/>
      <c r="H13" s="99"/>
      <c r="I13" s="99"/>
      <c r="J13" s="99"/>
      <c r="K13" s="71"/>
      <c r="L13" s="71"/>
      <c r="M13" s="71"/>
    </row>
  </sheetData>
  <mergeCells count="4">
    <mergeCell ref="A1:I1"/>
    <mergeCell ref="A2:I2"/>
    <mergeCell ref="A3:J3"/>
    <mergeCell ref="A13:J13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5A0-5F54-4F65-B1B7-79669E8D0066}">
  <sheetPr>
    <tabColor rgb="FF00B050"/>
  </sheetPr>
  <dimension ref="A1:N20"/>
  <sheetViews>
    <sheetView windowProtection="1" showGridLines="0" topLeftCell="A2" zoomScale="120" zoomScaleNormal="120" workbookViewId="0">
      <selection activeCell="Q16" sqref="Q16"/>
    </sheetView>
  </sheetViews>
  <sheetFormatPr defaultColWidth="9.140625" defaultRowHeight="15" x14ac:dyDescent="0.25"/>
  <cols>
    <col min="1" max="1" width="3.140625" customWidth="1"/>
    <col min="2" max="2" width="24" customWidth="1"/>
    <col min="3" max="3" width="33.140625" customWidth="1"/>
    <col min="4" max="4" width="6.28515625" customWidth="1"/>
    <col min="5" max="5" width="5.5703125" customWidth="1"/>
    <col min="6" max="6" width="6.140625" customWidth="1"/>
    <col min="7" max="9" width="3.28515625" customWidth="1"/>
    <col min="10" max="10" width="6.85546875" customWidth="1"/>
    <col min="11" max="11" width="2.7109375" customWidth="1"/>
    <col min="12" max="12" width="3.28515625" customWidth="1"/>
    <col min="13" max="13" width="3.7109375" customWidth="1"/>
    <col min="14" max="14" width="5.42578125" customWidth="1"/>
  </cols>
  <sheetData>
    <row r="1" spans="1:14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</row>
    <row r="2" spans="1:14" ht="43.5" customHeight="1" x14ac:dyDescent="0.25">
      <c r="A2" s="93" t="s">
        <v>440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N2" s="64"/>
    </row>
    <row r="3" spans="1:14" ht="29.25" customHeight="1" x14ac:dyDescent="0.25">
      <c r="A3" s="94" t="s">
        <v>458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4" x14ac:dyDescent="0.25">
      <c r="C5" s="8"/>
      <c r="D5" s="3"/>
      <c r="E5" s="24" t="s">
        <v>418</v>
      </c>
      <c r="G5" s="24"/>
      <c r="H5" s="24"/>
      <c r="I5" s="24" t="s">
        <v>419</v>
      </c>
      <c r="J5" s="24">
        <v>70</v>
      </c>
      <c r="K5" s="25"/>
      <c r="L5" s="25"/>
    </row>
    <row r="6" spans="1:14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61" t="s">
        <v>211</v>
      </c>
      <c r="K6" s="61" t="s">
        <v>12</v>
      </c>
      <c r="L6" s="61" t="s">
        <v>457</v>
      </c>
      <c r="M6" s="61" t="s">
        <v>87</v>
      </c>
      <c r="N6" s="61" t="s">
        <v>456</v>
      </c>
    </row>
    <row r="7" spans="1:14" ht="20.100000000000001" customHeight="1" x14ac:dyDescent="0.25">
      <c r="A7" s="12">
        <v>4</v>
      </c>
      <c r="B7" s="13" t="s">
        <v>368</v>
      </c>
      <c r="C7" s="9" t="s">
        <v>369</v>
      </c>
      <c r="D7" s="12" t="s">
        <v>27</v>
      </c>
      <c r="E7" s="12" t="s">
        <v>310</v>
      </c>
      <c r="F7" s="22">
        <v>71.150000000000006</v>
      </c>
      <c r="G7" s="12">
        <v>0</v>
      </c>
      <c r="H7" s="12">
        <v>0</v>
      </c>
      <c r="I7" s="12">
        <f t="shared" ref="I7:I17" si="0">SUM(G7:H7)</f>
        <v>0</v>
      </c>
      <c r="J7" s="22">
        <f t="shared" ref="J7:J17" si="1">ABS(F7-$J$5)</f>
        <v>1.1500000000000057</v>
      </c>
      <c r="K7" s="84" t="s">
        <v>403</v>
      </c>
      <c r="L7" s="12">
        <v>1</v>
      </c>
      <c r="M7" s="12">
        <f t="shared" ref="M7:M16" si="2">I7+L7</f>
        <v>1</v>
      </c>
      <c r="N7" s="12" t="s">
        <v>404</v>
      </c>
    </row>
    <row r="8" spans="1:14" ht="20.100000000000001" customHeight="1" x14ac:dyDescent="0.25">
      <c r="A8" s="12">
        <v>7</v>
      </c>
      <c r="B8" s="18" t="s">
        <v>389</v>
      </c>
      <c r="C8" s="17" t="s">
        <v>390</v>
      </c>
      <c r="D8" s="12" t="s">
        <v>3</v>
      </c>
      <c r="E8" s="11" t="s">
        <v>310</v>
      </c>
      <c r="F8" s="22">
        <v>68.33</v>
      </c>
      <c r="G8" s="12">
        <v>0</v>
      </c>
      <c r="H8" s="12">
        <v>0</v>
      </c>
      <c r="I8" s="12">
        <f t="shared" si="0"/>
        <v>0</v>
      </c>
      <c r="J8" s="22">
        <f t="shared" si="1"/>
        <v>1.6700000000000017</v>
      </c>
      <c r="K8" s="84" t="s">
        <v>403</v>
      </c>
      <c r="L8" s="12">
        <v>1</v>
      </c>
      <c r="M8" s="12">
        <f t="shared" si="2"/>
        <v>1</v>
      </c>
      <c r="N8" s="12" t="s">
        <v>403</v>
      </c>
    </row>
    <row r="9" spans="1:14" ht="20.100000000000001" customHeight="1" x14ac:dyDescent="0.25">
      <c r="A9" s="12">
        <v>12</v>
      </c>
      <c r="B9" s="9" t="s">
        <v>331</v>
      </c>
      <c r="C9" s="10" t="s">
        <v>332</v>
      </c>
      <c r="D9" s="12" t="s">
        <v>27</v>
      </c>
      <c r="E9" s="12" t="s">
        <v>310</v>
      </c>
      <c r="F9" s="22">
        <v>76.31</v>
      </c>
      <c r="G9" s="12">
        <v>0</v>
      </c>
      <c r="H9" s="12">
        <v>3</v>
      </c>
      <c r="I9" s="12">
        <f t="shared" si="0"/>
        <v>3</v>
      </c>
      <c r="J9" s="22">
        <f t="shared" si="1"/>
        <v>6.3100000000000023</v>
      </c>
      <c r="K9" s="12" t="s">
        <v>409</v>
      </c>
      <c r="L9" s="86">
        <v>0</v>
      </c>
      <c r="M9" s="12">
        <f t="shared" si="2"/>
        <v>3</v>
      </c>
      <c r="N9" s="12" t="s">
        <v>408</v>
      </c>
    </row>
    <row r="10" spans="1:14" ht="20.100000000000001" customHeight="1" x14ac:dyDescent="0.25">
      <c r="A10" s="12">
        <v>8</v>
      </c>
      <c r="B10" s="17" t="s">
        <v>260</v>
      </c>
      <c r="C10" s="9" t="s">
        <v>328</v>
      </c>
      <c r="D10" s="11" t="s">
        <v>3</v>
      </c>
      <c r="E10" s="12" t="s">
        <v>310</v>
      </c>
      <c r="F10" s="22">
        <v>67.39</v>
      </c>
      <c r="G10" s="12">
        <v>0</v>
      </c>
      <c r="H10" s="12">
        <v>0</v>
      </c>
      <c r="I10" s="12">
        <f t="shared" si="0"/>
        <v>0</v>
      </c>
      <c r="J10" s="22">
        <f t="shared" si="1"/>
        <v>2.6099999999999994</v>
      </c>
      <c r="K10" s="85" t="s">
        <v>408</v>
      </c>
      <c r="L10" s="12">
        <v>4</v>
      </c>
      <c r="M10" s="12">
        <f t="shared" si="2"/>
        <v>4</v>
      </c>
      <c r="N10" s="12" t="s">
        <v>409</v>
      </c>
    </row>
    <row r="11" spans="1:14" ht="20.100000000000001" customHeight="1" x14ac:dyDescent="0.25">
      <c r="A11" s="12">
        <v>2</v>
      </c>
      <c r="B11" s="17" t="s">
        <v>373</v>
      </c>
      <c r="C11" s="14" t="s">
        <v>374</v>
      </c>
      <c r="D11" s="12" t="s">
        <v>16</v>
      </c>
      <c r="E11" s="12" t="s">
        <v>310</v>
      </c>
      <c r="F11" s="22">
        <v>68.41</v>
      </c>
      <c r="G11" s="12">
        <v>4</v>
      </c>
      <c r="H11" s="12">
        <v>0</v>
      </c>
      <c r="I11" s="12">
        <f t="shared" si="0"/>
        <v>4</v>
      </c>
      <c r="J11" s="22">
        <f t="shared" si="1"/>
        <v>1.5900000000000034</v>
      </c>
      <c r="K11" s="12" t="s">
        <v>412</v>
      </c>
      <c r="L11" s="12">
        <v>0</v>
      </c>
      <c r="M11" s="12">
        <f t="shared" si="2"/>
        <v>4</v>
      </c>
      <c r="N11" s="12" t="s">
        <v>410</v>
      </c>
    </row>
    <row r="12" spans="1:14" ht="20.100000000000001" customHeight="1" x14ac:dyDescent="0.25">
      <c r="A12" s="12">
        <v>11</v>
      </c>
      <c r="B12" s="9" t="s">
        <v>338</v>
      </c>
      <c r="C12" s="9" t="s">
        <v>339</v>
      </c>
      <c r="D12" s="12" t="s">
        <v>27</v>
      </c>
      <c r="E12" s="12" t="s">
        <v>310</v>
      </c>
      <c r="F12" s="22">
        <v>71.260000000000005</v>
      </c>
      <c r="G12" s="12">
        <v>4</v>
      </c>
      <c r="H12" s="12">
        <v>0</v>
      </c>
      <c r="I12" s="12">
        <f t="shared" si="0"/>
        <v>4</v>
      </c>
      <c r="J12" s="22">
        <f t="shared" si="1"/>
        <v>1.2600000000000051</v>
      </c>
      <c r="K12" s="12" t="s">
        <v>410</v>
      </c>
      <c r="L12" s="12">
        <v>4</v>
      </c>
      <c r="M12" s="12">
        <f t="shared" si="2"/>
        <v>8</v>
      </c>
      <c r="N12" s="12" t="s">
        <v>411</v>
      </c>
    </row>
    <row r="13" spans="1:14" ht="20.100000000000001" customHeight="1" x14ac:dyDescent="0.25">
      <c r="A13" s="12">
        <v>5</v>
      </c>
      <c r="B13" s="13" t="s">
        <v>340</v>
      </c>
      <c r="C13" s="13" t="s">
        <v>382</v>
      </c>
      <c r="D13" s="12" t="s">
        <v>16</v>
      </c>
      <c r="E13" s="12" t="s">
        <v>310</v>
      </c>
      <c r="F13" s="22">
        <v>71.290000000000006</v>
      </c>
      <c r="G13" s="12">
        <v>4</v>
      </c>
      <c r="H13" s="12">
        <v>0</v>
      </c>
      <c r="I13" s="12">
        <f t="shared" si="0"/>
        <v>4</v>
      </c>
      <c r="J13" s="22">
        <f t="shared" si="1"/>
        <v>1.2900000000000063</v>
      </c>
      <c r="K13" s="12" t="s">
        <v>411</v>
      </c>
      <c r="L13" s="12">
        <v>4</v>
      </c>
      <c r="M13" s="12">
        <f t="shared" si="2"/>
        <v>8</v>
      </c>
      <c r="N13" s="12" t="s">
        <v>412</v>
      </c>
    </row>
    <row r="14" spans="1:14" ht="20.100000000000001" customHeight="1" x14ac:dyDescent="0.25">
      <c r="A14" s="12">
        <v>6</v>
      </c>
      <c r="B14" s="13" t="s">
        <v>366</v>
      </c>
      <c r="C14" s="9" t="s">
        <v>367</v>
      </c>
      <c r="D14" s="12" t="s">
        <v>365</v>
      </c>
      <c r="E14" s="12" t="s">
        <v>310</v>
      </c>
      <c r="F14" s="22">
        <v>75.430000000000007</v>
      </c>
      <c r="G14" s="12">
        <v>8</v>
      </c>
      <c r="H14" s="12">
        <v>2</v>
      </c>
      <c r="I14" s="12">
        <f t="shared" si="0"/>
        <v>10</v>
      </c>
      <c r="J14" s="22">
        <f t="shared" si="1"/>
        <v>5.4300000000000068</v>
      </c>
      <c r="K14" s="12" t="s">
        <v>423</v>
      </c>
      <c r="L14" s="77">
        <v>0</v>
      </c>
      <c r="M14" s="12">
        <f t="shared" si="2"/>
        <v>10</v>
      </c>
      <c r="N14" s="12" t="s">
        <v>422</v>
      </c>
    </row>
    <row r="15" spans="1:14" ht="19.149999999999999" customHeight="1" x14ac:dyDescent="0.25">
      <c r="A15" s="12">
        <v>1</v>
      </c>
      <c r="B15" s="13" t="s">
        <v>383</v>
      </c>
      <c r="C15" s="10" t="s">
        <v>332</v>
      </c>
      <c r="D15" s="12" t="s">
        <v>27</v>
      </c>
      <c r="E15" s="12" t="s">
        <v>310</v>
      </c>
      <c r="F15" s="22">
        <v>71.02</v>
      </c>
      <c r="G15" s="12">
        <v>12</v>
      </c>
      <c r="H15" s="12">
        <v>0</v>
      </c>
      <c r="I15" s="12">
        <f t="shared" si="0"/>
        <v>12</v>
      </c>
      <c r="J15" s="22">
        <f t="shared" si="1"/>
        <v>1.019999999999996</v>
      </c>
      <c r="K15" s="12" t="s">
        <v>424</v>
      </c>
      <c r="L15" s="12">
        <v>15</v>
      </c>
      <c r="M15" s="12">
        <f t="shared" si="2"/>
        <v>27</v>
      </c>
      <c r="N15" s="12" t="s">
        <v>423</v>
      </c>
    </row>
    <row r="16" spans="1:14" s="7" customFormat="1" ht="20.100000000000001" customHeight="1" x14ac:dyDescent="0.25">
      <c r="A16" s="12">
        <v>9</v>
      </c>
      <c r="B16" s="13" t="s">
        <v>415</v>
      </c>
      <c r="C16" s="9" t="s">
        <v>254</v>
      </c>
      <c r="D16" s="12" t="s">
        <v>16</v>
      </c>
      <c r="E16" s="12" t="s">
        <v>310</v>
      </c>
      <c r="F16" s="22">
        <v>72.540000000000006</v>
      </c>
      <c r="G16" s="12">
        <v>8</v>
      </c>
      <c r="H16" s="12">
        <v>0</v>
      </c>
      <c r="I16" s="12">
        <f t="shared" si="0"/>
        <v>8</v>
      </c>
      <c r="J16" s="22">
        <f t="shared" si="1"/>
        <v>2.5400000000000063</v>
      </c>
      <c r="K16" s="12" t="s">
        <v>422</v>
      </c>
      <c r="L16" s="12">
        <v>35</v>
      </c>
      <c r="M16" s="12">
        <f t="shared" si="2"/>
        <v>43</v>
      </c>
      <c r="N16" s="12" t="s">
        <v>424</v>
      </c>
    </row>
    <row r="17" spans="1:14" ht="20.100000000000001" customHeight="1" x14ac:dyDescent="0.25">
      <c r="A17" s="12" t="s">
        <v>463</v>
      </c>
      <c r="B17" s="13" t="s">
        <v>333</v>
      </c>
      <c r="C17" s="9" t="s">
        <v>334</v>
      </c>
      <c r="D17" s="11" t="s">
        <v>27</v>
      </c>
      <c r="E17" s="12" t="s">
        <v>310</v>
      </c>
      <c r="F17" s="22">
        <v>68.86</v>
      </c>
      <c r="G17" s="12">
        <v>0</v>
      </c>
      <c r="H17" s="12">
        <v>0</v>
      </c>
      <c r="I17" s="12">
        <f t="shared" si="0"/>
        <v>0</v>
      </c>
      <c r="J17" s="22">
        <f t="shared" si="1"/>
        <v>1.1400000000000006</v>
      </c>
      <c r="K17" s="84" t="s">
        <v>403</v>
      </c>
      <c r="L17" s="12" t="s">
        <v>407</v>
      </c>
      <c r="M17" s="12" t="s">
        <v>407</v>
      </c>
      <c r="N17" s="12" t="s">
        <v>407</v>
      </c>
    </row>
    <row r="18" spans="1:14" s="7" customFormat="1" ht="20.100000000000001" customHeight="1" x14ac:dyDescent="0.25">
      <c r="A18" s="12">
        <v>10</v>
      </c>
      <c r="B18" s="13" t="s">
        <v>312</v>
      </c>
      <c r="C18" s="9" t="s">
        <v>313</v>
      </c>
      <c r="D18" s="12" t="s">
        <v>222</v>
      </c>
      <c r="E18" s="12" t="s">
        <v>310</v>
      </c>
      <c r="F18" s="22" t="s">
        <v>127</v>
      </c>
      <c r="G18" s="12" t="s">
        <v>407</v>
      </c>
      <c r="H18" s="12" t="s">
        <v>407</v>
      </c>
      <c r="I18" s="12" t="s">
        <v>407</v>
      </c>
      <c r="J18" s="22" t="s">
        <v>407</v>
      </c>
      <c r="K18" s="12" t="s">
        <v>407</v>
      </c>
      <c r="L18" s="12" t="s">
        <v>407</v>
      </c>
      <c r="M18" s="12" t="s">
        <v>407</v>
      </c>
      <c r="N18" s="12" t="s">
        <v>407</v>
      </c>
    </row>
    <row r="19" spans="1:14" s="7" customFormat="1" ht="20.100000000000001" customHeight="1" x14ac:dyDescent="0.25">
      <c r="A19" s="12">
        <v>3</v>
      </c>
      <c r="B19" s="13" t="s">
        <v>329</v>
      </c>
      <c r="C19" s="9" t="s">
        <v>330</v>
      </c>
      <c r="D19" s="12" t="s">
        <v>3</v>
      </c>
      <c r="E19" s="12" t="s">
        <v>310</v>
      </c>
      <c r="F19" s="22" t="s">
        <v>121</v>
      </c>
      <c r="G19" s="12" t="s">
        <v>407</v>
      </c>
      <c r="H19" s="12" t="s">
        <v>407</v>
      </c>
      <c r="I19" s="12" t="s">
        <v>407</v>
      </c>
      <c r="J19" s="22" t="s">
        <v>407</v>
      </c>
      <c r="K19" s="12" t="s">
        <v>407</v>
      </c>
      <c r="L19" s="12" t="s">
        <v>407</v>
      </c>
      <c r="M19" s="12" t="s">
        <v>407</v>
      </c>
      <c r="N19" s="12" t="s">
        <v>407</v>
      </c>
    </row>
    <row r="20" spans="1:14" x14ac:dyDescent="0.25">
      <c r="A20" s="99" t="s">
        <v>306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</row>
  </sheetData>
  <autoFilter ref="A6:N6" xr:uid="{C302E5A0-5F54-4F65-B1B7-79669E8D0066}">
    <sortState xmlns:xlrd2="http://schemas.microsoft.com/office/spreadsheetml/2017/richdata2" ref="A7:N19">
      <sortCondition ref="M6"/>
    </sortState>
  </autoFilter>
  <sortState xmlns:xlrd2="http://schemas.microsoft.com/office/spreadsheetml/2017/richdata2" ref="A7:L19">
    <sortCondition ref="A7:A19"/>
  </sortState>
  <mergeCells count="4">
    <mergeCell ref="A1:J1"/>
    <mergeCell ref="A2:L2"/>
    <mergeCell ref="A3:N3"/>
    <mergeCell ref="A20:N20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8820-69FC-4F92-BEB8-384F88A00A27}">
  <sheetPr>
    <tabColor rgb="FF00B050"/>
  </sheetPr>
  <dimension ref="A1:N13"/>
  <sheetViews>
    <sheetView windowProtection="1" showGridLines="0" zoomScale="120" zoomScaleNormal="120" workbookViewId="0">
      <selection activeCell="O15" sqref="O15"/>
    </sheetView>
  </sheetViews>
  <sheetFormatPr defaultColWidth="9.140625" defaultRowHeight="15" x14ac:dyDescent="0.25"/>
  <cols>
    <col min="1" max="1" width="3.140625" customWidth="1"/>
    <col min="2" max="2" width="21.85546875" bestFit="1" customWidth="1"/>
    <col min="3" max="3" width="29.28515625" customWidth="1"/>
    <col min="4" max="4" width="6.140625" customWidth="1"/>
    <col min="5" max="5" width="5.85546875" customWidth="1"/>
    <col min="6" max="6" width="6.5703125" customWidth="1"/>
    <col min="7" max="7" width="5.42578125" bestFit="1" customWidth="1"/>
    <col min="8" max="8" width="3.28515625" customWidth="1"/>
    <col min="9" max="9" width="3.85546875" bestFit="1" customWidth="1"/>
    <col min="10" max="10" width="2.85546875" bestFit="1" customWidth="1"/>
    <col min="11" max="11" width="5" customWidth="1"/>
    <col min="12" max="12" width="2.85546875" bestFit="1" customWidth="1"/>
  </cols>
  <sheetData>
    <row r="1" spans="1:14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</row>
    <row r="2" spans="1:14" ht="42.75" customHeight="1" x14ac:dyDescent="0.25">
      <c r="A2" s="93" t="s">
        <v>444</v>
      </c>
      <c r="B2" s="93"/>
      <c r="C2" s="93"/>
      <c r="D2" s="93"/>
      <c r="E2" s="93"/>
      <c r="F2" s="93"/>
      <c r="G2" s="93"/>
      <c r="H2" s="93"/>
      <c r="I2" s="93"/>
      <c r="J2" s="93"/>
      <c r="L2" s="64"/>
    </row>
    <row r="3" spans="1:14" ht="29.25" customHeight="1" x14ac:dyDescent="0.25">
      <c r="A3" s="94" t="s">
        <v>458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14" x14ac:dyDescent="0.25">
      <c r="C4" s="8"/>
      <c r="D4" s="3"/>
      <c r="E4" s="24"/>
      <c r="F4" s="24"/>
      <c r="G4" s="72" t="s">
        <v>465</v>
      </c>
      <c r="H4" s="24"/>
      <c r="I4" s="65"/>
      <c r="J4" s="24" t="s">
        <v>419</v>
      </c>
      <c r="K4" s="24">
        <v>70</v>
      </c>
    </row>
    <row r="5" spans="1:14" x14ac:dyDescent="0.25">
      <c r="A5" s="67" t="s">
        <v>6</v>
      </c>
      <c r="B5" s="20" t="s">
        <v>7</v>
      </c>
      <c r="C5" s="20" t="s">
        <v>8</v>
      </c>
      <c r="D5" s="68" t="s">
        <v>13</v>
      </c>
      <c r="E5" s="68" t="s">
        <v>9</v>
      </c>
      <c r="F5" s="61" t="s">
        <v>197</v>
      </c>
      <c r="G5" s="61" t="s">
        <v>11</v>
      </c>
      <c r="H5" s="61" t="s">
        <v>10</v>
      </c>
      <c r="I5" s="61" t="s">
        <v>353</v>
      </c>
      <c r="J5" s="61" t="s">
        <v>87</v>
      </c>
      <c r="K5" s="61" t="s">
        <v>211</v>
      </c>
      <c r="L5" s="61" t="s">
        <v>12</v>
      </c>
    </row>
    <row r="6" spans="1:14" ht="20.100000000000001" customHeight="1" x14ac:dyDescent="0.25">
      <c r="A6" s="12">
        <v>3</v>
      </c>
      <c r="B6" s="13" t="s">
        <v>311</v>
      </c>
      <c r="C6" s="9" t="s">
        <v>213</v>
      </c>
      <c r="D6" s="11" t="s">
        <v>27</v>
      </c>
      <c r="E6" s="12" t="s">
        <v>209</v>
      </c>
      <c r="F6" s="12" t="s">
        <v>229</v>
      </c>
      <c r="G6" s="22">
        <v>70.459999999999994</v>
      </c>
      <c r="H6" s="12">
        <v>0</v>
      </c>
      <c r="I6" s="12">
        <v>0</v>
      </c>
      <c r="J6" s="12">
        <f t="shared" ref="J6:J12" si="0">SUM(H6:I6)</f>
        <v>0</v>
      </c>
      <c r="K6" s="22">
        <f>ABS(G6-$K$4)</f>
        <v>0.45999999999999375</v>
      </c>
      <c r="L6" s="38" t="s">
        <v>404</v>
      </c>
    </row>
    <row r="7" spans="1:14" ht="20.100000000000001" customHeight="1" x14ac:dyDescent="0.25">
      <c r="A7" s="12" t="s">
        <v>396</v>
      </c>
      <c r="B7" s="13" t="s">
        <v>318</v>
      </c>
      <c r="C7" s="14" t="s">
        <v>110</v>
      </c>
      <c r="D7" s="12" t="s">
        <v>16</v>
      </c>
      <c r="E7" s="12" t="s">
        <v>297</v>
      </c>
      <c r="F7" s="12" t="s">
        <v>229</v>
      </c>
      <c r="G7" s="22">
        <v>71.11</v>
      </c>
      <c r="H7" s="12">
        <v>4</v>
      </c>
      <c r="I7" s="12">
        <v>0</v>
      </c>
      <c r="J7" s="12">
        <f t="shared" si="0"/>
        <v>4</v>
      </c>
      <c r="K7" s="22">
        <f t="shared" ref="K7:K12" si="1">ABS(G7-$K$4)</f>
        <v>1.1099999999999994</v>
      </c>
      <c r="L7" s="38" t="s">
        <v>403</v>
      </c>
    </row>
    <row r="8" spans="1:14" s="7" customFormat="1" ht="20.100000000000001" customHeight="1" x14ac:dyDescent="0.25">
      <c r="A8" s="12">
        <v>1</v>
      </c>
      <c r="B8" s="17" t="s">
        <v>387</v>
      </c>
      <c r="C8" s="10" t="s">
        <v>275</v>
      </c>
      <c r="D8" s="12" t="s">
        <v>5</v>
      </c>
      <c r="E8" s="12" t="s">
        <v>297</v>
      </c>
      <c r="F8" s="12" t="s">
        <v>229</v>
      </c>
      <c r="G8" s="22">
        <v>72.290000000000006</v>
      </c>
      <c r="H8" s="12">
        <v>4</v>
      </c>
      <c r="I8" s="12">
        <v>0</v>
      </c>
      <c r="J8" s="12">
        <f t="shared" si="0"/>
        <v>4</v>
      </c>
      <c r="K8" s="22">
        <f t="shared" si="1"/>
        <v>2.2900000000000063</v>
      </c>
      <c r="L8" s="38" t="s">
        <v>408</v>
      </c>
      <c r="M8"/>
      <c r="N8"/>
    </row>
    <row r="9" spans="1:14" ht="20.100000000000001" customHeight="1" x14ac:dyDescent="0.25">
      <c r="A9" s="12" t="s">
        <v>467</v>
      </c>
      <c r="B9" s="13" t="s">
        <v>312</v>
      </c>
      <c r="C9" s="13" t="s">
        <v>466</v>
      </c>
      <c r="D9" s="12" t="s">
        <v>16</v>
      </c>
      <c r="E9" s="12" t="s">
        <v>297</v>
      </c>
      <c r="F9" s="22" t="s">
        <v>229</v>
      </c>
      <c r="G9" s="22">
        <v>68.58</v>
      </c>
      <c r="H9" s="12">
        <v>8</v>
      </c>
      <c r="I9" s="12">
        <v>0</v>
      </c>
      <c r="J9" s="12">
        <f t="shared" si="0"/>
        <v>8</v>
      </c>
      <c r="K9" s="22">
        <f t="shared" si="1"/>
        <v>1.4200000000000017</v>
      </c>
      <c r="L9" s="38" t="s">
        <v>409</v>
      </c>
    </row>
    <row r="10" spans="1:14" ht="20.100000000000001" customHeight="1" x14ac:dyDescent="0.25">
      <c r="A10" s="12" t="s">
        <v>416</v>
      </c>
      <c r="B10" s="13" t="s">
        <v>455</v>
      </c>
      <c r="C10" s="9" t="s">
        <v>345</v>
      </c>
      <c r="D10" s="12" t="s">
        <v>309</v>
      </c>
      <c r="E10" s="12" t="s">
        <v>297</v>
      </c>
      <c r="F10" s="12" t="s">
        <v>229</v>
      </c>
      <c r="G10" s="22">
        <v>70.739999999999995</v>
      </c>
      <c r="H10" s="12">
        <v>16</v>
      </c>
      <c r="I10" s="12">
        <v>0</v>
      </c>
      <c r="J10" s="12">
        <f t="shared" si="0"/>
        <v>16</v>
      </c>
      <c r="K10" s="22">
        <f t="shared" si="1"/>
        <v>0.73999999999999488</v>
      </c>
      <c r="L10" s="38" t="s">
        <v>410</v>
      </c>
    </row>
    <row r="11" spans="1:14" ht="20.100000000000001" customHeight="1" x14ac:dyDescent="0.25">
      <c r="A11" s="12">
        <v>2</v>
      </c>
      <c r="B11" s="9" t="s">
        <v>351</v>
      </c>
      <c r="C11" s="9" t="s">
        <v>19</v>
      </c>
      <c r="D11" s="12" t="s">
        <v>16</v>
      </c>
      <c r="E11" s="12" t="s">
        <v>55</v>
      </c>
      <c r="F11" s="12" t="s">
        <v>134</v>
      </c>
      <c r="G11" s="22">
        <v>69.73</v>
      </c>
      <c r="H11" s="12">
        <v>4</v>
      </c>
      <c r="I11" s="12">
        <v>0</v>
      </c>
      <c r="J11" s="12">
        <f t="shared" si="0"/>
        <v>4</v>
      </c>
      <c r="K11" s="22">
        <f>ABS(G11-$K$4)</f>
        <v>0.26999999999999602</v>
      </c>
      <c r="L11" s="38" t="s">
        <v>404</v>
      </c>
    </row>
    <row r="12" spans="1:14" ht="20.100000000000001" customHeight="1" x14ac:dyDescent="0.25">
      <c r="A12" s="12">
        <v>4</v>
      </c>
      <c r="B12" s="15" t="s">
        <v>386</v>
      </c>
      <c r="C12" s="10" t="s">
        <v>275</v>
      </c>
      <c r="D12" s="12" t="s">
        <v>5</v>
      </c>
      <c r="E12" s="12" t="s">
        <v>297</v>
      </c>
      <c r="F12" s="12" t="s">
        <v>134</v>
      </c>
      <c r="G12" s="22">
        <v>76.819999999999993</v>
      </c>
      <c r="H12" s="12">
        <v>4</v>
      </c>
      <c r="I12" s="12">
        <v>3</v>
      </c>
      <c r="J12" s="12">
        <f t="shared" si="0"/>
        <v>7</v>
      </c>
      <c r="K12" s="22">
        <f t="shared" si="1"/>
        <v>6.8199999999999932</v>
      </c>
      <c r="L12" s="38" t="s">
        <v>403</v>
      </c>
    </row>
    <row r="13" spans="1:14" x14ac:dyDescent="0.25">
      <c r="A13" s="99" t="s">
        <v>306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</row>
  </sheetData>
  <autoFilter ref="A5:L5" xr:uid="{9F990D97-4935-4A3F-B58B-FD3977092CB5}">
    <sortState xmlns:xlrd2="http://schemas.microsoft.com/office/spreadsheetml/2017/richdata2" ref="A6:L12">
      <sortCondition ref="J5"/>
    </sortState>
  </autoFilter>
  <mergeCells count="4">
    <mergeCell ref="A1:J1"/>
    <mergeCell ref="A2:J2"/>
    <mergeCell ref="A3:L3"/>
    <mergeCell ref="A13:L13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06A2-923B-4A1F-8ABB-DA03DF09A9CE}">
  <sheetPr>
    <tabColor rgb="FF00B050"/>
  </sheetPr>
  <dimension ref="A1:T25"/>
  <sheetViews>
    <sheetView windowProtection="1" showGridLines="0" topLeftCell="A2" zoomScale="120" zoomScaleNormal="120" workbookViewId="0">
      <selection activeCell="U26" sqref="U26"/>
    </sheetView>
  </sheetViews>
  <sheetFormatPr defaultColWidth="9.140625" defaultRowHeight="15" x14ac:dyDescent="0.25"/>
  <cols>
    <col min="1" max="1" width="2.7109375" customWidth="1"/>
    <col min="2" max="2" width="19.85546875" bestFit="1" customWidth="1"/>
    <col min="3" max="3" width="35.28515625" bestFit="1" customWidth="1"/>
    <col min="4" max="4" width="5.7109375" customWidth="1"/>
    <col min="5" max="5" width="5.28515625" customWidth="1"/>
    <col min="6" max="6" width="6" customWidth="1"/>
    <col min="7" max="7" width="2.7109375" customWidth="1"/>
    <col min="8" max="8" width="3" customWidth="1"/>
    <col min="9" max="9" width="2.85546875" bestFit="1" customWidth="1"/>
    <col min="10" max="10" width="5.28515625" customWidth="1"/>
    <col min="11" max="12" width="3.28515625" customWidth="1"/>
    <col min="13" max="14" width="2.85546875" bestFit="1" customWidth="1"/>
    <col min="15" max="15" width="5.7109375" customWidth="1"/>
    <col min="16" max="16" width="2.85546875" bestFit="1" customWidth="1"/>
    <col min="17" max="17" width="3.28515625" bestFit="1" customWidth="1"/>
    <col min="18" max="18" width="5.140625" customWidth="1"/>
    <col min="19" max="19" width="6.28515625" customWidth="1"/>
    <col min="20" max="20" width="5.85546875" customWidth="1"/>
  </cols>
  <sheetData>
    <row r="1" spans="1:20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  <c r="K1" s="66"/>
      <c r="L1" s="66"/>
      <c r="M1" s="66"/>
      <c r="N1" s="66"/>
    </row>
    <row r="2" spans="1:20" ht="42.75" customHeight="1" x14ac:dyDescent="0.25">
      <c r="A2" s="93" t="s">
        <v>449</v>
      </c>
      <c r="B2" s="93"/>
      <c r="C2" s="93"/>
      <c r="D2" s="93"/>
      <c r="E2" s="93"/>
      <c r="F2" s="93"/>
      <c r="G2" s="93"/>
      <c r="H2" s="93"/>
      <c r="I2" s="93"/>
      <c r="J2" s="93"/>
      <c r="K2" s="55"/>
      <c r="L2" s="55"/>
      <c r="M2" s="55"/>
      <c r="N2" s="55"/>
      <c r="P2" s="64"/>
      <c r="Q2" s="64"/>
      <c r="R2" s="64"/>
    </row>
    <row r="3" spans="1:20" ht="29.25" customHeight="1" x14ac:dyDescent="0.25">
      <c r="A3" s="94" t="s">
        <v>458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20" x14ac:dyDescent="0.25">
      <c r="C5" s="8"/>
      <c r="D5" s="3"/>
      <c r="E5" s="24"/>
      <c r="F5" s="25"/>
      <c r="G5" s="24"/>
      <c r="H5" s="65"/>
      <c r="I5" s="24" t="s">
        <v>469</v>
      </c>
      <c r="J5" s="25"/>
      <c r="K5" s="24"/>
      <c r="L5" s="65"/>
      <c r="M5" s="24"/>
      <c r="N5" s="24" t="s">
        <v>419</v>
      </c>
      <c r="O5" s="75">
        <v>34</v>
      </c>
    </row>
    <row r="6" spans="1:20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61" t="s">
        <v>11</v>
      </c>
      <c r="K6" s="61" t="s">
        <v>10</v>
      </c>
      <c r="L6" s="61" t="s">
        <v>353</v>
      </c>
      <c r="M6" s="61" t="s">
        <v>87</v>
      </c>
      <c r="N6" s="88" t="s">
        <v>443</v>
      </c>
      <c r="O6" s="88" t="s">
        <v>211</v>
      </c>
      <c r="P6" s="88" t="s">
        <v>12</v>
      </c>
      <c r="Q6" s="61" t="s">
        <v>450</v>
      </c>
      <c r="R6" s="61" t="s">
        <v>451</v>
      </c>
      <c r="S6" s="61" t="s">
        <v>459</v>
      </c>
      <c r="T6" s="61" t="s">
        <v>456</v>
      </c>
    </row>
    <row r="7" spans="1:20" x14ac:dyDescent="0.25">
      <c r="A7" s="12">
        <v>4</v>
      </c>
      <c r="B7" s="13" t="s">
        <v>26</v>
      </c>
      <c r="C7" s="13" t="s">
        <v>303</v>
      </c>
      <c r="D7" s="11" t="s">
        <v>27</v>
      </c>
      <c r="E7" s="12" t="s">
        <v>209</v>
      </c>
      <c r="F7" s="22">
        <v>39.86</v>
      </c>
      <c r="G7" s="12">
        <v>0</v>
      </c>
      <c r="H7" s="12">
        <v>0</v>
      </c>
      <c r="I7" s="12">
        <f t="shared" ref="I7:I14" si="0">SUM(G7:H7)</f>
        <v>0</v>
      </c>
      <c r="J7" s="22">
        <v>32.35</v>
      </c>
      <c r="K7" s="12">
        <v>0</v>
      </c>
      <c r="L7" s="12">
        <v>0</v>
      </c>
      <c r="M7" s="12">
        <f t="shared" ref="M7:M14" si="1">SUM(K7:L7)</f>
        <v>0</v>
      </c>
      <c r="N7" s="12">
        <f t="shared" ref="N7:N14" si="2">M7+I7</f>
        <v>0</v>
      </c>
      <c r="O7" s="22">
        <f t="shared" ref="O7:O14" si="3">ABS(J7-$O$5)</f>
        <v>1.6499999999999986</v>
      </c>
      <c r="P7" s="38" t="s">
        <v>404</v>
      </c>
      <c r="Q7" s="38">
        <v>10</v>
      </c>
      <c r="R7" s="38">
        <v>12</v>
      </c>
      <c r="S7" s="76">
        <f t="shared" ref="S7:S12" si="4">SUM(Q7:R7)</f>
        <v>22</v>
      </c>
      <c r="T7" s="38" t="s">
        <v>404</v>
      </c>
    </row>
    <row r="8" spans="1:20" ht="20.100000000000001" customHeight="1" x14ac:dyDescent="0.25">
      <c r="A8" s="12">
        <v>9</v>
      </c>
      <c r="B8" s="9" t="s">
        <v>376</v>
      </c>
      <c r="C8" s="9" t="s">
        <v>223</v>
      </c>
      <c r="D8" s="12" t="s">
        <v>222</v>
      </c>
      <c r="E8" s="12" t="s">
        <v>209</v>
      </c>
      <c r="F8" s="22">
        <v>42.7</v>
      </c>
      <c r="G8" s="12">
        <v>8</v>
      </c>
      <c r="H8" s="12">
        <v>0</v>
      </c>
      <c r="I8" s="12">
        <f t="shared" si="0"/>
        <v>8</v>
      </c>
      <c r="J8" s="22">
        <v>31.14</v>
      </c>
      <c r="K8" s="12">
        <v>8</v>
      </c>
      <c r="L8" s="12">
        <v>0</v>
      </c>
      <c r="M8" s="12">
        <f t="shared" si="1"/>
        <v>8</v>
      </c>
      <c r="N8" s="12">
        <f t="shared" si="2"/>
        <v>16</v>
      </c>
      <c r="O8" s="22">
        <f t="shared" si="3"/>
        <v>2.8599999999999994</v>
      </c>
      <c r="P8" s="38" t="s">
        <v>422</v>
      </c>
      <c r="Q8" s="38">
        <v>12</v>
      </c>
      <c r="R8" s="38">
        <v>6</v>
      </c>
      <c r="S8" s="76">
        <f t="shared" si="4"/>
        <v>18</v>
      </c>
      <c r="T8" s="38" t="s">
        <v>403</v>
      </c>
    </row>
    <row r="9" spans="1:20" ht="20.100000000000001" customHeight="1" x14ac:dyDescent="0.25">
      <c r="A9" s="12">
        <v>3</v>
      </c>
      <c r="B9" s="18" t="s">
        <v>343</v>
      </c>
      <c r="C9" s="17" t="s">
        <v>279</v>
      </c>
      <c r="D9" s="12" t="s">
        <v>27</v>
      </c>
      <c r="E9" s="11" t="s">
        <v>209</v>
      </c>
      <c r="F9" s="22">
        <v>42.45</v>
      </c>
      <c r="G9" s="12">
        <v>4</v>
      </c>
      <c r="H9" s="12">
        <v>0</v>
      </c>
      <c r="I9" s="12">
        <f t="shared" si="0"/>
        <v>4</v>
      </c>
      <c r="J9" s="22">
        <v>32.47</v>
      </c>
      <c r="K9" s="12">
        <v>0</v>
      </c>
      <c r="L9" s="12">
        <v>0</v>
      </c>
      <c r="M9" s="12">
        <f t="shared" si="1"/>
        <v>0</v>
      </c>
      <c r="N9" s="12">
        <f t="shared" si="2"/>
        <v>4</v>
      </c>
      <c r="O9" s="22">
        <f t="shared" si="3"/>
        <v>1.5300000000000011</v>
      </c>
      <c r="P9" s="38" t="s">
        <v>411</v>
      </c>
      <c r="Q9" s="38">
        <v>9</v>
      </c>
      <c r="R9" s="38">
        <v>8</v>
      </c>
      <c r="S9" s="76">
        <f t="shared" si="4"/>
        <v>17</v>
      </c>
      <c r="T9" s="38" t="s">
        <v>408</v>
      </c>
    </row>
    <row r="10" spans="1:20" ht="20.100000000000001" customHeight="1" x14ac:dyDescent="0.25">
      <c r="A10" s="12">
        <v>1</v>
      </c>
      <c r="B10" s="17" t="s">
        <v>296</v>
      </c>
      <c r="C10" s="9" t="s">
        <v>295</v>
      </c>
      <c r="D10" s="11" t="s">
        <v>3</v>
      </c>
      <c r="E10" s="12" t="s">
        <v>209</v>
      </c>
      <c r="F10" s="22">
        <v>41.79</v>
      </c>
      <c r="G10" s="12">
        <v>4</v>
      </c>
      <c r="H10" s="12">
        <v>0</v>
      </c>
      <c r="I10" s="12">
        <f t="shared" si="0"/>
        <v>4</v>
      </c>
      <c r="J10" s="22">
        <v>32.94</v>
      </c>
      <c r="K10" s="12">
        <v>0</v>
      </c>
      <c r="L10" s="12">
        <v>0</v>
      </c>
      <c r="M10" s="12">
        <f t="shared" si="1"/>
        <v>0</v>
      </c>
      <c r="N10" s="12">
        <f t="shared" si="2"/>
        <v>4</v>
      </c>
      <c r="O10" s="22">
        <f t="shared" si="3"/>
        <v>1.0600000000000023</v>
      </c>
      <c r="P10" s="38" t="s">
        <v>410</v>
      </c>
      <c r="Q10" s="38">
        <v>7</v>
      </c>
      <c r="R10" s="38">
        <v>9</v>
      </c>
      <c r="S10" s="76">
        <f t="shared" si="4"/>
        <v>16</v>
      </c>
      <c r="T10" s="38" t="s">
        <v>409</v>
      </c>
    </row>
    <row r="11" spans="1:20" s="7" customFormat="1" ht="20.100000000000001" customHeight="1" x14ac:dyDescent="0.25">
      <c r="A11" s="12">
        <v>8</v>
      </c>
      <c r="B11" s="13" t="s">
        <v>307</v>
      </c>
      <c r="C11" s="13" t="s">
        <v>255</v>
      </c>
      <c r="D11" s="12" t="s">
        <v>222</v>
      </c>
      <c r="E11" s="12" t="s">
        <v>209</v>
      </c>
      <c r="F11" s="22">
        <v>46.64</v>
      </c>
      <c r="G11" s="12">
        <v>0</v>
      </c>
      <c r="H11" s="12">
        <v>0</v>
      </c>
      <c r="I11" s="12">
        <f t="shared" si="0"/>
        <v>0</v>
      </c>
      <c r="J11" s="22">
        <v>36.049999999999997</v>
      </c>
      <c r="K11" s="12">
        <v>0</v>
      </c>
      <c r="L11" s="12">
        <v>1</v>
      </c>
      <c r="M11" s="12">
        <f t="shared" si="1"/>
        <v>1</v>
      </c>
      <c r="N11" s="12">
        <f t="shared" si="2"/>
        <v>1</v>
      </c>
      <c r="O11" s="22">
        <f t="shared" si="3"/>
        <v>2.0499999999999972</v>
      </c>
      <c r="P11" s="38" t="s">
        <v>408</v>
      </c>
      <c r="Q11" s="76">
        <v>4.5</v>
      </c>
      <c r="R11" s="38">
        <v>10</v>
      </c>
      <c r="S11" s="76">
        <f t="shared" si="4"/>
        <v>14.5</v>
      </c>
      <c r="T11" s="76" t="s">
        <v>410</v>
      </c>
    </row>
    <row r="12" spans="1:20" s="7" customFormat="1" ht="20.100000000000001" customHeight="1" x14ac:dyDescent="0.25">
      <c r="A12" s="12" t="s">
        <v>396</v>
      </c>
      <c r="B12" s="13" t="s">
        <v>335</v>
      </c>
      <c r="C12" s="10" t="s">
        <v>301</v>
      </c>
      <c r="D12" s="11" t="s">
        <v>16</v>
      </c>
      <c r="E12" s="12" t="s">
        <v>209</v>
      </c>
      <c r="F12" s="22">
        <v>39.89</v>
      </c>
      <c r="G12" s="12">
        <v>4</v>
      </c>
      <c r="H12" s="12">
        <v>0</v>
      </c>
      <c r="I12" s="12">
        <f t="shared" si="0"/>
        <v>4</v>
      </c>
      <c r="J12" s="22">
        <v>29.89</v>
      </c>
      <c r="K12" s="12">
        <v>0</v>
      </c>
      <c r="L12" s="12">
        <v>0</v>
      </c>
      <c r="M12" s="12">
        <f t="shared" si="1"/>
        <v>0</v>
      </c>
      <c r="N12" s="12">
        <f t="shared" si="2"/>
        <v>4</v>
      </c>
      <c r="O12" s="22">
        <f t="shared" si="3"/>
        <v>4.1099999999999994</v>
      </c>
      <c r="P12" s="38" t="s">
        <v>412</v>
      </c>
      <c r="Q12" s="76">
        <v>4.5</v>
      </c>
      <c r="R12" s="76">
        <v>7</v>
      </c>
      <c r="S12" s="76">
        <f t="shared" si="4"/>
        <v>11.5</v>
      </c>
      <c r="T12" s="76" t="s">
        <v>411</v>
      </c>
    </row>
    <row r="13" spans="1:20" s="7" customFormat="1" ht="20.100000000000001" customHeight="1" x14ac:dyDescent="0.25">
      <c r="A13" s="12">
        <v>5</v>
      </c>
      <c r="B13" s="13" t="s">
        <v>261</v>
      </c>
      <c r="C13" s="13" t="s">
        <v>262</v>
      </c>
      <c r="D13" s="12" t="s">
        <v>3</v>
      </c>
      <c r="E13" s="12" t="s">
        <v>209</v>
      </c>
      <c r="F13" s="22">
        <v>43.39</v>
      </c>
      <c r="G13" s="12">
        <v>0</v>
      </c>
      <c r="H13" s="12">
        <v>0</v>
      </c>
      <c r="I13" s="12">
        <f t="shared" si="0"/>
        <v>0</v>
      </c>
      <c r="J13" s="22">
        <v>31.77</v>
      </c>
      <c r="K13" s="12">
        <v>0</v>
      </c>
      <c r="L13" s="12">
        <v>0</v>
      </c>
      <c r="M13" s="12">
        <f t="shared" si="1"/>
        <v>0</v>
      </c>
      <c r="N13" s="12">
        <f t="shared" si="2"/>
        <v>0</v>
      </c>
      <c r="O13" s="22">
        <f t="shared" si="3"/>
        <v>2.2300000000000004</v>
      </c>
      <c r="P13" s="38" t="s">
        <v>403</v>
      </c>
      <c r="Q13" s="76" t="s">
        <v>407</v>
      </c>
      <c r="R13" s="76" t="s">
        <v>407</v>
      </c>
      <c r="S13" s="76" t="s">
        <v>407</v>
      </c>
      <c r="T13" s="76" t="s">
        <v>407</v>
      </c>
    </row>
    <row r="14" spans="1:20" s="7" customFormat="1" ht="20.100000000000001" customHeight="1" x14ac:dyDescent="0.25">
      <c r="A14" s="12">
        <v>7</v>
      </c>
      <c r="B14" s="13" t="s">
        <v>207</v>
      </c>
      <c r="C14" s="9" t="s">
        <v>208</v>
      </c>
      <c r="D14" s="12" t="s">
        <v>27</v>
      </c>
      <c r="E14" s="12" t="s">
        <v>209</v>
      </c>
      <c r="F14" s="22">
        <v>44.08</v>
      </c>
      <c r="G14" s="12">
        <v>0</v>
      </c>
      <c r="H14" s="12">
        <v>0</v>
      </c>
      <c r="I14" s="12">
        <f t="shared" si="0"/>
        <v>0</v>
      </c>
      <c r="J14" s="22">
        <v>33.229999999999997</v>
      </c>
      <c r="K14" s="12">
        <v>4</v>
      </c>
      <c r="L14" s="12">
        <v>0</v>
      </c>
      <c r="M14" s="12">
        <f t="shared" si="1"/>
        <v>4</v>
      </c>
      <c r="N14" s="12">
        <f t="shared" si="2"/>
        <v>4</v>
      </c>
      <c r="O14" s="22">
        <f t="shared" si="3"/>
        <v>0.77000000000000313</v>
      </c>
      <c r="P14" s="38" t="s">
        <v>409</v>
      </c>
      <c r="Q14" s="38" t="s">
        <v>407</v>
      </c>
      <c r="R14" s="38" t="s">
        <v>407</v>
      </c>
      <c r="S14" s="76" t="s">
        <v>407</v>
      </c>
      <c r="T14" s="38" t="s">
        <v>407</v>
      </c>
    </row>
    <row r="15" spans="1:20" s="7" customFormat="1" ht="20.100000000000001" customHeight="1" x14ac:dyDescent="0.25">
      <c r="A15" s="12">
        <v>2</v>
      </c>
      <c r="B15" s="13" t="s">
        <v>43</v>
      </c>
      <c r="C15" s="9" t="s">
        <v>256</v>
      </c>
      <c r="D15" s="11" t="s">
        <v>104</v>
      </c>
      <c r="E15" s="12" t="s">
        <v>209</v>
      </c>
      <c r="F15" s="22" t="s">
        <v>121</v>
      </c>
      <c r="G15" s="12" t="s">
        <v>407</v>
      </c>
      <c r="H15" s="12" t="s">
        <v>407</v>
      </c>
      <c r="I15" s="12" t="s">
        <v>407</v>
      </c>
      <c r="J15" s="22" t="s">
        <v>407</v>
      </c>
      <c r="K15" s="12" t="s">
        <v>407</v>
      </c>
      <c r="L15" s="12" t="s">
        <v>407</v>
      </c>
      <c r="M15" s="12" t="s">
        <v>407</v>
      </c>
      <c r="N15" s="12" t="s">
        <v>407</v>
      </c>
      <c r="O15" s="22" t="s">
        <v>407</v>
      </c>
      <c r="P15" s="38" t="s">
        <v>407</v>
      </c>
      <c r="Q15" s="38">
        <v>0</v>
      </c>
      <c r="R15" s="38">
        <v>0</v>
      </c>
      <c r="S15" s="76">
        <f>SUM(Q15:R15)</f>
        <v>0</v>
      </c>
      <c r="T15" s="38" t="s">
        <v>407</v>
      </c>
    </row>
    <row r="16" spans="1:20" ht="20.100000000000001" customHeight="1" x14ac:dyDescent="0.25">
      <c r="A16" s="12">
        <v>6</v>
      </c>
      <c r="B16" s="13" t="s">
        <v>388</v>
      </c>
      <c r="C16" s="9" t="s">
        <v>327</v>
      </c>
      <c r="D16" s="11" t="s">
        <v>222</v>
      </c>
      <c r="E16" s="12" t="s">
        <v>209</v>
      </c>
      <c r="F16" s="22" t="s">
        <v>127</v>
      </c>
      <c r="G16" s="12" t="s">
        <v>407</v>
      </c>
      <c r="H16" s="12" t="s">
        <v>407</v>
      </c>
      <c r="I16" s="12" t="s">
        <v>407</v>
      </c>
      <c r="J16" s="22" t="s">
        <v>407</v>
      </c>
      <c r="K16" s="12" t="s">
        <v>407</v>
      </c>
      <c r="L16" s="12" t="s">
        <v>407</v>
      </c>
      <c r="M16" s="12" t="s">
        <v>407</v>
      </c>
      <c r="N16" s="12" t="s">
        <v>407</v>
      </c>
      <c r="O16" s="22" t="s">
        <v>407</v>
      </c>
      <c r="P16" s="38" t="s">
        <v>407</v>
      </c>
      <c r="Q16" s="38" t="s">
        <v>407</v>
      </c>
      <c r="R16" s="38" t="s">
        <v>407</v>
      </c>
      <c r="S16" s="76" t="s">
        <v>407</v>
      </c>
      <c r="T16" s="38" t="s">
        <v>407</v>
      </c>
    </row>
    <row r="17" spans="1:20" x14ac:dyDescent="0.25">
      <c r="A17" s="99" t="s">
        <v>306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21" spans="1:20" hidden="1" x14ac:dyDescent="0.25">
      <c r="A21" s="12"/>
      <c r="B21" s="13" t="s">
        <v>227</v>
      </c>
      <c r="C21" s="13" t="s">
        <v>231</v>
      </c>
      <c r="D21" s="12" t="s">
        <v>3</v>
      </c>
      <c r="E21" s="12" t="s">
        <v>209</v>
      </c>
      <c r="F21" s="22"/>
      <c r="G21" s="12"/>
      <c r="H21" s="12"/>
      <c r="I21" s="12"/>
      <c r="J21" s="22"/>
      <c r="K21" s="12"/>
      <c r="L21" s="12"/>
      <c r="M21" s="12"/>
      <c r="N21" s="12"/>
      <c r="O21" s="22"/>
      <c r="P21" s="38"/>
      <c r="Q21" s="38">
        <v>7</v>
      </c>
      <c r="R21" s="38"/>
    </row>
    <row r="22" spans="1:20" hidden="1" x14ac:dyDescent="0.25">
      <c r="A22" s="12"/>
      <c r="B22" s="18" t="s">
        <v>302</v>
      </c>
      <c r="C22" s="17" t="s">
        <v>237</v>
      </c>
      <c r="D22" s="11" t="s">
        <v>40</v>
      </c>
      <c r="E22" s="12" t="s">
        <v>209</v>
      </c>
      <c r="F22" s="22"/>
      <c r="G22" s="12"/>
      <c r="H22" s="12"/>
      <c r="I22" s="12"/>
      <c r="J22" s="22"/>
      <c r="K22" s="12"/>
      <c r="L22" s="12"/>
      <c r="M22" s="12"/>
      <c r="N22" s="12"/>
      <c r="O22" s="22"/>
      <c r="P22" s="38"/>
      <c r="Q22" s="38" t="s">
        <v>127</v>
      </c>
      <c r="R22" s="38"/>
    </row>
    <row r="23" spans="1:20" hidden="1" x14ac:dyDescent="0.25">
      <c r="A23" s="12"/>
      <c r="B23" s="13" t="s">
        <v>341</v>
      </c>
      <c r="C23" s="9" t="s">
        <v>342</v>
      </c>
      <c r="D23" s="12" t="s">
        <v>16</v>
      </c>
      <c r="E23" s="12" t="s">
        <v>209</v>
      </c>
      <c r="F23" s="22"/>
      <c r="G23" s="12"/>
      <c r="H23" s="12"/>
      <c r="I23" s="12"/>
      <c r="J23" s="22"/>
      <c r="K23" s="12"/>
      <c r="L23" s="12"/>
      <c r="M23" s="12"/>
      <c r="N23" s="12"/>
      <c r="O23" s="22"/>
      <c r="P23" s="38"/>
      <c r="Q23" s="76">
        <v>2.5</v>
      </c>
      <c r="R23" s="76"/>
    </row>
    <row r="24" spans="1:20" hidden="1" x14ac:dyDescent="0.25">
      <c r="A24" s="12"/>
      <c r="B24" s="18" t="s">
        <v>347</v>
      </c>
      <c r="C24" s="15" t="s">
        <v>346</v>
      </c>
      <c r="D24" s="12" t="s">
        <v>25</v>
      </c>
      <c r="E24" s="11" t="s">
        <v>209</v>
      </c>
      <c r="F24" s="22"/>
      <c r="G24" s="12"/>
      <c r="H24" s="12"/>
      <c r="I24" s="12"/>
      <c r="J24" s="22"/>
      <c r="K24" s="12"/>
      <c r="L24" s="12"/>
      <c r="M24" s="12"/>
      <c r="N24" s="12"/>
      <c r="O24" s="22"/>
      <c r="P24" s="38"/>
      <c r="Q24" s="76">
        <v>2.5</v>
      </c>
      <c r="R24" s="76"/>
    </row>
    <row r="25" spans="1:20" hidden="1" x14ac:dyDescent="0.25">
      <c r="A25" s="12"/>
      <c r="B25" s="14" t="s">
        <v>240</v>
      </c>
      <c r="C25" s="13" t="s">
        <v>241</v>
      </c>
      <c r="D25" s="12" t="s">
        <v>222</v>
      </c>
      <c r="E25" s="12" t="s">
        <v>209</v>
      </c>
      <c r="F25" s="22"/>
      <c r="G25" s="12"/>
      <c r="H25" s="12"/>
      <c r="I25" s="12"/>
      <c r="J25" s="22"/>
      <c r="K25" s="12"/>
      <c r="L25" s="12"/>
      <c r="M25" s="12"/>
      <c r="N25" s="12"/>
      <c r="O25" s="22"/>
      <c r="P25" s="38"/>
      <c r="Q25" s="38">
        <v>7</v>
      </c>
      <c r="R25" s="38"/>
    </row>
  </sheetData>
  <autoFilter ref="A6:T6" xr:uid="{DC6706A2-923B-4A1F-8ABB-DA03DF09A9CE}">
    <sortState xmlns:xlrd2="http://schemas.microsoft.com/office/spreadsheetml/2017/richdata2" ref="A7:T16">
      <sortCondition ref="T6"/>
    </sortState>
  </autoFilter>
  <mergeCells count="4">
    <mergeCell ref="A1:J1"/>
    <mergeCell ref="A2:J2"/>
    <mergeCell ref="A3:T3"/>
    <mergeCell ref="A17:T17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97C8-FCA0-4415-8A01-DFB963869B17}">
  <sheetPr>
    <tabColor rgb="FF00B050"/>
  </sheetPr>
  <dimension ref="A1:Z16"/>
  <sheetViews>
    <sheetView windowProtection="1" showGridLines="0" topLeftCell="A2" zoomScale="120" zoomScaleNormal="120" workbookViewId="0">
      <selection activeCell="V22" sqref="V22"/>
    </sheetView>
  </sheetViews>
  <sheetFormatPr defaultColWidth="9.140625" defaultRowHeight="15" x14ac:dyDescent="0.25"/>
  <cols>
    <col min="1" max="1" width="2.85546875" customWidth="1"/>
    <col min="2" max="2" width="21.7109375" bestFit="1" customWidth="1"/>
    <col min="3" max="3" width="32.7109375" bestFit="1" customWidth="1"/>
    <col min="4" max="4" width="6.140625" customWidth="1"/>
    <col min="5" max="5" width="5.42578125" customWidth="1"/>
    <col min="6" max="6" width="5.28515625" customWidth="1"/>
    <col min="7" max="7" width="3.28515625" customWidth="1"/>
    <col min="8" max="8" width="3" customWidth="1"/>
    <col min="9" max="9" width="2.85546875" bestFit="1" customWidth="1"/>
    <col min="10" max="10" width="5.28515625" customWidth="1"/>
    <col min="11" max="11" width="3.28515625" customWidth="1"/>
    <col min="12" max="12" width="3" customWidth="1"/>
    <col min="13" max="18" width="2.85546875" bestFit="1" customWidth="1"/>
    <col min="19" max="19" width="4.7109375" customWidth="1"/>
    <col min="20" max="23" width="2.85546875" bestFit="1" customWidth="1"/>
    <col min="24" max="24" width="4.5703125" customWidth="1"/>
  </cols>
  <sheetData>
    <row r="1" spans="1:26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  <c r="K1" s="66"/>
      <c r="L1" s="66"/>
      <c r="M1" s="66"/>
      <c r="N1" s="66"/>
    </row>
    <row r="2" spans="1:26" ht="42.75" customHeight="1" x14ac:dyDescent="0.25">
      <c r="A2" s="93" t="s">
        <v>442</v>
      </c>
      <c r="B2" s="93"/>
      <c r="C2" s="93"/>
      <c r="D2" s="93"/>
      <c r="E2" s="93"/>
      <c r="F2" s="93"/>
      <c r="G2" s="93"/>
      <c r="H2" s="93"/>
      <c r="I2" s="93"/>
      <c r="J2" s="93"/>
      <c r="K2" s="55"/>
      <c r="L2" s="55"/>
      <c r="M2" s="55"/>
      <c r="N2" s="55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spans="1:26" ht="29.25" customHeight="1" x14ac:dyDescent="0.25">
      <c r="A3" s="94" t="s">
        <v>458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70"/>
      <c r="X3" s="70"/>
    </row>
    <row r="4" spans="1:26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6" x14ac:dyDescent="0.25">
      <c r="C5" s="8"/>
      <c r="D5" s="3"/>
      <c r="E5" s="24"/>
      <c r="F5" s="25"/>
      <c r="G5" s="24"/>
      <c r="H5" s="65"/>
      <c r="I5" s="24"/>
      <c r="J5" s="25"/>
      <c r="K5" s="24"/>
      <c r="L5" s="65" t="s">
        <v>461</v>
      </c>
      <c r="M5" s="24"/>
      <c r="N5" s="24"/>
    </row>
    <row r="6" spans="1:26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61" t="s">
        <v>11</v>
      </c>
      <c r="K6" s="61" t="s">
        <v>10</v>
      </c>
      <c r="L6" s="61" t="s">
        <v>353</v>
      </c>
      <c r="M6" s="61" t="s">
        <v>87</v>
      </c>
      <c r="N6" s="61" t="s">
        <v>443</v>
      </c>
      <c r="O6" s="73" t="s">
        <v>438</v>
      </c>
      <c r="P6" s="73" t="s">
        <v>431</v>
      </c>
      <c r="Q6" s="73" t="s">
        <v>428</v>
      </c>
      <c r="R6" s="73" t="s">
        <v>460</v>
      </c>
      <c r="S6" s="73" t="s">
        <v>456</v>
      </c>
      <c r="T6" s="87" t="s">
        <v>439</v>
      </c>
      <c r="U6" s="87" t="s">
        <v>430</v>
      </c>
      <c r="V6" s="87" t="s">
        <v>429</v>
      </c>
      <c r="W6" s="87" t="s">
        <v>460</v>
      </c>
      <c r="X6" s="87" t="s">
        <v>456</v>
      </c>
    </row>
    <row r="7" spans="1:26" ht="20.100000000000001" customHeight="1" x14ac:dyDescent="0.25">
      <c r="A7" s="12">
        <v>3</v>
      </c>
      <c r="B7" s="18" t="s">
        <v>377</v>
      </c>
      <c r="C7" s="17" t="s">
        <v>239</v>
      </c>
      <c r="D7" s="12" t="s">
        <v>3</v>
      </c>
      <c r="E7" s="91" t="s">
        <v>53</v>
      </c>
      <c r="F7" s="22">
        <v>40.03</v>
      </c>
      <c r="G7" s="12">
        <v>0</v>
      </c>
      <c r="H7" s="12">
        <v>0</v>
      </c>
      <c r="I7" s="12">
        <f>SUM(G7:H7)</f>
        <v>0</v>
      </c>
      <c r="J7" s="22">
        <v>23.29</v>
      </c>
      <c r="K7" s="12">
        <v>0</v>
      </c>
      <c r="L7" s="12">
        <v>0</v>
      </c>
      <c r="M7" s="12">
        <f>SUM(K7:L7)</f>
        <v>0</v>
      </c>
      <c r="N7" s="12">
        <f>M7+I7</f>
        <v>0</v>
      </c>
      <c r="O7" s="38" t="s">
        <v>404</v>
      </c>
      <c r="P7" s="38">
        <v>11</v>
      </c>
      <c r="Q7" s="38">
        <v>11</v>
      </c>
      <c r="R7" s="38">
        <f>SUM(P7:Q7)</f>
        <v>22</v>
      </c>
      <c r="S7" s="38" t="s">
        <v>404</v>
      </c>
      <c r="T7" s="38" t="s">
        <v>404</v>
      </c>
      <c r="U7" s="38">
        <v>6</v>
      </c>
      <c r="V7" s="38">
        <v>6</v>
      </c>
      <c r="W7" s="38">
        <f>SUM(U7:V7)</f>
        <v>12</v>
      </c>
      <c r="X7" s="38" t="s">
        <v>404</v>
      </c>
    </row>
    <row r="8" spans="1:26" ht="20.100000000000001" customHeight="1" x14ac:dyDescent="0.25">
      <c r="A8" s="12">
        <v>5</v>
      </c>
      <c r="B8" s="13" t="s">
        <v>59</v>
      </c>
      <c r="C8" s="14" t="s">
        <v>68</v>
      </c>
      <c r="D8" s="12" t="s">
        <v>3</v>
      </c>
      <c r="E8" s="91" t="s">
        <v>54</v>
      </c>
      <c r="F8" s="22">
        <v>41.85</v>
      </c>
      <c r="G8" s="12">
        <v>0</v>
      </c>
      <c r="H8" s="12">
        <v>0</v>
      </c>
      <c r="I8" s="12">
        <f>SUM(G8:H8)</f>
        <v>0</v>
      </c>
      <c r="J8" s="22">
        <v>27.76</v>
      </c>
      <c r="K8" s="12">
        <v>0</v>
      </c>
      <c r="L8" s="12">
        <v>0</v>
      </c>
      <c r="M8" s="12">
        <f>SUM(K8:L8)</f>
        <v>0</v>
      </c>
      <c r="N8" s="12">
        <f>M8+I8</f>
        <v>0</v>
      </c>
      <c r="O8" s="38" t="s">
        <v>403</v>
      </c>
      <c r="P8" s="38">
        <v>9</v>
      </c>
      <c r="Q8" s="38">
        <v>0</v>
      </c>
      <c r="R8" s="38">
        <f>SUM(P8:Q8)</f>
        <v>9</v>
      </c>
      <c r="S8" s="38" t="s">
        <v>411</v>
      </c>
      <c r="T8" s="38" t="s">
        <v>404</v>
      </c>
      <c r="U8" s="38">
        <v>6</v>
      </c>
      <c r="V8" s="38">
        <v>0</v>
      </c>
      <c r="W8" s="38">
        <f>SUM(U8:V8)</f>
        <v>6</v>
      </c>
      <c r="X8" s="38" t="s">
        <v>409</v>
      </c>
    </row>
    <row r="9" spans="1:26" ht="20.100000000000001" customHeight="1" x14ac:dyDescent="0.25">
      <c r="A9" s="12">
        <v>4</v>
      </c>
      <c r="B9" s="13" t="s">
        <v>304</v>
      </c>
      <c r="C9" s="13" t="s">
        <v>305</v>
      </c>
      <c r="D9" s="11" t="s">
        <v>16</v>
      </c>
      <c r="E9" s="91" t="s">
        <v>53</v>
      </c>
      <c r="F9" s="22">
        <v>41.98</v>
      </c>
      <c r="G9" s="12">
        <v>4</v>
      </c>
      <c r="H9" s="12">
        <v>0</v>
      </c>
      <c r="I9" s="12">
        <f>SUM(G9:H9)</f>
        <v>4</v>
      </c>
      <c r="J9" s="22">
        <v>26.11</v>
      </c>
      <c r="K9" s="12">
        <v>0</v>
      </c>
      <c r="L9" s="12">
        <v>0</v>
      </c>
      <c r="M9" s="12">
        <f>SUM(K9:L9)</f>
        <v>0</v>
      </c>
      <c r="N9" s="12">
        <f>M9+I9</f>
        <v>4</v>
      </c>
      <c r="O9" s="38" t="s">
        <v>408</v>
      </c>
      <c r="P9" s="38">
        <v>8</v>
      </c>
      <c r="Q9" s="38">
        <v>8</v>
      </c>
      <c r="R9" s="38">
        <f>SUM(P9:Q9)</f>
        <v>16</v>
      </c>
      <c r="S9" s="38" t="s">
        <v>403</v>
      </c>
      <c r="T9" s="38" t="s">
        <v>403</v>
      </c>
      <c r="U9" s="38">
        <v>4</v>
      </c>
      <c r="V9" s="38">
        <v>3</v>
      </c>
      <c r="W9" s="38">
        <f>SUM(U9:V9)</f>
        <v>7</v>
      </c>
      <c r="X9" s="38" t="s">
        <v>403</v>
      </c>
    </row>
    <row r="10" spans="1:26" ht="19.149999999999999" customHeight="1" x14ac:dyDescent="0.25">
      <c r="A10" s="12">
        <v>7</v>
      </c>
      <c r="B10" s="18" t="s">
        <v>52</v>
      </c>
      <c r="C10" s="17" t="s">
        <v>80</v>
      </c>
      <c r="D10" s="12" t="s">
        <v>309</v>
      </c>
      <c r="E10" s="91" t="s">
        <v>54</v>
      </c>
      <c r="F10" s="22">
        <v>37.76</v>
      </c>
      <c r="G10" s="12">
        <v>4</v>
      </c>
      <c r="H10" s="12">
        <v>0</v>
      </c>
      <c r="I10" s="12">
        <f>SUM(G10:H10)</f>
        <v>4</v>
      </c>
      <c r="J10" s="22">
        <v>27.38</v>
      </c>
      <c r="K10" s="12">
        <v>0</v>
      </c>
      <c r="L10" s="12">
        <v>0</v>
      </c>
      <c r="M10" s="12">
        <f>SUM(K10:L10)</f>
        <v>0</v>
      </c>
      <c r="N10" s="12">
        <f>M10+I10</f>
        <v>4</v>
      </c>
      <c r="O10" s="38" t="s">
        <v>409</v>
      </c>
      <c r="P10" s="38">
        <v>7</v>
      </c>
      <c r="Q10" s="38">
        <v>5</v>
      </c>
      <c r="R10" s="38">
        <f>SUM(P10:Q10)</f>
        <v>12</v>
      </c>
      <c r="S10" s="38" t="s">
        <v>408</v>
      </c>
      <c r="T10" s="38" t="s">
        <v>403</v>
      </c>
      <c r="U10" s="38">
        <v>4</v>
      </c>
      <c r="V10" s="38">
        <v>6</v>
      </c>
      <c r="W10" s="38">
        <f>SUM(U10:V10)</f>
        <v>10</v>
      </c>
      <c r="X10" s="38" t="s">
        <v>404</v>
      </c>
    </row>
    <row r="11" spans="1:26" ht="20.100000000000001" customHeight="1" x14ac:dyDescent="0.25">
      <c r="A11" s="12">
        <v>1</v>
      </c>
      <c r="B11" s="13" t="s">
        <v>164</v>
      </c>
      <c r="C11" s="13" t="s">
        <v>316</v>
      </c>
      <c r="D11" s="12" t="s">
        <v>40</v>
      </c>
      <c r="E11" s="91" t="s">
        <v>54</v>
      </c>
      <c r="F11" s="22">
        <v>45.05</v>
      </c>
      <c r="G11" s="12">
        <v>0</v>
      </c>
      <c r="H11" s="12">
        <v>0</v>
      </c>
      <c r="I11" s="12">
        <f>SUM(G11:H11)</f>
        <v>0</v>
      </c>
      <c r="J11" s="22">
        <v>40.11</v>
      </c>
      <c r="K11" s="12">
        <v>4</v>
      </c>
      <c r="L11" s="12">
        <v>5</v>
      </c>
      <c r="M11" s="12">
        <f>SUM(K11:L11)</f>
        <v>9</v>
      </c>
      <c r="N11" s="12">
        <f>M11+I11</f>
        <v>9</v>
      </c>
      <c r="O11" s="38" t="s">
        <v>410</v>
      </c>
      <c r="P11" s="38">
        <v>6</v>
      </c>
      <c r="Q11" s="38">
        <v>3</v>
      </c>
      <c r="R11" s="38">
        <f>SUM(P11:Q11)</f>
        <v>9</v>
      </c>
      <c r="S11" s="38" t="s">
        <v>410</v>
      </c>
      <c r="T11" s="38" t="s">
        <v>408</v>
      </c>
      <c r="U11" s="38">
        <v>3</v>
      </c>
      <c r="V11" s="38">
        <v>3</v>
      </c>
      <c r="W11" s="38">
        <f>SUM(U11:V11)</f>
        <v>6</v>
      </c>
      <c r="X11" s="38" t="s">
        <v>408</v>
      </c>
    </row>
    <row r="12" spans="1:26" ht="20.100000000000001" customHeight="1" x14ac:dyDescent="0.25">
      <c r="A12" s="12">
        <v>2</v>
      </c>
      <c r="B12" s="9" t="s">
        <v>372</v>
      </c>
      <c r="C12" s="9" t="s">
        <v>268</v>
      </c>
      <c r="D12" s="12" t="s">
        <v>3</v>
      </c>
      <c r="E12" s="91" t="s">
        <v>54</v>
      </c>
      <c r="F12" s="22">
        <v>45.93</v>
      </c>
      <c r="G12" s="12">
        <v>4</v>
      </c>
      <c r="H12" s="12">
        <v>0</v>
      </c>
      <c r="I12" s="12">
        <f t="shared" ref="I12:I14" si="0">SUM(G12:H12)</f>
        <v>4</v>
      </c>
      <c r="J12" s="22">
        <v>31.84</v>
      </c>
      <c r="K12" s="12">
        <v>8</v>
      </c>
      <c r="L12" s="12">
        <v>0</v>
      </c>
      <c r="M12" s="12">
        <f t="shared" ref="M12:M14" si="1">SUM(K12:L12)</f>
        <v>8</v>
      </c>
      <c r="N12" s="12">
        <f t="shared" ref="N12:N14" si="2">M12+I12</f>
        <v>12</v>
      </c>
      <c r="O12" s="38" t="s">
        <v>411</v>
      </c>
      <c r="P12" s="38">
        <v>5</v>
      </c>
      <c r="Q12" s="38">
        <v>4</v>
      </c>
      <c r="R12" s="38">
        <f t="shared" ref="R12:R14" si="3">SUM(P12:Q12)</f>
        <v>9</v>
      </c>
      <c r="S12" s="38" t="s">
        <v>409</v>
      </c>
      <c r="T12" s="38" t="s">
        <v>409</v>
      </c>
      <c r="U12" s="38">
        <v>2</v>
      </c>
      <c r="V12" s="38">
        <v>4</v>
      </c>
      <c r="W12" s="38">
        <f t="shared" ref="W12:W14" si="4">SUM(U12:V12)</f>
        <v>6</v>
      </c>
      <c r="X12" s="38" t="s">
        <v>403</v>
      </c>
    </row>
    <row r="13" spans="1:26" s="7" customFormat="1" ht="20.100000000000001" hidden="1" customHeight="1" x14ac:dyDescent="0.25">
      <c r="A13" s="12">
        <v>5</v>
      </c>
      <c r="B13" s="17" t="s">
        <v>183</v>
      </c>
      <c r="C13" s="13" t="s">
        <v>182</v>
      </c>
      <c r="D13" s="11" t="s">
        <v>3</v>
      </c>
      <c r="E13" s="91" t="s">
        <v>53</v>
      </c>
      <c r="F13" s="22"/>
      <c r="G13" s="12"/>
      <c r="H13" s="12"/>
      <c r="I13" s="12">
        <f t="shared" si="0"/>
        <v>0</v>
      </c>
      <c r="J13" s="22"/>
      <c r="K13" s="12"/>
      <c r="L13" s="12"/>
      <c r="M13" s="12">
        <f t="shared" si="1"/>
        <v>0</v>
      </c>
      <c r="N13" s="12">
        <f t="shared" si="2"/>
        <v>0</v>
      </c>
      <c r="O13" s="38" t="s">
        <v>412</v>
      </c>
      <c r="P13" s="38"/>
      <c r="Q13" s="38">
        <v>7</v>
      </c>
      <c r="R13" s="38">
        <f t="shared" si="3"/>
        <v>7</v>
      </c>
      <c r="S13" s="38"/>
      <c r="T13" s="38"/>
      <c r="U13" s="38"/>
      <c r="V13" s="38">
        <v>2</v>
      </c>
      <c r="W13" s="38">
        <f t="shared" si="4"/>
        <v>2</v>
      </c>
      <c r="X13" s="38"/>
      <c r="Z13"/>
    </row>
    <row r="14" spans="1:26" s="7" customFormat="1" x14ac:dyDescent="0.25">
      <c r="A14" s="12">
        <v>6</v>
      </c>
      <c r="B14" s="15" t="s">
        <v>323</v>
      </c>
      <c r="C14" s="10" t="s">
        <v>324</v>
      </c>
      <c r="D14" s="12" t="s">
        <v>27</v>
      </c>
      <c r="E14" s="91" t="s">
        <v>53</v>
      </c>
      <c r="F14" s="22">
        <v>42.05</v>
      </c>
      <c r="G14" s="12">
        <v>4</v>
      </c>
      <c r="H14" s="12">
        <v>0</v>
      </c>
      <c r="I14" s="12">
        <f t="shared" si="0"/>
        <v>4</v>
      </c>
      <c r="J14" s="22">
        <v>48.33</v>
      </c>
      <c r="K14" s="12">
        <v>4</v>
      </c>
      <c r="L14" s="12">
        <v>13</v>
      </c>
      <c r="M14" s="12">
        <f t="shared" si="1"/>
        <v>17</v>
      </c>
      <c r="N14" s="12">
        <f t="shared" si="2"/>
        <v>21</v>
      </c>
      <c r="O14" s="38" t="s">
        <v>412</v>
      </c>
      <c r="P14" s="38">
        <v>4</v>
      </c>
      <c r="Q14" s="38">
        <v>6</v>
      </c>
      <c r="R14" s="38">
        <f t="shared" si="3"/>
        <v>10</v>
      </c>
      <c r="S14" s="38" t="s">
        <v>409</v>
      </c>
      <c r="T14" s="38" t="s">
        <v>408</v>
      </c>
      <c r="U14" s="38">
        <v>3</v>
      </c>
      <c r="V14" s="38">
        <v>1</v>
      </c>
      <c r="W14" s="38">
        <f t="shared" si="4"/>
        <v>4</v>
      </c>
      <c r="X14" s="38" t="s">
        <v>408</v>
      </c>
      <c r="Z14"/>
    </row>
    <row r="15" spans="1:26" s="7" customFormat="1" ht="20.100000000000001" customHeight="1" x14ac:dyDescent="0.25">
      <c r="A15" s="12">
        <v>8</v>
      </c>
      <c r="B15" s="13" t="s">
        <v>371</v>
      </c>
      <c r="C15" s="13" t="s">
        <v>268</v>
      </c>
      <c r="D15" s="12" t="s">
        <v>3</v>
      </c>
      <c r="E15" s="91" t="s">
        <v>54</v>
      </c>
      <c r="F15" s="22" t="s">
        <v>127</v>
      </c>
      <c r="G15" s="12" t="s">
        <v>127</v>
      </c>
      <c r="H15" s="12" t="s">
        <v>407</v>
      </c>
      <c r="I15" s="12" t="s">
        <v>407</v>
      </c>
      <c r="J15" s="22" t="s">
        <v>407</v>
      </c>
      <c r="K15" s="12" t="s">
        <v>407</v>
      </c>
      <c r="L15" s="12" t="s">
        <v>407</v>
      </c>
      <c r="M15" s="12" t="s">
        <v>407</v>
      </c>
      <c r="N15" s="12" t="s">
        <v>407</v>
      </c>
      <c r="O15" s="38" t="s">
        <v>407</v>
      </c>
      <c r="P15" s="38" t="s">
        <v>407</v>
      </c>
      <c r="Q15" s="38" t="s">
        <v>407</v>
      </c>
      <c r="R15" s="38" t="s">
        <v>407</v>
      </c>
      <c r="S15" s="38" t="s">
        <v>407</v>
      </c>
      <c r="T15" s="38" t="s">
        <v>407</v>
      </c>
      <c r="U15" s="38" t="s">
        <v>407</v>
      </c>
      <c r="V15" s="38" t="s">
        <v>407</v>
      </c>
      <c r="W15" s="38" t="s">
        <v>407</v>
      </c>
      <c r="X15" s="38" t="s">
        <v>407</v>
      </c>
      <c r="Z15"/>
    </row>
    <row r="16" spans="1:26" x14ac:dyDescent="0.25">
      <c r="A16" s="99" t="s">
        <v>306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</row>
  </sheetData>
  <mergeCells count="4">
    <mergeCell ref="A1:J1"/>
    <mergeCell ref="A2:J2"/>
    <mergeCell ref="A3:V3"/>
    <mergeCell ref="A16:X16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71C9-3121-4EB0-B039-AD6C27219BC2}">
  <sheetPr>
    <tabColor rgb="FF00B050"/>
  </sheetPr>
  <dimension ref="A1:L11"/>
  <sheetViews>
    <sheetView windowProtection="1" showGridLines="0" zoomScale="120" zoomScaleNormal="120" workbookViewId="0">
      <selection activeCell="G19" sqref="G19"/>
    </sheetView>
  </sheetViews>
  <sheetFormatPr defaultColWidth="9.140625" defaultRowHeight="15" x14ac:dyDescent="0.25"/>
  <cols>
    <col min="1" max="1" width="3.28515625" customWidth="1"/>
    <col min="2" max="2" width="21.85546875" bestFit="1" customWidth="1"/>
    <col min="3" max="3" width="33" customWidth="1"/>
    <col min="4" max="4" width="6.140625" customWidth="1"/>
    <col min="5" max="5" width="5.85546875" customWidth="1"/>
    <col min="6" max="6" width="6" customWidth="1"/>
    <col min="7" max="7" width="5" customWidth="1"/>
    <col min="8" max="9" width="3.28515625" customWidth="1"/>
    <col min="10" max="10" width="2.85546875" bestFit="1" customWidth="1"/>
    <col min="11" max="11" width="5" customWidth="1"/>
    <col min="12" max="12" width="2.42578125" customWidth="1"/>
  </cols>
  <sheetData>
    <row r="1" spans="1:12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  <c r="K1" s="66"/>
    </row>
    <row r="2" spans="1:12" ht="42.75" customHeight="1" x14ac:dyDescent="0.25">
      <c r="A2" s="93" t="s">
        <v>445</v>
      </c>
      <c r="B2" s="93"/>
      <c r="C2" s="93"/>
      <c r="D2" s="93"/>
      <c r="E2" s="93"/>
      <c r="F2" s="93"/>
      <c r="G2" s="93"/>
      <c r="H2" s="93"/>
      <c r="I2" s="93"/>
      <c r="J2" s="93"/>
      <c r="K2" s="55"/>
      <c r="L2" s="64"/>
    </row>
    <row r="3" spans="1:12" ht="29.25" customHeight="1" x14ac:dyDescent="0.25">
      <c r="A3" s="94" t="s">
        <v>458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12" x14ac:dyDescent="0.25">
      <c r="C4" s="8"/>
      <c r="D4" s="3"/>
      <c r="E4" s="24"/>
      <c r="F4" s="24"/>
      <c r="G4" s="25"/>
      <c r="H4" s="24" t="s">
        <v>470</v>
      </c>
      <c r="I4" s="65"/>
      <c r="J4" s="24" t="s">
        <v>471</v>
      </c>
      <c r="K4" s="78">
        <v>72</v>
      </c>
    </row>
    <row r="5" spans="1:12" x14ac:dyDescent="0.25">
      <c r="A5" s="67" t="s">
        <v>6</v>
      </c>
      <c r="B5" s="20" t="s">
        <v>7</v>
      </c>
      <c r="C5" s="20" t="s">
        <v>8</v>
      </c>
      <c r="D5" s="68" t="s">
        <v>13</v>
      </c>
      <c r="E5" s="68" t="s">
        <v>9</v>
      </c>
      <c r="F5" s="61" t="s">
        <v>197</v>
      </c>
      <c r="G5" s="61" t="s">
        <v>11</v>
      </c>
      <c r="H5" s="61" t="s">
        <v>10</v>
      </c>
      <c r="I5" s="61" t="s">
        <v>353</v>
      </c>
      <c r="J5" s="61" t="s">
        <v>87</v>
      </c>
      <c r="K5" s="61" t="s">
        <v>211</v>
      </c>
      <c r="L5" s="61" t="s">
        <v>12</v>
      </c>
    </row>
    <row r="6" spans="1:12" ht="20.100000000000001" customHeight="1" x14ac:dyDescent="0.25">
      <c r="A6" s="12" t="s">
        <v>395</v>
      </c>
      <c r="B6" s="13" t="s">
        <v>84</v>
      </c>
      <c r="C6" s="14" t="s">
        <v>468</v>
      </c>
      <c r="D6" s="12" t="s">
        <v>16</v>
      </c>
      <c r="E6" s="12" t="s">
        <v>151</v>
      </c>
      <c r="F6" s="11" t="s">
        <v>229</v>
      </c>
      <c r="G6" s="22">
        <v>73.64</v>
      </c>
      <c r="H6" s="12">
        <v>0</v>
      </c>
      <c r="I6" s="12">
        <v>0</v>
      </c>
      <c r="J6" s="12">
        <f>SUM(H6:I6)</f>
        <v>0</v>
      </c>
      <c r="K6" s="22">
        <f>ABS(G6-$K$4)</f>
        <v>1.6400000000000006</v>
      </c>
      <c r="L6" s="38" t="s">
        <v>404</v>
      </c>
    </row>
    <row r="7" spans="1:12" ht="20.100000000000001" customHeight="1" x14ac:dyDescent="0.25">
      <c r="A7" s="12">
        <v>1</v>
      </c>
      <c r="B7" s="13" t="s">
        <v>320</v>
      </c>
      <c r="C7" s="9" t="s">
        <v>317</v>
      </c>
      <c r="D7" s="11" t="s">
        <v>16</v>
      </c>
      <c r="E7" s="12" t="s">
        <v>151</v>
      </c>
      <c r="F7" s="11" t="s">
        <v>136</v>
      </c>
      <c r="G7" s="22">
        <v>75.650000000000006</v>
      </c>
      <c r="H7" s="12">
        <v>0</v>
      </c>
      <c r="I7" s="12">
        <v>0</v>
      </c>
      <c r="J7" s="12">
        <f>SUM(H7:I7)</f>
        <v>0</v>
      </c>
      <c r="K7" s="22">
        <f>ABS(G7-$K$4)</f>
        <v>3.6500000000000057</v>
      </c>
      <c r="L7" s="38" t="s">
        <v>404</v>
      </c>
    </row>
    <row r="8" spans="1:12" ht="20.100000000000001" customHeight="1" x14ac:dyDescent="0.25">
      <c r="A8" s="12">
        <v>3</v>
      </c>
      <c r="B8" s="13" t="s">
        <v>348</v>
      </c>
      <c r="C8" s="13" t="s">
        <v>101</v>
      </c>
      <c r="D8" s="11" t="s">
        <v>16</v>
      </c>
      <c r="E8" s="12" t="s">
        <v>308</v>
      </c>
      <c r="F8" s="12" t="s">
        <v>136</v>
      </c>
      <c r="G8" s="22">
        <v>77.27</v>
      </c>
      <c r="H8" s="12">
        <v>4</v>
      </c>
      <c r="I8" s="12">
        <v>0</v>
      </c>
      <c r="J8" s="12">
        <f>SUM(H8:I8)</f>
        <v>4</v>
      </c>
      <c r="K8" s="22">
        <f>ABS(G8-$K$4)</f>
        <v>5.269999999999996</v>
      </c>
      <c r="L8" s="38" t="s">
        <v>403</v>
      </c>
    </row>
    <row r="9" spans="1:12" ht="20.100000000000001" customHeight="1" x14ac:dyDescent="0.25">
      <c r="A9" s="12">
        <v>4</v>
      </c>
      <c r="B9" s="17" t="s">
        <v>393</v>
      </c>
      <c r="C9" s="13" t="s">
        <v>317</v>
      </c>
      <c r="D9" s="11" t="s">
        <v>16</v>
      </c>
      <c r="E9" s="12" t="s">
        <v>151</v>
      </c>
      <c r="F9" s="12" t="s">
        <v>136</v>
      </c>
      <c r="G9" s="22">
        <v>79.849999999999994</v>
      </c>
      <c r="H9" s="12">
        <v>0</v>
      </c>
      <c r="I9" s="12">
        <v>4</v>
      </c>
      <c r="J9" s="12">
        <f>SUM(H9:I9)</f>
        <v>4</v>
      </c>
      <c r="K9" s="22">
        <f>ABS(G9-$K$4)</f>
        <v>7.8499999999999943</v>
      </c>
      <c r="L9" s="38" t="s">
        <v>408</v>
      </c>
    </row>
    <row r="10" spans="1:12" ht="20.100000000000001" customHeight="1" x14ac:dyDescent="0.25">
      <c r="A10" s="12">
        <v>2</v>
      </c>
      <c r="B10" s="13" t="s">
        <v>336</v>
      </c>
      <c r="C10" s="13" t="s">
        <v>337</v>
      </c>
      <c r="D10" s="12" t="s">
        <v>3</v>
      </c>
      <c r="E10" s="12" t="s">
        <v>64</v>
      </c>
      <c r="F10" s="12" t="s">
        <v>136</v>
      </c>
      <c r="G10" s="22">
        <v>80.61</v>
      </c>
      <c r="H10" s="12">
        <v>8</v>
      </c>
      <c r="I10" s="12">
        <v>5</v>
      </c>
      <c r="J10" s="12">
        <f>SUM(H10:I10)</f>
        <v>13</v>
      </c>
      <c r="K10" s="22">
        <f>ABS(G10-$K$4)</f>
        <v>8.61</v>
      </c>
      <c r="L10" s="38" t="s">
        <v>409</v>
      </c>
    </row>
    <row r="11" spans="1:12" x14ac:dyDescent="0.25">
      <c r="A11" s="99" t="s">
        <v>306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</row>
  </sheetData>
  <autoFilter ref="A5:L5" xr:uid="{52B44EA0-CF9B-415B-820B-0EEB75610AFB}">
    <sortState xmlns:xlrd2="http://schemas.microsoft.com/office/spreadsheetml/2017/richdata2" ref="A6:L10">
      <sortCondition ref="J5"/>
    </sortState>
  </autoFilter>
  <sortState xmlns:xlrd2="http://schemas.microsoft.com/office/spreadsheetml/2017/richdata2" ref="A6:K10">
    <sortCondition ref="A6:A10"/>
  </sortState>
  <mergeCells count="4">
    <mergeCell ref="A1:J1"/>
    <mergeCell ref="A2:J2"/>
    <mergeCell ref="A3:L3"/>
    <mergeCell ref="A11:L1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FDB2-30A5-479D-B438-6607333CCC01}">
  <sheetPr>
    <tabColor rgb="FF00B050"/>
  </sheetPr>
  <dimension ref="A1:Y27"/>
  <sheetViews>
    <sheetView windowProtection="1" showGridLines="0" topLeftCell="A2" zoomScale="120" zoomScaleNormal="120" workbookViewId="0">
      <selection activeCell="Y12" sqref="Y12"/>
    </sheetView>
  </sheetViews>
  <sheetFormatPr defaultColWidth="9.140625" defaultRowHeight="15" x14ac:dyDescent="0.25"/>
  <cols>
    <col min="1" max="1" width="3.7109375" customWidth="1"/>
    <col min="2" max="2" width="23.140625" bestFit="1" customWidth="1"/>
    <col min="3" max="3" width="33.42578125" bestFit="1" customWidth="1"/>
    <col min="4" max="4" width="7" customWidth="1"/>
    <col min="5" max="5" width="5.85546875" customWidth="1"/>
    <col min="6" max="6" width="5.42578125" bestFit="1" customWidth="1"/>
    <col min="7" max="7" width="3.28515625" customWidth="1"/>
    <col min="8" max="8" width="3.85546875" bestFit="1" customWidth="1"/>
    <col min="9" max="9" width="2.85546875" bestFit="1" customWidth="1"/>
    <col min="10" max="10" width="5.5703125" customWidth="1"/>
    <col min="11" max="11" width="3.28515625" customWidth="1"/>
    <col min="12" max="12" width="3.85546875" bestFit="1" customWidth="1"/>
    <col min="13" max="13" width="2.85546875" bestFit="1" customWidth="1"/>
    <col min="14" max="14" width="3.7109375" customWidth="1"/>
    <col min="15" max="15" width="3.5703125" customWidth="1"/>
    <col min="16" max="16" width="3.28515625" customWidth="1"/>
    <col min="17" max="17" width="2.85546875" bestFit="1" customWidth="1"/>
    <col min="18" max="18" width="4.42578125" customWidth="1"/>
    <col min="19" max="19" width="3.28515625" customWidth="1"/>
    <col min="20" max="22" width="2.85546875" bestFit="1" customWidth="1"/>
    <col min="23" max="23" width="4.5703125" customWidth="1"/>
  </cols>
  <sheetData>
    <row r="1" spans="1:25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66"/>
      <c r="K1" s="66"/>
      <c r="L1" s="66"/>
      <c r="M1" s="66"/>
    </row>
    <row r="2" spans="1:25" ht="42.75" customHeight="1" x14ac:dyDescent="0.25">
      <c r="A2" s="93" t="s">
        <v>452</v>
      </c>
      <c r="B2" s="93"/>
      <c r="C2" s="93"/>
      <c r="D2" s="93"/>
      <c r="E2" s="93"/>
      <c r="F2" s="93"/>
      <c r="G2" s="93"/>
      <c r="H2" s="93"/>
      <c r="I2" s="93"/>
      <c r="J2" s="55"/>
      <c r="K2" s="55"/>
      <c r="L2" s="55"/>
      <c r="M2" s="55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5" ht="29.25" customHeight="1" x14ac:dyDescent="0.25">
      <c r="A3" s="94" t="s">
        <v>458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</row>
    <row r="4" spans="1:25" x14ac:dyDescent="0.25">
      <c r="C4" s="8"/>
      <c r="D4" s="3"/>
      <c r="E4" s="24"/>
      <c r="F4" s="25"/>
      <c r="G4" s="24"/>
      <c r="H4" s="65"/>
      <c r="I4" s="24"/>
      <c r="J4" s="25"/>
      <c r="K4" s="24"/>
      <c r="L4" s="65"/>
      <c r="M4" s="24"/>
    </row>
    <row r="5" spans="1:25" x14ac:dyDescent="0.25">
      <c r="A5" s="67" t="s">
        <v>6</v>
      </c>
      <c r="B5" s="20" t="s">
        <v>7</v>
      </c>
      <c r="C5" s="20" t="s">
        <v>8</v>
      </c>
      <c r="D5" s="68" t="s">
        <v>13</v>
      </c>
      <c r="E5" s="68" t="s">
        <v>9</v>
      </c>
      <c r="F5" s="61" t="s">
        <v>11</v>
      </c>
      <c r="G5" s="61" t="s">
        <v>10</v>
      </c>
      <c r="H5" s="61" t="s">
        <v>353</v>
      </c>
      <c r="I5" s="61" t="s">
        <v>87</v>
      </c>
      <c r="J5" s="61" t="s">
        <v>11</v>
      </c>
      <c r="K5" s="61" t="s">
        <v>10</v>
      </c>
      <c r="L5" s="61" t="s">
        <v>353</v>
      </c>
      <c r="M5" s="61" t="s">
        <v>87</v>
      </c>
      <c r="N5" s="73" t="s">
        <v>438</v>
      </c>
      <c r="O5" s="73" t="s">
        <v>428</v>
      </c>
      <c r="P5" s="73" t="s">
        <v>431</v>
      </c>
      <c r="Q5" s="73" t="s">
        <v>460</v>
      </c>
      <c r="R5" s="73" t="s">
        <v>456</v>
      </c>
      <c r="S5" s="87" t="s">
        <v>453</v>
      </c>
      <c r="T5" s="87" t="s">
        <v>429</v>
      </c>
      <c r="U5" s="87" t="s">
        <v>430</v>
      </c>
      <c r="V5" s="87" t="s">
        <v>460</v>
      </c>
      <c r="W5" s="87" t="s">
        <v>456</v>
      </c>
    </row>
    <row r="6" spans="1:25" s="7" customFormat="1" ht="20.100000000000001" customHeight="1" x14ac:dyDescent="0.25">
      <c r="A6" s="12">
        <v>3</v>
      </c>
      <c r="B6" s="13" t="s">
        <v>83</v>
      </c>
      <c r="C6" s="10" t="s">
        <v>325</v>
      </c>
      <c r="D6" s="12" t="s">
        <v>16</v>
      </c>
      <c r="E6" s="91" t="s">
        <v>203</v>
      </c>
      <c r="F6" s="22">
        <v>65.16</v>
      </c>
      <c r="G6" s="12">
        <v>0</v>
      </c>
      <c r="H6" s="12">
        <v>0</v>
      </c>
      <c r="I6" s="12">
        <f t="shared" ref="I6:I24" si="0">SUM(G6:H6)</f>
        <v>0</v>
      </c>
      <c r="J6" s="22">
        <v>30.5</v>
      </c>
      <c r="K6" s="12">
        <v>0</v>
      </c>
      <c r="L6" s="12">
        <v>0</v>
      </c>
      <c r="M6" s="12">
        <f t="shared" ref="M6:M24" si="1">SUM(K6:L6)</f>
        <v>0</v>
      </c>
      <c r="N6" s="38" t="s">
        <v>404</v>
      </c>
      <c r="O6" s="38">
        <v>15</v>
      </c>
      <c r="P6" s="38">
        <v>21</v>
      </c>
      <c r="Q6" s="38">
        <f>SUM(O6:P6)</f>
        <v>36</v>
      </c>
      <c r="R6" s="38" t="s">
        <v>403</v>
      </c>
      <c r="S6" s="38" t="s">
        <v>404</v>
      </c>
      <c r="T6" s="38">
        <v>8</v>
      </c>
      <c r="U6" s="38">
        <v>11</v>
      </c>
      <c r="V6" s="38">
        <f>SUM(T6:U6)</f>
        <v>19</v>
      </c>
      <c r="W6" s="38" t="s">
        <v>404</v>
      </c>
    </row>
    <row r="7" spans="1:25" ht="20.100000000000001" customHeight="1" x14ac:dyDescent="0.25">
      <c r="A7" s="12">
        <v>6</v>
      </c>
      <c r="B7" s="69" t="s">
        <v>32</v>
      </c>
      <c r="C7" s="17" t="s">
        <v>239</v>
      </c>
      <c r="D7" s="12" t="s">
        <v>3</v>
      </c>
      <c r="E7" s="91" t="s">
        <v>64</v>
      </c>
      <c r="F7" s="22">
        <v>71.510000000000005</v>
      </c>
      <c r="G7" s="12">
        <v>0</v>
      </c>
      <c r="H7" s="12">
        <v>0</v>
      </c>
      <c r="I7" s="12">
        <f t="shared" si="0"/>
        <v>0</v>
      </c>
      <c r="J7" s="22">
        <v>31.01</v>
      </c>
      <c r="K7" s="12">
        <v>0</v>
      </c>
      <c r="L7" s="12">
        <v>0</v>
      </c>
      <c r="M7" s="12">
        <f t="shared" si="1"/>
        <v>0</v>
      </c>
      <c r="N7" s="38" t="s">
        <v>403</v>
      </c>
      <c r="O7" s="38">
        <v>7</v>
      </c>
      <c r="P7" s="38">
        <v>19</v>
      </c>
      <c r="Q7" s="38">
        <f>SUM(O7:P7)</f>
        <v>26</v>
      </c>
      <c r="R7" s="38" t="s">
        <v>422</v>
      </c>
      <c r="S7" s="38" t="s">
        <v>404</v>
      </c>
      <c r="T7" s="38">
        <v>2</v>
      </c>
      <c r="U7" s="38">
        <v>7</v>
      </c>
      <c r="V7" s="38">
        <f>SUM(T7:U7)</f>
        <v>9</v>
      </c>
      <c r="W7" s="38" t="s">
        <v>403</v>
      </c>
    </row>
    <row r="8" spans="1:25" ht="20.100000000000001" customHeight="1" x14ac:dyDescent="0.25">
      <c r="A8" s="12">
        <v>15</v>
      </c>
      <c r="B8" s="16" t="s">
        <v>114</v>
      </c>
      <c r="C8" s="17" t="s">
        <v>385</v>
      </c>
      <c r="D8" s="12" t="s">
        <v>3</v>
      </c>
      <c r="E8" s="91" t="s">
        <v>64</v>
      </c>
      <c r="F8" s="22">
        <v>72.25</v>
      </c>
      <c r="G8" s="12">
        <v>0</v>
      </c>
      <c r="H8" s="12">
        <v>0</v>
      </c>
      <c r="I8" s="12">
        <f t="shared" si="0"/>
        <v>0</v>
      </c>
      <c r="J8" s="22">
        <v>33.229999999999997</v>
      </c>
      <c r="K8" s="12">
        <v>8</v>
      </c>
      <c r="L8" s="12">
        <v>0</v>
      </c>
      <c r="M8" s="12">
        <f t="shared" si="1"/>
        <v>8</v>
      </c>
      <c r="N8" s="38" t="s">
        <v>409</v>
      </c>
      <c r="O8" s="38">
        <v>21</v>
      </c>
      <c r="P8" s="38">
        <v>18</v>
      </c>
      <c r="Q8" s="38">
        <f>SUM(O8:P8)</f>
        <v>39</v>
      </c>
      <c r="R8" s="38" t="s">
        <v>404</v>
      </c>
      <c r="S8" s="38" t="s">
        <v>403</v>
      </c>
      <c r="T8" s="38">
        <v>7</v>
      </c>
      <c r="U8" s="38">
        <v>5</v>
      </c>
      <c r="V8" s="38">
        <f>SUM(T8:U8)</f>
        <v>12</v>
      </c>
      <c r="W8" s="38" t="s">
        <v>404</v>
      </c>
    </row>
    <row r="9" spans="1:25" ht="20.100000000000001" customHeight="1" x14ac:dyDescent="0.25">
      <c r="A9" s="12">
        <v>10</v>
      </c>
      <c r="B9" s="9" t="s">
        <v>363</v>
      </c>
      <c r="C9" s="13" t="s">
        <v>238</v>
      </c>
      <c r="D9" s="12" t="s">
        <v>27</v>
      </c>
      <c r="E9" s="12" t="s">
        <v>203</v>
      </c>
      <c r="F9" s="22">
        <v>72.31</v>
      </c>
      <c r="G9" s="12">
        <v>0</v>
      </c>
      <c r="H9" s="12">
        <v>0</v>
      </c>
      <c r="I9" s="12">
        <f t="shared" si="0"/>
        <v>0</v>
      </c>
      <c r="J9" s="22">
        <v>31.68</v>
      </c>
      <c r="K9" s="12">
        <v>4</v>
      </c>
      <c r="L9" s="12">
        <v>0</v>
      </c>
      <c r="M9" s="12">
        <f t="shared" si="1"/>
        <v>4</v>
      </c>
      <c r="N9" s="38" t="s">
        <v>408</v>
      </c>
      <c r="O9" s="38" t="s">
        <v>407</v>
      </c>
      <c r="P9" s="38" t="s">
        <v>407</v>
      </c>
      <c r="Q9" s="38" t="s">
        <v>407</v>
      </c>
      <c r="R9" s="38" t="s">
        <v>407</v>
      </c>
      <c r="S9" s="38" t="s">
        <v>407</v>
      </c>
      <c r="T9" s="38" t="s">
        <v>407</v>
      </c>
      <c r="U9" s="38" t="s">
        <v>407</v>
      </c>
      <c r="V9" s="38" t="s">
        <v>407</v>
      </c>
      <c r="W9" s="38" t="s">
        <v>407</v>
      </c>
    </row>
    <row r="10" spans="1:25" ht="19.149999999999999" customHeight="1" x14ac:dyDescent="0.25">
      <c r="A10" s="12">
        <v>7</v>
      </c>
      <c r="B10" s="13" t="s">
        <v>221</v>
      </c>
      <c r="C10" s="13" t="s">
        <v>223</v>
      </c>
      <c r="D10" s="12" t="s">
        <v>222</v>
      </c>
      <c r="E10" s="91" t="s">
        <v>203</v>
      </c>
      <c r="F10" s="22">
        <v>72.63</v>
      </c>
      <c r="G10" s="12">
        <v>0</v>
      </c>
      <c r="H10" s="12">
        <v>0</v>
      </c>
      <c r="I10" s="12">
        <f t="shared" si="0"/>
        <v>0</v>
      </c>
      <c r="J10" s="22" t="s">
        <v>121</v>
      </c>
      <c r="K10" s="12" t="s">
        <v>407</v>
      </c>
      <c r="L10" s="12" t="s">
        <v>407</v>
      </c>
      <c r="M10" s="12">
        <f t="shared" si="1"/>
        <v>0</v>
      </c>
      <c r="N10" s="38" t="s">
        <v>410</v>
      </c>
      <c r="O10" s="38">
        <v>0</v>
      </c>
      <c r="P10" s="38">
        <v>17</v>
      </c>
      <c r="Q10" s="38">
        <f>SUM(O10:P10)</f>
        <v>17</v>
      </c>
      <c r="R10" s="38" t="s">
        <v>447</v>
      </c>
      <c r="S10" s="38" t="s">
        <v>403</v>
      </c>
      <c r="T10" s="38">
        <v>0</v>
      </c>
      <c r="U10" s="38">
        <v>9</v>
      </c>
      <c r="V10" s="38">
        <f>SUM(T10:U10)</f>
        <v>9</v>
      </c>
      <c r="W10" s="38" t="s">
        <v>411</v>
      </c>
    </row>
    <row r="11" spans="1:25" ht="20.100000000000001" customHeight="1" x14ac:dyDescent="0.25">
      <c r="A11" s="12">
        <v>4</v>
      </c>
      <c r="B11" s="13" t="s">
        <v>22</v>
      </c>
      <c r="C11" s="13" t="s">
        <v>19</v>
      </c>
      <c r="D11" s="12" t="s">
        <v>16</v>
      </c>
      <c r="E11" s="91" t="s">
        <v>64</v>
      </c>
      <c r="F11" s="22">
        <v>77.39</v>
      </c>
      <c r="G11" s="12">
        <v>0</v>
      </c>
      <c r="H11" s="12">
        <v>2</v>
      </c>
      <c r="I11" s="12">
        <f t="shared" si="0"/>
        <v>2</v>
      </c>
      <c r="J11" s="22"/>
      <c r="K11" s="12"/>
      <c r="L11" s="12"/>
      <c r="M11" s="12">
        <f t="shared" si="1"/>
        <v>0</v>
      </c>
      <c r="N11" s="38" t="s">
        <v>411</v>
      </c>
      <c r="O11" s="38">
        <v>0</v>
      </c>
      <c r="P11" s="38">
        <v>16</v>
      </c>
      <c r="Q11" s="38">
        <f>SUM(O11:P11)</f>
        <v>16</v>
      </c>
      <c r="R11" s="38" t="s">
        <v>464</v>
      </c>
      <c r="S11" s="38" t="s">
        <v>408</v>
      </c>
      <c r="T11" s="38">
        <v>0</v>
      </c>
      <c r="U11" s="38">
        <v>4</v>
      </c>
      <c r="V11" s="38">
        <f>SUM(T11:U11)</f>
        <v>4</v>
      </c>
      <c r="W11" s="38" t="s">
        <v>410</v>
      </c>
    </row>
    <row r="12" spans="1:25" ht="20.100000000000001" customHeight="1" x14ac:dyDescent="0.25">
      <c r="A12" s="12">
        <v>1</v>
      </c>
      <c r="B12" s="13" t="s">
        <v>57</v>
      </c>
      <c r="C12" s="9" t="s">
        <v>236</v>
      </c>
      <c r="D12" s="12" t="s">
        <v>3</v>
      </c>
      <c r="E12" s="91" t="s">
        <v>203</v>
      </c>
      <c r="F12" s="22">
        <v>72.650000000000006</v>
      </c>
      <c r="G12" s="12">
        <v>4</v>
      </c>
      <c r="H12" s="12">
        <v>0</v>
      </c>
      <c r="I12" s="12">
        <f t="shared" si="0"/>
        <v>4</v>
      </c>
      <c r="J12" s="22"/>
      <c r="K12" s="12"/>
      <c r="L12" s="12"/>
      <c r="M12" s="12">
        <f t="shared" si="1"/>
        <v>0</v>
      </c>
      <c r="N12" s="38" t="s">
        <v>412</v>
      </c>
      <c r="O12" s="38">
        <v>19</v>
      </c>
      <c r="P12" s="38">
        <v>15</v>
      </c>
      <c r="Q12" s="38">
        <f>SUM(O12:P12)</f>
        <v>34</v>
      </c>
      <c r="R12" s="38" t="s">
        <v>408</v>
      </c>
      <c r="S12" s="38" t="s">
        <v>408</v>
      </c>
      <c r="T12" s="38">
        <v>11</v>
      </c>
      <c r="U12" s="38">
        <v>8</v>
      </c>
      <c r="V12" s="38">
        <f>SUM(T12:U12)</f>
        <v>19</v>
      </c>
      <c r="W12" s="38" t="s">
        <v>403</v>
      </c>
    </row>
    <row r="13" spans="1:25" ht="20.100000000000001" customHeight="1" x14ac:dyDescent="0.25">
      <c r="A13" s="12" t="s">
        <v>434</v>
      </c>
      <c r="B13" s="13" t="s">
        <v>311</v>
      </c>
      <c r="C13" s="13" t="s">
        <v>213</v>
      </c>
      <c r="D13" s="11" t="s">
        <v>27</v>
      </c>
      <c r="E13" s="12" t="s">
        <v>203</v>
      </c>
      <c r="F13" s="12">
        <v>73.22</v>
      </c>
      <c r="G13" s="12">
        <v>4</v>
      </c>
      <c r="H13" s="12">
        <v>0</v>
      </c>
      <c r="I13" s="12">
        <f t="shared" si="0"/>
        <v>4</v>
      </c>
      <c r="J13" s="22"/>
      <c r="K13" s="12"/>
      <c r="L13" s="12"/>
      <c r="M13" s="12">
        <f t="shared" si="1"/>
        <v>0</v>
      </c>
      <c r="N13" s="38" t="s">
        <v>422</v>
      </c>
      <c r="O13" s="38" t="s">
        <v>407</v>
      </c>
      <c r="P13" s="38" t="s">
        <v>407</v>
      </c>
      <c r="Q13" s="38" t="s">
        <v>407</v>
      </c>
      <c r="R13" s="38" t="s">
        <v>407</v>
      </c>
      <c r="S13" s="38" t="s">
        <v>407</v>
      </c>
      <c r="T13" s="38" t="s">
        <v>407</v>
      </c>
      <c r="U13" s="38" t="s">
        <v>407</v>
      </c>
      <c r="V13" s="38" t="s">
        <v>407</v>
      </c>
      <c r="W13" s="38" t="s">
        <v>407</v>
      </c>
    </row>
    <row r="14" spans="1:25" s="7" customFormat="1" ht="20.100000000000001" customHeight="1" x14ac:dyDescent="0.25">
      <c r="A14" s="12">
        <v>2</v>
      </c>
      <c r="B14" s="90" t="s">
        <v>183</v>
      </c>
      <c r="C14" s="13" t="s">
        <v>182</v>
      </c>
      <c r="D14" s="11" t="s">
        <v>3</v>
      </c>
      <c r="E14" s="91" t="s">
        <v>64</v>
      </c>
      <c r="F14" s="22">
        <v>73.569999999999993</v>
      </c>
      <c r="G14" s="12">
        <v>4</v>
      </c>
      <c r="H14" s="12">
        <v>0</v>
      </c>
      <c r="I14" s="12">
        <f t="shared" si="0"/>
        <v>4</v>
      </c>
      <c r="J14" s="22"/>
      <c r="K14" s="12"/>
      <c r="L14" s="12"/>
      <c r="M14" s="12">
        <f t="shared" si="1"/>
        <v>0</v>
      </c>
      <c r="N14" s="38" t="s">
        <v>423</v>
      </c>
      <c r="O14" s="38">
        <v>14</v>
      </c>
      <c r="P14" s="38">
        <v>14</v>
      </c>
      <c r="Q14" s="38">
        <f t="shared" ref="Q14:Q21" si="2">SUM(O14:P14)</f>
        <v>28</v>
      </c>
      <c r="R14" s="38" t="s">
        <v>411</v>
      </c>
      <c r="S14" s="38" t="s">
        <v>409</v>
      </c>
      <c r="T14" s="38">
        <v>4</v>
      </c>
      <c r="U14" s="38">
        <v>3</v>
      </c>
      <c r="V14" s="38">
        <f t="shared" ref="V14:V21" si="3">SUM(T14:U14)</f>
        <v>7</v>
      </c>
      <c r="W14" s="38" t="s">
        <v>408</v>
      </c>
    </row>
    <row r="15" spans="1:25" ht="20.100000000000001" customHeight="1" x14ac:dyDescent="0.25">
      <c r="A15" s="12">
        <v>9</v>
      </c>
      <c r="B15" s="13" t="s">
        <v>299</v>
      </c>
      <c r="C15" s="13" t="s">
        <v>293</v>
      </c>
      <c r="D15" s="12" t="s">
        <v>16</v>
      </c>
      <c r="E15" s="91" t="s">
        <v>65</v>
      </c>
      <c r="F15" s="22">
        <v>74.459999999999994</v>
      </c>
      <c r="G15" s="12">
        <v>4</v>
      </c>
      <c r="H15" s="12">
        <v>0</v>
      </c>
      <c r="I15" s="12">
        <f t="shared" si="0"/>
        <v>4</v>
      </c>
      <c r="J15" s="22"/>
      <c r="K15" s="12"/>
      <c r="L15" s="12"/>
      <c r="M15" s="12">
        <f t="shared" si="1"/>
        <v>0</v>
      </c>
      <c r="N15" s="38" t="s">
        <v>424</v>
      </c>
      <c r="O15" s="38">
        <v>17</v>
      </c>
      <c r="P15" s="38">
        <v>13</v>
      </c>
      <c r="Q15" s="38">
        <f t="shared" si="2"/>
        <v>30</v>
      </c>
      <c r="R15" s="38" t="s">
        <v>409</v>
      </c>
      <c r="S15" s="38" t="s">
        <v>404</v>
      </c>
      <c r="T15" s="38">
        <v>3</v>
      </c>
      <c r="U15" s="38">
        <v>3</v>
      </c>
      <c r="V15" s="38">
        <f t="shared" si="3"/>
        <v>6</v>
      </c>
      <c r="W15" s="38" t="s">
        <v>404</v>
      </c>
    </row>
    <row r="16" spans="1:25" ht="18.600000000000001" customHeight="1" x14ac:dyDescent="0.25">
      <c r="A16" s="12">
        <v>18</v>
      </c>
      <c r="B16" s="13" t="s">
        <v>314</v>
      </c>
      <c r="C16" s="13" t="s">
        <v>78</v>
      </c>
      <c r="D16" s="11" t="s">
        <v>3</v>
      </c>
      <c r="E16" s="91" t="s">
        <v>64</v>
      </c>
      <c r="F16" s="22">
        <v>74.83</v>
      </c>
      <c r="G16" s="12">
        <v>4</v>
      </c>
      <c r="H16" s="12">
        <v>0</v>
      </c>
      <c r="I16" s="12">
        <f t="shared" si="0"/>
        <v>4</v>
      </c>
      <c r="J16" s="22"/>
      <c r="K16" s="12"/>
      <c r="L16" s="12"/>
      <c r="M16" s="12">
        <f t="shared" si="1"/>
        <v>0</v>
      </c>
      <c r="N16" s="38" t="s">
        <v>425</v>
      </c>
      <c r="O16" s="38">
        <v>16</v>
      </c>
      <c r="P16" s="38">
        <v>12</v>
      </c>
      <c r="Q16" s="38">
        <f t="shared" si="2"/>
        <v>28</v>
      </c>
      <c r="R16" s="38" t="s">
        <v>412</v>
      </c>
      <c r="S16" s="38" t="s">
        <v>410</v>
      </c>
      <c r="T16" s="38">
        <v>5</v>
      </c>
      <c r="U16" s="38">
        <v>2</v>
      </c>
      <c r="V16" s="38">
        <f t="shared" si="3"/>
        <v>7</v>
      </c>
      <c r="W16" s="38" t="s">
        <v>409</v>
      </c>
      <c r="Y16" s="7"/>
    </row>
    <row r="17" spans="1:23" s="7" customFormat="1" ht="20.100000000000001" customHeight="1" x14ac:dyDescent="0.25">
      <c r="A17" s="12">
        <v>11</v>
      </c>
      <c r="B17" s="13" t="s">
        <v>379</v>
      </c>
      <c r="C17" s="13" t="s">
        <v>380</v>
      </c>
      <c r="D17" s="11" t="s">
        <v>4</v>
      </c>
      <c r="E17" s="91" t="s">
        <v>203</v>
      </c>
      <c r="F17" s="22">
        <v>77.010000000000005</v>
      </c>
      <c r="G17" s="12">
        <v>4</v>
      </c>
      <c r="H17" s="12">
        <v>2</v>
      </c>
      <c r="I17" s="12">
        <f t="shared" si="0"/>
        <v>6</v>
      </c>
      <c r="J17" s="22"/>
      <c r="K17" s="12"/>
      <c r="L17" s="12"/>
      <c r="M17" s="12">
        <f t="shared" si="1"/>
        <v>0</v>
      </c>
      <c r="N17" s="38" t="s">
        <v>436</v>
      </c>
      <c r="O17" s="38">
        <v>18</v>
      </c>
      <c r="P17" s="38">
        <v>11</v>
      </c>
      <c r="Q17" s="38">
        <f t="shared" si="2"/>
        <v>29</v>
      </c>
      <c r="R17" s="38" t="s">
        <v>410</v>
      </c>
      <c r="S17" s="38" t="s">
        <v>409</v>
      </c>
      <c r="T17" s="38">
        <v>9</v>
      </c>
      <c r="U17" s="38">
        <v>7</v>
      </c>
      <c r="V17" s="38">
        <f t="shared" si="3"/>
        <v>16</v>
      </c>
      <c r="W17" s="38" t="s">
        <v>408</v>
      </c>
    </row>
    <row r="18" spans="1:23" s="7" customFormat="1" ht="20.100000000000001" customHeight="1" x14ac:dyDescent="0.25">
      <c r="A18" s="12">
        <v>13</v>
      </c>
      <c r="B18" s="13" t="s">
        <v>205</v>
      </c>
      <c r="C18" s="10" t="s">
        <v>204</v>
      </c>
      <c r="D18" s="11" t="s">
        <v>3</v>
      </c>
      <c r="E18" s="91" t="s">
        <v>203</v>
      </c>
      <c r="F18" s="22">
        <v>68.75</v>
      </c>
      <c r="G18" s="12">
        <v>8</v>
      </c>
      <c r="H18" s="12">
        <v>0</v>
      </c>
      <c r="I18" s="12">
        <f t="shared" si="0"/>
        <v>8</v>
      </c>
      <c r="J18" s="22"/>
      <c r="K18" s="12"/>
      <c r="L18" s="12"/>
      <c r="M18" s="12">
        <f t="shared" si="1"/>
        <v>0</v>
      </c>
      <c r="N18" s="38" t="s">
        <v>447</v>
      </c>
      <c r="O18" s="38">
        <v>10</v>
      </c>
      <c r="P18" s="38">
        <v>10</v>
      </c>
      <c r="Q18" s="38">
        <f t="shared" si="2"/>
        <v>20</v>
      </c>
      <c r="R18" s="38" t="s">
        <v>424</v>
      </c>
      <c r="S18" s="38" t="s">
        <v>410</v>
      </c>
      <c r="T18" s="38">
        <v>6</v>
      </c>
      <c r="U18" s="38">
        <v>6</v>
      </c>
      <c r="V18" s="38">
        <f t="shared" si="3"/>
        <v>12</v>
      </c>
      <c r="W18" s="38" t="s">
        <v>410</v>
      </c>
    </row>
    <row r="19" spans="1:23" ht="19.149999999999999" customHeight="1" x14ac:dyDescent="0.25">
      <c r="A19" s="12">
        <v>17</v>
      </c>
      <c r="B19" s="13" t="s">
        <v>73</v>
      </c>
      <c r="C19" s="9" t="s">
        <v>105</v>
      </c>
      <c r="D19" s="12" t="s">
        <v>3</v>
      </c>
      <c r="E19" s="91" t="s">
        <v>56</v>
      </c>
      <c r="F19" s="22">
        <v>73.17</v>
      </c>
      <c r="G19" s="12">
        <v>8</v>
      </c>
      <c r="H19" s="12">
        <v>0</v>
      </c>
      <c r="I19" s="12">
        <f t="shared" si="0"/>
        <v>8</v>
      </c>
      <c r="J19" s="22"/>
      <c r="K19" s="12"/>
      <c r="L19" s="12"/>
      <c r="M19" s="12">
        <f t="shared" si="1"/>
        <v>0</v>
      </c>
      <c r="N19" s="38" t="s">
        <v>448</v>
      </c>
      <c r="O19" s="38">
        <v>8</v>
      </c>
      <c r="P19" s="38">
        <v>9</v>
      </c>
      <c r="Q19" s="38">
        <f t="shared" si="2"/>
        <v>17</v>
      </c>
      <c r="R19" s="38" t="s">
        <v>448</v>
      </c>
      <c r="S19" s="38" t="s">
        <v>404</v>
      </c>
      <c r="T19" s="38">
        <v>1</v>
      </c>
      <c r="U19" s="38">
        <v>3</v>
      </c>
      <c r="V19" s="38">
        <f t="shared" si="3"/>
        <v>4</v>
      </c>
      <c r="W19" s="38" t="s">
        <v>404</v>
      </c>
    </row>
    <row r="20" spans="1:23" ht="20.100000000000001" customHeight="1" x14ac:dyDescent="0.25">
      <c r="A20" s="12">
        <v>12</v>
      </c>
      <c r="B20" s="18" t="s">
        <v>319</v>
      </c>
      <c r="C20" s="17" t="s">
        <v>216</v>
      </c>
      <c r="D20" s="11" t="s">
        <v>16</v>
      </c>
      <c r="E20" s="91" t="s">
        <v>65</v>
      </c>
      <c r="F20" s="22">
        <v>73.319999999999993</v>
      </c>
      <c r="G20" s="12">
        <v>8</v>
      </c>
      <c r="H20" s="12">
        <v>0</v>
      </c>
      <c r="I20" s="12">
        <f t="shared" si="0"/>
        <v>8</v>
      </c>
      <c r="J20" s="22"/>
      <c r="K20" s="12"/>
      <c r="L20" s="12"/>
      <c r="M20" s="12">
        <f t="shared" si="1"/>
        <v>0</v>
      </c>
      <c r="N20" s="38" t="s">
        <v>464</v>
      </c>
      <c r="O20" s="38">
        <v>13</v>
      </c>
      <c r="P20" s="38">
        <v>8</v>
      </c>
      <c r="Q20" s="38">
        <f t="shared" si="2"/>
        <v>21</v>
      </c>
      <c r="R20" s="38" t="s">
        <v>423</v>
      </c>
      <c r="S20" s="38" t="s">
        <v>403</v>
      </c>
      <c r="T20" s="38">
        <v>1</v>
      </c>
      <c r="U20" s="38">
        <v>1</v>
      </c>
      <c r="V20" s="38">
        <f t="shared" si="3"/>
        <v>2</v>
      </c>
      <c r="W20" s="38" t="s">
        <v>403</v>
      </c>
    </row>
    <row r="21" spans="1:23" ht="20.100000000000001" customHeight="1" x14ac:dyDescent="0.25">
      <c r="A21" s="12">
        <v>5</v>
      </c>
      <c r="B21" s="13" t="s">
        <v>315</v>
      </c>
      <c r="C21" s="13" t="s">
        <v>78</v>
      </c>
      <c r="D21" s="11" t="s">
        <v>3</v>
      </c>
      <c r="E21" s="91" t="s">
        <v>56</v>
      </c>
      <c r="F21" s="22">
        <v>79.58</v>
      </c>
      <c r="G21" s="12">
        <v>4</v>
      </c>
      <c r="H21" s="12">
        <v>4</v>
      </c>
      <c r="I21" s="12">
        <f t="shared" si="0"/>
        <v>8</v>
      </c>
      <c r="J21" s="22"/>
      <c r="K21" s="12"/>
      <c r="L21" s="12"/>
      <c r="M21" s="12">
        <f t="shared" si="1"/>
        <v>0</v>
      </c>
      <c r="N21" s="38" t="s">
        <v>472</v>
      </c>
      <c r="O21" s="38">
        <v>11</v>
      </c>
      <c r="P21" s="38">
        <v>7</v>
      </c>
      <c r="Q21" s="38">
        <f t="shared" si="2"/>
        <v>18</v>
      </c>
      <c r="R21" s="38" t="s">
        <v>425</v>
      </c>
      <c r="S21" s="38" t="s">
        <v>403</v>
      </c>
      <c r="T21" s="38">
        <v>3</v>
      </c>
      <c r="U21" s="38">
        <v>1</v>
      </c>
      <c r="V21" s="38">
        <f t="shared" si="3"/>
        <v>4</v>
      </c>
      <c r="W21" s="38" t="s">
        <v>403</v>
      </c>
    </row>
    <row r="22" spans="1:23" ht="20.100000000000001" customHeight="1" x14ac:dyDescent="0.25">
      <c r="A22" s="12" t="s">
        <v>396</v>
      </c>
      <c r="B22" s="18" t="s">
        <v>343</v>
      </c>
      <c r="C22" s="17" t="s">
        <v>279</v>
      </c>
      <c r="D22" s="12" t="s">
        <v>27</v>
      </c>
      <c r="E22" s="12" t="s">
        <v>203</v>
      </c>
      <c r="F22" s="22">
        <v>76.39</v>
      </c>
      <c r="G22" s="12">
        <v>12</v>
      </c>
      <c r="H22" s="12">
        <v>1</v>
      </c>
      <c r="I22" s="12">
        <f t="shared" si="0"/>
        <v>13</v>
      </c>
      <c r="J22" s="22"/>
      <c r="K22" s="12"/>
      <c r="L22" s="12"/>
      <c r="M22" s="12">
        <f t="shared" si="1"/>
        <v>0</v>
      </c>
      <c r="N22" s="38" t="s">
        <v>473</v>
      </c>
      <c r="O22" s="38" t="s">
        <v>407</v>
      </c>
      <c r="P22" s="38" t="s">
        <v>407</v>
      </c>
      <c r="Q22" s="38" t="s">
        <v>407</v>
      </c>
      <c r="R22" s="38" t="s">
        <v>407</v>
      </c>
      <c r="S22" s="38" t="s">
        <v>407</v>
      </c>
      <c r="T22" s="38" t="s">
        <v>407</v>
      </c>
      <c r="U22" s="38" t="s">
        <v>407</v>
      </c>
      <c r="V22" s="38" t="s">
        <v>407</v>
      </c>
      <c r="W22" s="38" t="s">
        <v>407</v>
      </c>
    </row>
    <row r="23" spans="1:23" ht="20.100000000000001" customHeight="1" x14ac:dyDescent="0.25">
      <c r="A23" s="12" t="s">
        <v>397</v>
      </c>
      <c r="B23" s="9" t="s">
        <v>26</v>
      </c>
      <c r="C23" s="9" t="s">
        <v>303</v>
      </c>
      <c r="D23" s="11" t="s">
        <v>27</v>
      </c>
      <c r="E23" s="12" t="s">
        <v>65</v>
      </c>
      <c r="F23" s="22">
        <v>84.88</v>
      </c>
      <c r="G23" s="12">
        <v>4</v>
      </c>
      <c r="H23" s="12">
        <v>9</v>
      </c>
      <c r="I23" s="12">
        <f t="shared" si="0"/>
        <v>13</v>
      </c>
      <c r="J23" s="22"/>
      <c r="K23" s="12"/>
      <c r="L23" s="12"/>
      <c r="M23" s="12">
        <f t="shared" si="1"/>
        <v>0</v>
      </c>
      <c r="N23" s="38" t="s">
        <v>474</v>
      </c>
      <c r="O23" s="38" t="s">
        <v>407</v>
      </c>
      <c r="P23" s="38" t="s">
        <v>407</v>
      </c>
      <c r="Q23" s="38" t="s">
        <v>407</v>
      </c>
      <c r="R23" s="38" t="s">
        <v>407</v>
      </c>
      <c r="S23" s="38" t="s">
        <v>407</v>
      </c>
      <c r="T23" s="38" t="s">
        <v>407</v>
      </c>
      <c r="U23" s="38" t="s">
        <v>407</v>
      </c>
      <c r="V23" s="38" t="s">
        <v>407</v>
      </c>
      <c r="W23" s="38" t="s">
        <v>407</v>
      </c>
    </row>
    <row r="24" spans="1:23" ht="20.100000000000001" customHeight="1" x14ac:dyDescent="0.25">
      <c r="A24" s="12">
        <v>8</v>
      </c>
      <c r="B24" s="13" t="s">
        <v>300</v>
      </c>
      <c r="C24" s="13" t="s">
        <v>45</v>
      </c>
      <c r="D24" s="12" t="s">
        <v>3</v>
      </c>
      <c r="E24" s="91" t="s">
        <v>203</v>
      </c>
      <c r="F24" s="22">
        <v>93.61</v>
      </c>
      <c r="G24" s="12">
        <v>8</v>
      </c>
      <c r="H24" s="12">
        <v>18</v>
      </c>
      <c r="I24" s="12">
        <f t="shared" si="0"/>
        <v>26</v>
      </c>
      <c r="J24" s="22"/>
      <c r="K24" s="12"/>
      <c r="L24" s="12"/>
      <c r="M24" s="12">
        <f t="shared" si="1"/>
        <v>0</v>
      </c>
      <c r="N24" s="38" t="s">
        <v>475</v>
      </c>
      <c r="O24" s="38">
        <v>12</v>
      </c>
      <c r="P24" s="38">
        <v>6</v>
      </c>
      <c r="Q24" s="38">
        <f>SUM(O24:P24)</f>
        <v>18</v>
      </c>
      <c r="R24" s="38" t="s">
        <v>436</v>
      </c>
      <c r="S24" s="38" t="s">
        <v>411</v>
      </c>
      <c r="T24" s="38">
        <v>7</v>
      </c>
      <c r="U24" s="38">
        <v>5</v>
      </c>
      <c r="V24" s="38">
        <f>SUM(T24:U24)</f>
        <v>12</v>
      </c>
      <c r="W24" s="38" t="s">
        <v>409</v>
      </c>
    </row>
    <row r="25" spans="1:23" ht="20.100000000000001" customHeight="1" x14ac:dyDescent="0.25">
      <c r="A25" s="12" t="s">
        <v>417</v>
      </c>
      <c r="B25" s="9" t="s">
        <v>207</v>
      </c>
      <c r="C25" s="9" t="s">
        <v>208</v>
      </c>
      <c r="D25" s="12" t="s">
        <v>27</v>
      </c>
      <c r="E25" s="12" t="s">
        <v>203</v>
      </c>
      <c r="F25" s="22" t="s">
        <v>121</v>
      </c>
      <c r="G25" s="12" t="s">
        <v>407</v>
      </c>
      <c r="H25" s="12" t="s">
        <v>407</v>
      </c>
      <c r="I25" s="12" t="s">
        <v>407</v>
      </c>
      <c r="J25" s="22" t="s">
        <v>407</v>
      </c>
      <c r="K25" s="12" t="s">
        <v>407</v>
      </c>
      <c r="L25" s="12" t="s">
        <v>407</v>
      </c>
      <c r="M25" s="12" t="s">
        <v>407</v>
      </c>
      <c r="N25" s="38" t="s">
        <v>407</v>
      </c>
      <c r="O25" s="38" t="s">
        <v>407</v>
      </c>
      <c r="P25" s="38" t="s">
        <v>407</v>
      </c>
      <c r="Q25" s="38" t="s">
        <v>407</v>
      </c>
      <c r="R25" s="38" t="s">
        <v>407</v>
      </c>
      <c r="S25" s="38" t="s">
        <v>407</v>
      </c>
      <c r="T25" s="38" t="s">
        <v>407</v>
      </c>
      <c r="U25" s="38" t="s">
        <v>407</v>
      </c>
      <c r="V25" s="38" t="s">
        <v>407</v>
      </c>
      <c r="W25" s="38" t="s">
        <v>407</v>
      </c>
    </row>
    <row r="26" spans="1:23" ht="20.100000000000001" customHeight="1" x14ac:dyDescent="0.25">
      <c r="A26" s="79"/>
      <c r="B26" s="92"/>
      <c r="C26" s="92"/>
      <c r="D26" s="79"/>
      <c r="E26" s="79"/>
      <c r="F26" s="81"/>
      <c r="G26" s="79"/>
      <c r="H26" s="79"/>
      <c r="I26" s="79"/>
      <c r="J26" s="81"/>
      <c r="K26" s="79"/>
      <c r="L26" s="79"/>
      <c r="M26" s="79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 spans="1:23" x14ac:dyDescent="0.25">
      <c r="A27" s="99" t="s">
        <v>306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</row>
  </sheetData>
  <autoFilter ref="A5:W5" xr:uid="{C9F0FDB2-30A5-479D-B438-6607333CCC01}">
    <sortState xmlns:xlrd2="http://schemas.microsoft.com/office/spreadsheetml/2017/richdata2" ref="A6:W25">
      <sortCondition ref="I5"/>
    </sortState>
  </autoFilter>
  <mergeCells count="4">
    <mergeCell ref="A1:I1"/>
    <mergeCell ref="A2:I2"/>
    <mergeCell ref="A3:W3"/>
    <mergeCell ref="A27:W27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F4A9-FA55-4775-9FA5-8F26DD973013}">
  <sheetPr>
    <tabColor rgb="FF00B050"/>
  </sheetPr>
  <dimension ref="A1:K10"/>
  <sheetViews>
    <sheetView windowProtection="1" showGridLines="0" zoomScale="120" zoomScaleNormal="120" workbookViewId="0">
      <selection activeCell="M7" sqref="M7"/>
    </sheetView>
  </sheetViews>
  <sheetFormatPr defaultColWidth="9.140625" defaultRowHeight="15" x14ac:dyDescent="0.25"/>
  <cols>
    <col min="1" max="1" width="3.28515625" customWidth="1"/>
    <col min="2" max="2" width="24.5703125" customWidth="1"/>
    <col min="3" max="3" width="31.7109375" customWidth="1"/>
    <col min="4" max="4" width="6.140625" customWidth="1"/>
    <col min="5" max="5" width="5.85546875" customWidth="1"/>
    <col min="6" max="6" width="6.5703125" customWidth="1"/>
    <col min="7" max="7" width="5.85546875" customWidth="1"/>
    <col min="8" max="8" width="3.28515625" customWidth="1"/>
    <col min="9" max="9" width="3.42578125" customWidth="1"/>
    <col min="10" max="11" width="2.85546875" bestFit="1" customWidth="1"/>
  </cols>
  <sheetData>
    <row r="1" spans="1:11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</row>
    <row r="2" spans="1:11" ht="42.75" customHeight="1" x14ac:dyDescent="0.25">
      <c r="A2" s="93" t="s">
        <v>446</v>
      </c>
      <c r="B2" s="93"/>
      <c r="C2" s="93"/>
      <c r="D2" s="93"/>
      <c r="E2" s="93"/>
      <c r="F2" s="93"/>
      <c r="G2" s="93"/>
      <c r="H2" s="93"/>
      <c r="I2" s="93"/>
      <c r="J2" s="93"/>
      <c r="K2" s="64"/>
    </row>
    <row r="3" spans="1:11" ht="29.25" customHeight="1" x14ac:dyDescent="0.25">
      <c r="A3" s="94" t="s">
        <v>458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1" x14ac:dyDescent="0.25">
      <c r="C5" s="8"/>
      <c r="D5" s="3"/>
      <c r="E5" s="24"/>
      <c r="F5" s="24"/>
      <c r="G5" s="25" t="s">
        <v>470</v>
      </c>
      <c r="H5" s="24"/>
      <c r="I5" s="65"/>
      <c r="J5" s="24"/>
    </row>
    <row r="6" spans="1:11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197</v>
      </c>
      <c r="G6" s="61" t="s">
        <v>11</v>
      </c>
      <c r="H6" s="61" t="s">
        <v>10</v>
      </c>
      <c r="I6" s="61" t="s">
        <v>353</v>
      </c>
      <c r="J6" s="61" t="s">
        <v>87</v>
      </c>
      <c r="K6" s="61" t="s">
        <v>12</v>
      </c>
    </row>
    <row r="7" spans="1:11" ht="20.100000000000001" customHeight="1" x14ac:dyDescent="0.25">
      <c r="A7" s="12">
        <v>2</v>
      </c>
      <c r="B7" s="9" t="s">
        <v>381</v>
      </c>
      <c r="C7" s="9" t="s">
        <v>189</v>
      </c>
      <c r="D7" s="12" t="s">
        <v>27</v>
      </c>
      <c r="E7" s="12" t="s">
        <v>151</v>
      </c>
      <c r="F7" s="12" t="s">
        <v>229</v>
      </c>
      <c r="G7" s="22">
        <v>70.930000000000007</v>
      </c>
      <c r="H7" s="12">
        <v>0</v>
      </c>
      <c r="I7" s="12">
        <v>0</v>
      </c>
      <c r="J7" s="12">
        <f>SUM(H7:I7)</f>
        <v>0</v>
      </c>
      <c r="K7" s="38" t="s">
        <v>404</v>
      </c>
    </row>
    <row r="8" spans="1:11" ht="20.100000000000001" customHeight="1" x14ac:dyDescent="0.25">
      <c r="A8" s="12">
        <v>1</v>
      </c>
      <c r="B8" s="13" t="s">
        <v>265</v>
      </c>
      <c r="C8" s="14" t="s">
        <v>161</v>
      </c>
      <c r="D8" s="12" t="s">
        <v>3</v>
      </c>
      <c r="E8" s="12" t="s">
        <v>151</v>
      </c>
      <c r="F8" s="12" t="s">
        <v>138</v>
      </c>
      <c r="G8" s="22">
        <v>77.22</v>
      </c>
      <c r="H8" s="12">
        <v>0</v>
      </c>
      <c r="I8" s="12">
        <v>2</v>
      </c>
      <c r="J8" s="12">
        <f>SUM(H8:I8)</f>
        <v>2</v>
      </c>
      <c r="K8" s="38" t="s">
        <v>404</v>
      </c>
    </row>
    <row r="9" spans="1:11" ht="20.100000000000001" customHeight="1" x14ac:dyDescent="0.25">
      <c r="A9" s="12">
        <v>3</v>
      </c>
      <c r="B9" s="13" t="s">
        <v>264</v>
      </c>
      <c r="C9" s="14" t="s">
        <v>116</v>
      </c>
      <c r="D9" s="12" t="s">
        <v>3</v>
      </c>
      <c r="E9" s="12" t="s">
        <v>151</v>
      </c>
      <c r="F9" s="12" t="s">
        <v>138</v>
      </c>
      <c r="G9" s="22">
        <v>74.8</v>
      </c>
      <c r="H9" s="12">
        <v>4</v>
      </c>
      <c r="I9" s="12">
        <v>0</v>
      </c>
      <c r="J9" s="12">
        <f t="shared" ref="J9" si="0">SUM(H9:I9)</f>
        <v>4</v>
      </c>
      <c r="K9" s="38" t="s">
        <v>403</v>
      </c>
    </row>
    <row r="10" spans="1:11" x14ac:dyDescent="0.25">
      <c r="A10" s="99" t="s">
        <v>306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</row>
  </sheetData>
  <autoFilter ref="A6:K6" xr:uid="{BCF094BF-C595-46A3-AD8D-B91A40670CA5}">
    <sortState xmlns:xlrd2="http://schemas.microsoft.com/office/spreadsheetml/2017/richdata2" ref="A7:K23">
      <sortCondition ref="A6"/>
    </sortState>
  </autoFilter>
  <mergeCells count="4">
    <mergeCell ref="A1:J1"/>
    <mergeCell ref="A2:J2"/>
    <mergeCell ref="A3:K3"/>
    <mergeCell ref="A10:K10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DFBB-E989-47A3-8680-EE8BC3217416}">
  <sheetPr>
    <tabColor rgb="FF00B050"/>
  </sheetPr>
  <dimension ref="A1:Y14"/>
  <sheetViews>
    <sheetView windowProtection="1" showGridLines="0" zoomScale="120" zoomScaleNormal="120" workbookViewId="0">
      <selection activeCell="A9" sqref="A9:XFD9"/>
    </sheetView>
  </sheetViews>
  <sheetFormatPr defaultColWidth="9.140625" defaultRowHeight="15" x14ac:dyDescent="0.25"/>
  <cols>
    <col min="1" max="1" width="3.7109375" customWidth="1"/>
    <col min="2" max="2" width="23.28515625" customWidth="1"/>
    <col min="3" max="3" width="32" customWidth="1"/>
    <col min="4" max="4" width="6.140625" customWidth="1"/>
    <col min="5" max="5" width="5.85546875" customWidth="1"/>
    <col min="6" max="6" width="5.42578125" customWidth="1"/>
    <col min="7" max="7" width="3.28515625" customWidth="1"/>
    <col min="8" max="8" width="3.85546875" bestFit="1" customWidth="1"/>
    <col min="9" max="9" width="2.85546875" bestFit="1" customWidth="1"/>
    <col min="10" max="10" width="6.42578125" customWidth="1"/>
    <col min="11" max="11" width="3.28515625" customWidth="1"/>
    <col min="12" max="12" width="3.85546875" bestFit="1" customWidth="1"/>
    <col min="13" max="17" width="2.85546875" bestFit="1" customWidth="1"/>
    <col min="18" max="18" width="4.7109375" customWidth="1"/>
    <col min="19" max="21" width="2.85546875" bestFit="1" customWidth="1"/>
    <col min="22" max="22" width="3.42578125" customWidth="1"/>
    <col min="23" max="23" width="5" customWidth="1"/>
  </cols>
  <sheetData>
    <row r="1" spans="1:25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66"/>
      <c r="K1" s="66"/>
      <c r="L1" s="66"/>
      <c r="M1" s="66"/>
    </row>
    <row r="2" spans="1:25" ht="42.75" customHeight="1" x14ac:dyDescent="0.25">
      <c r="A2" s="93" t="s">
        <v>454</v>
      </c>
      <c r="B2" s="93"/>
      <c r="C2" s="93"/>
      <c r="D2" s="93"/>
      <c r="E2" s="93"/>
      <c r="F2" s="93"/>
      <c r="G2" s="93"/>
      <c r="H2" s="93"/>
      <c r="I2" s="93"/>
      <c r="J2" s="55"/>
      <c r="K2" s="55"/>
      <c r="L2" s="55"/>
      <c r="M2" s="55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5" ht="29.25" customHeight="1" x14ac:dyDescent="0.25">
      <c r="A3" s="94" t="s">
        <v>458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</row>
    <row r="4" spans="1:25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</row>
    <row r="5" spans="1:25" x14ac:dyDescent="0.25">
      <c r="C5" s="8"/>
      <c r="D5" s="3"/>
      <c r="E5" s="24"/>
      <c r="F5" s="25"/>
      <c r="G5" s="24"/>
      <c r="H5" s="65"/>
      <c r="I5" s="24"/>
      <c r="J5" s="25"/>
      <c r="K5" s="24" t="s">
        <v>470</v>
      </c>
      <c r="L5" s="65"/>
      <c r="M5" s="24"/>
      <c r="N5" s="72" t="s">
        <v>476</v>
      </c>
      <c r="O5" s="24"/>
      <c r="P5" s="24"/>
      <c r="Q5" s="24"/>
      <c r="R5" s="24"/>
    </row>
    <row r="6" spans="1:25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61" t="s">
        <v>11</v>
      </c>
      <c r="K6" s="61" t="s">
        <v>10</v>
      </c>
      <c r="L6" s="61" t="s">
        <v>353</v>
      </c>
      <c r="M6" s="61" t="s">
        <v>87</v>
      </c>
      <c r="N6" s="73" t="s">
        <v>438</v>
      </c>
      <c r="O6" s="73" t="s">
        <v>428</v>
      </c>
      <c r="P6" s="73" t="s">
        <v>431</v>
      </c>
      <c r="Q6" s="73" t="s">
        <v>460</v>
      </c>
      <c r="R6" s="73" t="s">
        <v>456</v>
      </c>
      <c r="S6" s="74" t="s">
        <v>439</v>
      </c>
      <c r="T6" s="74" t="s">
        <v>429</v>
      </c>
      <c r="U6" s="74" t="s">
        <v>430</v>
      </c>
      <c r="V6" s="74" t="s">
        <v>460</v>
      </c>
      <c r="W6" s="74" t="s">
        <v>456</v>
      </c>
    </row>
    <row r="7" spans="1:25" ht="20.100000000000001" customHeight="1" x14ac:dyDescent="0.25">
      <c r="A7" s="12">
        <v>4</v>
      </c>
      <c r="B7" s="13" t="s">
        <v>58</v>
      </c>
      <c r="C7" s="10" t="s">
        <v>69</v>
      </c>
      <c r="D7" s="12" t="s">
        <v>40</v>
      </c>
      <c r="E7" s="12" t="s">
        <v>55</v>
      </c>
      <c r="F7" s="22">
        <v>65.2</v>
      </c>
      <c r="G7" s="12">
        <v>0</v>
      </c>
      <c r="H7" s="12">
        <v>0</v>
      </c>
      <c r="I7" s="12">
        <f t="shared" ref="I7:I12" si="0">SUM(G7:H7)</f>
        <v>0</v>
      </c>
      <c r="J7" s="22">
        <v>33.94</v>
      </c>
      <c r="K7" s="12">
        <v>0</v>
      </c>
      <c r="L7" s="12">
        <v>0</v>
      </c>
      <c r="M7" s="12">
        <f t="shared" ref="M7:M12" si="1">SUM(K7:L7)</f>
        <v>0</v>
      </c>
      <c r="N7" s="38" t="s">
        <v>404</v>
      </c>
      <c r="O7" s="12">
        <v>7</v>
      </c>
      <c r="P7" s="12">
        <v>7</v>
      </c>
      <c r="Q7" s="12">
        <f>SUM(O7:P7)</f>
        <v>14</v>
      </c>
      <c r="R7" s="12" t="s">
        <v>404</v>
      </c>
      <c r="S7" s="38" t="s">
        <v>404</v>
      </c>
      <c r="T7" s="38">
        <v>3</v>
      </c>
      <c r="U7" s="38">
        <v>3</v>
      </c>
      <c r="V7" s="38">
        <v>6</v>
      </c>
      <c r="W7" s="38" t="s">
        <v>404</v>
      </c>
    </row>
    <row r="8" spans="1:25" ht="20.100000000000001" customHeight="1" x14ac:dyDescent="0.25">
      <c r="A8" s="12">
        <v>1</v>
      </c>
      <c r="B8" s="9" t="s">
        <v>253</v>
      </c>
      <c r="C8" s="13" t="s">
        <v>292</v>
      </c>
      <c r="D8" s="12" t="s">
        <v>3</v>
      </c>
      <c r="E8" s="12" t="s">
        <v>298</v>
      </c>
      <c r="F8" s="22">
        <v>70.98</v>
      </c>
      <c r="G8" s="12">
        <v>0</v>
      </c>
      <c r="H8" s="12">
        <v>0</v>
      </c>
      <c r="I8" s="12">
        <f t="shared" si="0"/>
        <v>0</v>
      </c>
      <c r="J8" s="22">
        <v>31.14</v>
      </c>
      <c r="K8" s="12">
        <v>4</v>
      </c>
      <c r="L8" s="12">
        <v>0</v>
      </c>
      <c r="M8" s="12">
        <f t="shared" si="1"/>
        <v>4</v>
      </c>
      <c r="N8" s="38" t="s">
        <v>403</v>
      </c>
      <c r="O8" s="12">
        <v>3</v>
      </c>
      <c r="P8" s="12">
        <v>5</v>
      </c>
      <c r="Q8" s="12">
        <f>SUM(O8:P8)</f>
        <v>8</v>
      </c>
      <c r="R8" s="12" t="s">
        <v>408</v>
      </c>
      <c r="S8" s="38" t="s">
        <v>404</v>
      </c>
      <c r="T8" s="38">
        <v>3</v>
      </c>
      <c r="U8" s="38">
        <v>3</v>
      </c>
      <c r="V8" s="38">
        <v>6</v>
      </c>
      <c r="W8" s="38" t="s">
        <v>404</v>
      </c>
    </row>
    <row r="9" spans="1:25" ht="20.100000000000001" customHeight="1" x14ac:dyDescent="0.25">
      <c r="A9" s="12">
        <v>2</v>
      </c>
      <c r="B9" s="9" t="s">
        <v>280</v>
      </c>
      <c r="C9" s="9" t="s">
        <v>215</v>
      </c>
      <c r="D9" s="12" t="s">
        <v>27</v>
      </c>
      <c r="E9" s="12" t="s">
        <v>63</v>
      </c>
      <c r="F9" s="22">
        <v>67.97</v>
      </c>
      <c r="G9" s="12">
        <v>4</v>
      </c>
      <c r="H9" s="12">
        <v>0</v>
      </c>
      <c r="I9" s="12">
        <f t="shared" si="0"/>
        <v>4</v>
      </c>
      <c r="J9" s="22"/>
      <c r="K9" s="12"/>
      <c r="L9" s="12"/>
      <c r="M9" s="12">
        <f t="shared" si="1"/>
        <v>0</v>
      </c>
      <c r="N9" s="38" t="s">
        <v>408</v>
      </c>
      <c r="O9" s="12">
        <v>5</v>
      </c>
      <c r="P9" s="12">
        <v>4</v>
      </c>
      <c r="Q9" s="12">
        <f>SUM(O9:P9)</f>
        <v>9</v>
      </c>
      <c r="R9" s="12" t="s">
        <v>403</v>
      </c>
      <c r="S9" s="38" t="s">
        <v>404</v>
      </c>
      <c r="T9" s="38">
        <v>2</v>
      </c>
      <c r="U9" s="38">
        <v>2</v>
      </c>
      <c r="V9" s="38">
        <v>4</v>
      </c>
      <c r="W9" s="38" t="s">
        <v>404</v>
      </c>
    </row>
    <row r="10" spans="1:25" ht="20.100000000000001" customHeight="1" x14ac:dyDescent="0.25">
      <c r="A10" s="12">
        <v>5</v>
      </c>
      <c r="B10" s="17" t="s">
        <v>145</v>
      </c>
      <c r="C10" s="9" t="s">
        <v>146</v>
      </c>
      <c r="D10" s="11" t="s">
        <v>5</v>
      </c>
      <c r="E10" s="12" t="s">
        <v>77</v>
      </c>
      <c r="F10" s="22">
        <v>68.87</v>
      </c>
      <c r="G10" s="12">
        <v>4</v>
      </c>
      <c r="H10" s="12">
        <v>0</v>
      </c>
      <c r="I10" s="12">
        <f t="shared" si="0"/>
        <v>4</v>
      </c>
      <c r="J10" s="22"/>
      <c r="K10" s="12"/>
      <c r="L10" s="12"/>
      <c r="M10" s="12">
        <f t="shared" si="1"/>
        <v>0</v>
      </c>
      <c r="N10" s="38" t="s">
        <v>409</v>
      </c>
      <c r="O10" s="12" t="s">
        <v>407</v>
      </c>
      <c r="P10" s="12" t="s">
        <v>407</v>
      </c>
      <c r="Q10" s="12" t="s">
        <v>407</v>
      </c>
      <c r="R10" s="12" t="s">
        <v>407</v>
      </c>
      <c r="S10" s="38" t="s">
        <v>407</v>
      </c>
      <c r="T10" s="38" t="s">
        <v>407</v>
      </c>
      <c r="U10" s="38" t="s">
        <v>407</v>
      </c>
      <c r="V10" s="38" t="s">
        <v>407</v>
      </c>
      <c r="W10" s="38" t="s">
        <v>407</v>
      </c>
    </row>
    <row r="11" spans="1:25" s="7" customFormat="1" ht="20.100000000000001" customHeight="1" x14ac:dyDescent="0.25">
      <c r="A11" s="12">
        <v>7</v>
      </c>
      <c r="B11" s="13" t="s">
        <v>70</v>
      </c>
      <c r="C11" s="9" t="s">
        <v>67</v>
      </c>
      <c r="D11" s="12" t="s">
        <v>61</v>
      </c>
      <c r="E11" s="12" t="s">
        <v>77</v>
      </c>
      <c r="F11" s="22">
        <v>75.39</v>
      </c>
      <c r="G11" s="12">
        <v>4</v>
      </c>
      <c r="H11" s="12">
        <v>0</v>
      </c>
      <c r="I11" s="12">
        <f t="shared" si="0"/>
        <v>4</v>
      </c>
      <c r="J11" s="22"/>
      <c r="K11" s="12"/>
      <c r="L11" s="12"/>
      <c r="M11" s="12">
        <f t="shared" si="1"/>
        <v>0</v>
      </c>
      <c r="N11" s="38" t="s">
        <v>410</v>
      </c>
      <c r="O11" s="12">
        <v>4</v>
      </c>
      <c r="P11" s="12">
        <v>3</v>
      </c>
      <c r="Q11" s="12">
        <f>SUM(O11:P11)</f>
        <v>7</v>
      </c>
      <c r="R11" s="12" t="s">
        <v>409</v>
      </c>
      <c r="S11" s="38" t="s">
        <v>404</v>
      </c>
      <c r="T11" s="38">
        <v>2</v>
      </c>
      <c r="U11" s="38">
        <v>2</v>
      </c>
      <c r="V11" s="38">
        <v>4</v>
      </c>
      <c r="W11" s="38" t="s">
        <v>404</v>
      </c>
      <c r="Y11"/>
    </row>
    <row r="12" spans="1:25" ht="20.100000000000001" customHeight="1" x14ac:dyDescent="0.25">
      <c r="A12" s="12">
        <v>3</v>
      </c>
      <c r="B12" s="13" t="s">
        <v>82</v>
      </c>
      <c r="C12" s="9" t="s">
        <v>252</v>
      </c>
      <c r="D12" s="12" t="s">
        <v>3</v>
      </c>
      <c r="E12" s="12" t="s">
        <v>55</v>
      </c>
      <c r="F12" s="22">
        <v>77.37</v>
      </c>
      <c r="G12" s="12">
        <v>12</v>
      </c>
      <c r="H12" s="12">
        <v>2</v>
      </c>
      <c r="I12" s="12">
        <f t="shared" si="0"/>
        <v>14</v>
      </c>
      <c r="J12" s="22"/>
      <c r="K12" s="12"/>
      <c r="L12" s="12"/>
      <c r="M12" s="12">
        <f t="shared" si="1"/>
        <v>0</v>
      </c>
      <c r="N12" s="38" t="s">
        <v>411</v>
      </c>
      <c r="O12" s="12">
        <v>1</v>
      </c>
      <c r="P12" s="12">
        <v>2</v>
      </c>
      <c r="Q12" s="12">
        <f>SUM(O12:P12)</f>
        <v>3</v>
      </c>
      <c r="R12" s="12" t="s">
        <v>410</v>
      </c>
      <c r="S12" s="38" t="s">
        <v>403</v>
      </c>
      <c r="T12" s="38">
        <v>1</v>
      </c>
      <c r="U12" s="38">
        <v>1</v>
      </c>
      <c r="V12" s="38">
        <v>2</v>
      </c>
      <c r="W12" s="38" t="s">
        <v>403</v>
      </c>
    </row>
    <row r="13" spans="1:25" ht="20.100000000000001" customHeight="1" x14ac:dyDescent="0.25">
      <c r="A13" s="12">
        <v>6</v>
      </c>
      <c r="B13" s="9" t="s">
        <v>270</v>
      </c>
      <c r="C13" s="10" t="s">
        <v>30</v>
      </c>
      <c r="D13" s="11" t="s">
        <v>3</v>
      </c>
      <c r="E13" s="12" t="s">
        <v>298</v>
      </c>
      <c r="F13" s="22" t="s">
        <v>127</v>
      </c>
      <c r="G13" s="12" t="s">
        <v>407</v>
      </c>
      <c r="H13" s="12" t="s">
        <v>407</v>
      </c>
      <c r="I13" s="12" t="s">
        <v>407</v>
      </c>
      <c r="J13" s="22" t="s">
        <v>407</v>
      </c>
      <c r="K13" s="12" t="s">
        <v>407</v>
      </c>
      <c r="L13" s="12" t="s">
        <v>407</v>
      </c>
      <c r="M13" s="12" t="s">
        <v>407</v>
      </c>
      <c r="N13" s="38" t="s">
        <v>407</v>
      </c>
      <c r="O13" s="12" t="s">
        <v>407</v>
      </c>
      <c r="P13" s="12" t="s">
        <v>407</v>
      </c>
      <c r="Q13" s="12" t="s">
        <v>407</v>
      </c>
      <c r="R13" s="12" t="s">
        <v>407</v>
      </c>
      <c r="S13" s="38" t="s">
        <v>407</v>
      </c>
      <c r="T13" s="38" t="s">
        <v>407</v>
      </c>
      <c r="U13" s="38" t="s">
        <v>407</v>
      </c>
      <c r="V13" s="38" t="s">
        <v>407</v>
      </c>
      <c r="W13" s="38" t="s">
        <v>407</v>
      </c>
    </row>
    <row r="14" spans="1:25" x14ac:dyDescent="0.25">
      <c r="A14" s="99" t="s">
        <v>306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</row>
  </sheetData>
  <autoFilter ref="A6:W6" xr:uid="{D569DFBB-E989-47A3-8680-EE8BC3217416}">
    <sortState xmlns:xlrd2="http://schemas.microsoft.com/office/spreadsheetml/2017/richdata2" ref="A7:W13">
      <sortCondition ref="I6"/>
    </sortState>
  </autoFilter>
  <sortState xmlns:xlrd2="http://schemas.microsoft.com/office/spreadsheetml/2017/richdata2" ref="A7:W13">
    <sortCondition ref="A7:A13"/>
  </sortState>
  <mergeCells count="4">
    <mergeCell ref="A1:I1"/>
    <mergeCell ref="A2:I2"/>
    <mergeCell ref="A3:W3"/>
    <mergeCell ref="A14:W14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BDFE-397F-439E-94DD-27EA63CD6538}">
  <sheetPr>
    <tabColor rgb="FF00B050"/>
  </sheetPr>
  <dimension ref="A1:T14"/>
  <sheetViews>
    <sheetView windowProtection="1" showGridLines="0" zoomScale="120" zoomScaleNormal="120" workbookViewId="0">
      <selection activeCell="R18" sqref="R18"/>
    </sheetView>
  </sheetViews>
  <sheetFormatPr defaultColWidth="9.140625" defaultRowHeight="15" x14ac:dyDescent="0.25"/>
  <cols>
    <col min="1" max="1" width="2.7109375" customWidth="1"/>
    <col min="2" max="2" width="22.42578125" bestFit="1" customWidth="1"/>
    <col min="3" max="3" width="30.28515625" bestFit="1" customWidth="1"/>
    <col min="4" max="4" width="6.140625" customWidth="1"/>
    <col min="5" max="5" width="5.140625" customWidth="1"/>
    <col min="6" max="6" width="5.5703125" customWidth="1"/>
    <col min="7" max="7" width="6" customWidth="1"/>
    <col min="8" max="8" width="3.28515625" customWidth="1"/>
    <col min="9" max="9" width="4.140625" customWidth="1"/>
    <col min="10" max="10" width="2.85546875" customWidth="1"/>
    <col min="11" max="11" width="3.7109375" customWidth="1"/>
    <col min="12" max="14" width="3.28515625" customWidth="1"/>
    <col min="15" max="15" width="4.5703125" customWidth="1"/>
    <col min="16" max="16" width="3.28515625" customWidth="1"/>
    <col min="17" max="19" width="3" customWidth="1"/>
    <col min="20" max="20" width="4.140625" customWidth="1"/>
  </cols>
  <sheetData>
    <row r="1" spans="1:20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65.45" customHeight="1" x14ac:dyDescent="0.25">
      <c r="A2" s="93" t="s">
        <v>427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29.25" customHeight="1" x14ac:dyDescent="0.25">
      <c r="A3" s="94" t="s">
        <v>479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</row>
    <row r="5" spans="1:20" x14ac:dyDescent="0.25">
      <c r="C5" s="8"/>
      <c r="D5" s="3"/>
      <c r="E5" s="24"/>
      <c r="F5" s="24"/>
      <c r="G5" s="65"/>
      <c r="H5" s="24"/>
      <c r="I5" s="24"/>
      <c r="J5" s="24"/>
      <c r="K5" s="25"/>
      <c r="L5" s="78"/>
      <c r="M5" s="25" t="s">
        <v>470</v>
      </c>
      <c r="N5" s="25"/>
      <c r="O5" s="25"/>
      <c r="P5" s="25"/>
      <c r="Q5" s="25"/>
      <c r="R5" s="25"/>
      <c r="S5" s="25"/>
      <c r="T5" s="25"/>
    </row>
    <row r="6" spans="1:20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391</v>
      </c>
      <c r="G6" s="61" t="s">
        <v>11</v>
      </c>
      <c r="H6" s="61" t="s">
        <v>10</v>
      </c>
      <c r="I6" s="61" t="s">
        <v>353</v>
      </c>
      <c r="J6" s="61" t="s">
        <v>87</v>
      </c>
      <c r="K6" s="73" t="s">
        <v>401</v>
      </c>
      <c r="L6" s="73" t="s">
        <v>431</v>
      </c>
      <c r="M6" s="73" t="s">
        <v>428</v>
      </c>
      <c r="N6" s="73" t="s">
        <v>460</v>
      </c>
      <c r="O6" s="73" t="s">
        <v>456</v>
      </c>
      <c r="P6" s="74" t="s">
        <v>400</v>
      </c>
      <c r="Q6" s="74" t="s">
        <v>430</v>
      </c>
      <c r="R6" s="74" t="s">
        <v>429</v>
      </c>
      <c r="S6" s="74" t="s">
        <v>460</v>
      </c>
      <c r="T6" s="74" t="s">
        <v>456</v>
      </c>
    </row>
    <row r="7" spans="1:20" ht="20.100000000000001" customHeight="1" x14ac:dyDescent="0.25">
      <c r="A7" s="12">
        <v>2</v>
      </c>
      <c r="B7" s="13" t="s">
        <v>23</v>
      </c>
      <c r="C7" s="9" t="s">
        <v>91</v>
      </c>
      <c r="D7" s="12" t="s">
        <v>16</v>
      </c>
      <c r="E7" s="12" t="s">
        <v>297</v>
      </c>
      <c r="F7" s="12"/>
      <c r="G7" s="22">
        <v>70.260000000000005</v>
      </c>
      <c r="H7" s="12">
        <v>0</v>
      </c>
      <c r="I7" s="12">
        <v>0</v>
      </c>
      <c r="J7" s="12">
        <f>SUM(H7:I7)</f>
        <v>0</v>
      </c>
      <c r="K7" s="38"/>
      <c r="L7" s="38" t="s">
        <v>407</v>
      </c>
      <c r="M7" s="38" t="s">
        <v>407</v>
      </c>
      <c r="N7" s="38" t="s">
        <v>407</v>
      </c>
      <c r="O7" s="38" t="s">
        <v>407</v>
      </c>
      <c r="P7" s="38" t="s">
        <v>404</v>
      </c>
      <c r="Q7" s="38">
        <v>4</v>
      </c>
      <c r="R7" s="38">
        <v>4</v>
      </c>
      <c r="S7" s="38">
        <f>SUM(Q7:R7)</f>
        <v>8</v>
      </c>
      <c r="T7" s="38" t="s">
        <v>404</v>
      </c>
    </row>
    <row r="8" spans="1:20" ht="20.100000000000001" customHeight="1" x14ac:dyDescent="0.25">
      <c r="A8" s="12">
        <v>6</v>
      </c>
      <c r="B8" s="9" t="s">
        <v>242</v>
      </c>
      <c r="C8" s="9" t="s">
        <v>317</v>
      </c>
      <c r="D8" s="12" t="s">
        <v>16</v>
      </c>
      <c r="E8" s="12" t="s">
        <v>297</v>
      </c>
      <c r="F8" s="11"/>
      <c r="G8" s="22">
        <v>62.94</v>
      </c>
      <c r="H8" s="12">
        <v>4</v>
      </c>
      <c r="I8" s="12">
        <v>0</v>
      </c>
      <c r="J8" s="12">
        <f>SUM(H8:I8)</f>
        <v>4</v>
      </c>
      <c r="K8" s="38"/>
      <c r="L8" s="38" t="s">
        <v>407</v>
      </c>
      <c r="M8" s="38" t="s">
        <v>407</v>
      </c>
      <c r="N8" s="38" t="s">
        <v>407</v>
      </c>
      <c r="O8" s="38" t="s">
        <v>407</v>
      </c>
      <c r="P8" s="38" t="s">
        <v>403</v>
      </c>
      <c r="Q8" s="38">
        <v>2</v>
      </c>
      <c r="R8" s="38">
        <v>2</v>
      </c>
      <c r="S8" s="38">
        <f>SUM(Q8:R8)</f>
        <v>4</v>
      </c>
      <c r="T8" s="38" t="s">
        <v>403</v>
      </c>
    </row>
    <row r="9" spans="1:20" ht="20.100000000000001" customHeight="1" x14ac:dyDescent="0.25">
      <c r="A9" s="12">
        <v>7</v>
      </c>
      <c r="B9" s="15" t="s">
        <v>174</v>
      </c>
      <c r="C9" s="10" t="s">
        <v>275</v>
      </c>
      <c r="D9" s="12" t="s">
        <v>5</v>
      </c>
      <c r="E9" s="12" t="s">
        <v>297</v>
      </c>
      <c r="F9" s="12"/>
      <c r="G9" s="22">
        <v>68.39</v>
      </c>
      <c r="H9" s="12">
        <v>4</v>
      </c>
      <c r="I9" s="12">
        <v>0</v>
      </c>
      <c r="J9" s="12">
        <f>SUM(H9:I9)</f>
        <v>4</v>
      </c>
      <c r="K9" s="38"/>
      <c r="L9" s="38" t="s">
        <v>407</v>
      </c>
      <c r="M9" s="38" t="s">
        <v>407</v>
      </c>
      <c r="N9" s="38" t="s">
        <v>407</v>
      </c>
      <c r="O9" s="38" t="s">
        <v>407</v>
      </c>
      <c r="P9" s="38" t="s">
        <v>408</v>
      </c>
      <c r="Q9" s="38">
        <v>1</v>
      </c>
      <c r="R9" s="38">
        <v>1</v>
      </c>
      <c r="S9" s="38">
        <f>SUM(Q9:R9)</f>
        <v>2</v>
      </c>
      <c r="T9" s="38" t="s">
        <v>408</v>
      </c>
    </row>
    <row r="10" spans="1:20" ht="20.100000000000001" customHeight="1" x14ac:dyDescent="0.25">
      <c r="A10" s="12">
        <v>4</v>
      </c>
      <c r="B10" s="13" t="s">
        <v>259</v>
      </c>
      <c r="C10" s="14" t="s">
        <v>258</v>
      </c>
      <c r="D10" s="11" t="s">
        <v>3</v>
      </c>
      <c r="E10" s="12" t="s">
        <v>326</v>
      </c>
      <c r="F10" s="12" t="s">
        <v>364</v>
      </c>
      <c r="G10" s="22">
        <v>72.069999999999993</v>
      </c>
      <c r="H10" s="12">
        <v>0</v>
      </c>
      <c r="I10" s="12">
        <v>0</v>
      </c>
      <c r="J10" s="12">
        <f>SUM(H10:I10)</f>
        <v>0</v>
      </c>
      <c r="K10" s="38" t="s">
        <v>404</v>
      </c>
      <c r="L10" s="38">
        <v>5</v>
      </c>
      <c r="M10" s="38">
        <v>5</v>
      </c>
      <c r="N10" s="38">
        <f>SUM(L10:M10)</f>
        <v>10</v>
      </c>
      <c r="O10" s="38" t="s">
        <v>404</v>
      </c>
      <c r="P10" s="38" t="s">
        <v>404</v>
      </c>
      <c r="Q10" s="38">
        <v>3</v>
      </c>
      <c r="R10" s="38">
        <v>3</v>
      </c>
      <c r="S10" s="38">
        <f>SUM(Q10:R10)</f>
        <v>6</v>
      </c>
      <c r="T10" s="38" t="s">
        <v>404</v>
      </c>
    </row>
    <row r="11" spans="1:20" ht="20.100000000000001" customHeight="1" x14ac:dyDescent="0.25">
      <c r="A11" s="12" t="s">
        <v>477</v>
      </c>
      <c r="B11" s="9" t="s">
        <v>280</v>
      </c>
      <c r="C11" s="9" t="s">
        <v>215</v>
      </c>
      <c r="D11" s="12" t="s">
        <v>27</v>
      </c>
      <c r="E11" s="12" t="s">
        <v>62</v>
      </c>
      <c r="F11" s="12"/>
      <c r="G11" s="22">
        <v>67.09</v>
      </c>
      <c r="H11" s="12">
        <v>4</v>
      </c>
      <c r="I11" s="12">
        <v>0</v>
      </c>
      <c r="J11" s="12">
        <f t="shared" ref="J11" si="0">SUM(H11:I11)</f>
        <v>4</v>
      </c>
      <c r="K11" s="38" t="s">
        <v>403</v>
      </c>
      <c r="L11" s="38" t="s">
        <v>407</v>
      </c>
      <c r="M11" s="38" t="s">
        <v>407</v>
      </c>
      <c r="N11" s="38" t="s">
        <v>407</v>
      </c>
      <c r="O11" s="38" t="s">
        <v>407</v>
      </c>
      <c r="P11" s="38" t="s">
        <v>407</v>
      </c>
      <c r="Q11" s="38" t="s">
        <v>407</v>
      </c>
      <c r="R11" s="38" t="s">
        <v>407</v>
      </c>
      <c r="S11" s="38" t="s">
        <v>407</v>
      </c>
      <c r="T11" s="38" t="s">
        <v>407</v>
      </c>
    </row>
    <row r="12" spans="1:20" ht="20.100000000000001" customHeight="1" x14ac:dyDescent="0.25">
      <c r="A12" s="12">
        <v>1</v>
      </c>
      <c r="B12" s="13" t="s">
        <v>158</v>
      </c>
      <c r="C12" s="13" t="s">
        <v>159</v>
      </c>
      <c r="D12" s="12" t="s">
        <v>16</v>
      </c>
      <c r="E12" s="12" t="s">
        <v>66</v>
      </c>
      <c r="F12" s="12" t="s">
        <v>364</v>
      </c>
      <c r="G12" s="22">
        <v>80.38</v>
      </c>
      <c r="H12" s="12">
        <v>4</v>
      </c>
      <c r="I12" s="12">
        <v>5</v>
      </c>
      <c r="J12" s="12">
        <f>SUM(H12:I12)</f>
        <v>9</v>
      </c>
      <c r="K12" s="38" t="s">
        <v>408</v>
      </c>
      <c r="L12" s="38">
        <v>3</v>
      </c>
      <c r="M12" s="38">
        <v>2</v>
      </c>
      <c r="N12" s="38">
        <f>SUM(L12:M12)</f>
        <v>5</v>
      </c>
      <c r="O12" s="38" t="s">
        <v>403</v>
      </c>
      <c r="P12" s="38" t="s">
        <v>404</v>
      </c>
      <c r="Q12" s="38">
        <v>3</v>
      </c>
      <c r="R12" s="38">
        <v>1</v>
      </c>
      <c r="S12" s="38">
        <f>SUM(Q12:R12)</f>
        <v>4</v>
      </c>
      <c r="T12" s="38" t="s">
        <v>404</v>
      </c>
    </row>
    <row r="13" spans="1:20" ht="20.100000000000001" customHeight="1" x14ac:dyDescent="0.25">
      <c r="A13" s="12">
        <v>3</v>
      </c>
      <c r="B13" s="13" t="s">
        <v>271</v>
      </c>
      <c r="C13" s="9" t="s">
        <v>272</v>
      </c>
      <c r="D13" s="12" t="s">
        <v>3</v>
      </c>
      <c r="E13" s="12" t="s">
        <v>326</v>
      </c>
      <c r="F13" s="12" t="s">
        <v>364</v>
      </c>
      <c r="G13" s="22">
        <v>81.12</v>
      </c>
      <c r="H13" s="12">
        <v>8</v>
      </c>
      <c r="I13" s="12">
        <v>6</v>
      </c>
      <c r="J13" s="12">
        <f t="shared" ref="J13" si="1">SUM(H13:I13)</f>
        <v>14</v>
      </c>
      <c r="K13" s="38" t="s">
        <v>409</v>
      </c>
      <c r="L13" s="38">
        <v>2</v>
      </c>
      <c r="M13" s="38">
        <v>1</v>
      </c>
      <c r="N13" s="38">
        <f t="shared" ref="N13" si="2">SUM(L13:M13)</f>
        <v>3</v>
      </c>
      <c r="O13" s="38" t="s">
        <v>408</v>
      </c>
      <c r="P13" s="38" t="s">
        <v>404</v>
      </c>
      <c r="Q13" s="38">
        <v>1</v>
      </c>
      <c r="R13" s="38">
        <v>1</v>
      </c>
      <c r="S13" s="38">
        <f t="shared" ref="S13" si="3">SUM(Q13:R13)</f>
        <v>2</v>
      </c>
      <c r="T13" s="38" t="s">
        <v>403</v>
      </c>
    </row>
    <row r="14" spans="1:20" x14ac:dyDescent="0.25">
      <c r="A14" s="95" t="s">
        <v>306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</row>
  </sheetData>
  <mergeCells count="4">
    <mergeCell ref="A1:T1"/>
    <mergeCell ref="A2:T2"/>
    <mergeCell ref="A3:T3"/>
    <mergeCell ref="A14:T14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E3B4-6C14-4F84-8268-DF7A39C56910}">
  <sheetPr>
    <tabColor rgb="FF00B0F0"/>
  </sheetPr>
  <dimension ref="A1:S10"/>
  <sheetViews>
    <sheetView windowProtection="1" showGridLines="0" zoomScale="120" zoomScaleNormal="120" workbookViewId="0">
      <selection activeCell="C7" sqref="C7:C9"/>
    </sheetView>
  </sheetViews>
  <sheetFormatPr defaultColWidth="9.140625" defaultRowHeight="15" x14ac:dyDescent="0.25"/>
  <cols>
    <col min="1" max="1" width="2.85546875" customWidth="1"/>
    <col min="2" max="2" width="21.28515625" customWidth="1"/>
    <col min="3" max="3" width="31.85546875" customWidth="1"/>
    <col min="4" max="4" width="6" customWidth="1"/>
    <col min="5" max="5" width="5.85546875" customWidth="1"/>
    <col min="6" max="6" width="5.42578125" customWidth="1"/>
    <col min="7" max="8" width="3.28515625" customWidth="1"/>
    <col min="9" max="9" width="2.85546875" customWidth="1"/>
    <col min="10" max="10" width="4.5703125" customWidth="1"/>
    <col min="11" max="12" width="3.28515625" customWidth="1"/>
    <col min="13" max="13" width="2.85546875" customWidth="1"/>
    <col min="14" max="15" width="3.28515625" customWidth="1"/>
    <col min="16" max="16" width="3.5703125" customWidth="1"/>
    <col min="17" max="17" width="2.85546875" customWidth="1"/>
  </cols>
  <sheetData>
    <row r="1" spans="1:19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9" ht="43.5" customHeight="1" x14ac:dyDescent="0.25">
      <c r="A2" s="93" t="s">
        <v>354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S2" s="64"/>
    </row>
    <row r="3" spans="1:19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9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19" x14ac:dyDescent="0.25">
      <c r="C5" s="8"/>
      <c r="D5" s="3"/>
      <c r="E5" s="24"/>
      <c r="F5" s="24"/>
      <c r="G5" s="24"/>
      <c r="H5" s="24"/>
      <c r="I5" s="24"/>
      <c r="J5" s="24" t="s">
        <v>398</v>
      </c>
      <c r="K5" s="65"/>
      <c r="L5" s="24" t="s">
        <v>402</v>
      </c>
      <c r="M5" s="24"/>
      <c r="N5" s="25"/>
      <c r="O5" s="25"/>
      <c r="P5" s="25"/>
      <c r="Q5" s="25"/>
    </row>
    <row r="6" spans="1:19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61" t="s">
        <v>11</v>
      </c>
      <c r="K6" s="61" t="s">
        <v>10</v>
      </c>
      <c r="L6" s="61" t="s">
        <v>353</v>
      </c>
      <c r="M6" s="61" t="s">
        <v>87</v>
      </c>
      <c r="N6" s="61" t="s">
        <v>401</v>
      </c>
      <c r="O6" s="61" t="s">
        <v>413</v>
      </c>
      <c r="P6" s="61" t="s">
        <v>413</v>
      </c>
      <c r="Q6" s="61" t="s">
        <v>399</v>
      </c>
    </row>
    <row r="7" spans="1:19" ht="20.100000000000001" customHeight="1" x14ac:dyDescent="0.25">
      <c r="A7" s="12">
        <v>3</v>
      </c>
      <c r="B7" s="13" t="s">
        <v>160</v>
      </c>
      <c r="C7" s="14" t="s">
        <v>161</v>
      </c>
      <c r="D7" s="12" t="s">
        <v>3</v>
      </c>
      <c r="E7" s="12" t="s">
        <v>151</v>
      </c>
      <c r="F7" s="22">
        <v>69.900000000000006</v>
      </c>
      <c r="G7" s="12">
        <v>4</v>
      </c>
      <c r="H7" s="12">
        <v>0</v>
      </c>
      <c r="I7" s="12">
        <f t="shared" ref="I7" si="0">SUM(G7:H7)</f>
        <v>4</v>
      </c>
      <c r="J7" s="22"/>
      <c r="K7" s="12"/>
      <c r="L7" s="12"/>
      <c r="M7" s="12">
        <f t="shared" ref="M7" si="1">SUM(K7:L7)</f>
        <v>0</v>
      </c>
      <c r="N7" s="38" t="s">
        <v>404</v>
      </c>
      <c r="O7" s="38">
        <v>4</v>
      </c>
      <c r="P7" s="38" t="s">
        <v>404</v>
      </c>
      <c r="Q7" s="38">
        <v>2</v>
      </c>
    </row>
    <row r="8" spans="1:19" ht="20.100000000000001" customHeight="1" x14ac:dyDescent="0.25">
      <c r="A8" s="12">
        <v>1</v>
      </c>
      <c r="B8" s="13" t="s">
        <v>294</v>
      </c>
      <c r="C8" s="9" t="s">
        <v>101</v>
      </c>
      <c r="D8" s="11" t="s">
        <v>16</v>
      </c>
      <c r="E8" s="12" t="s">
        <v>308</v>
      </c>
      <c r="F8" s="22">
        <v>63.9</v>
      </c>
      <c r="G8" s="12">
        <v>8</v>
      </c>
      <c r="H8" s="12">
        <v>0</v>
      </c>
      <c r="I8" s="12">
        <f>SUM(G8:H8)</f>
        <v>8</v>
      </c>
      <c r="J8" s="22"/>
      <c r="K8" s="12"/>
      <c r="L8" s="12"/>
      <c r="M8" s="12">
        <f>SUM(K8:L8)</f>
        <v>0</v>
      </c>
      <c r="N8" s="38" t="s">
        <v>403</v>
      </c>
      <c r="O8" s="38">
        <v>2</v>
      </c>
      <c r="P8" s="38" t="s">
        <v>404</v>
      </c>
      <c r="Q8" s="38">
        <v>3</v>
      </c>
    </row>
    <row r="9" spans="1:19" ht="20.100000000000001" customHeight="1" x14ac:dyDescent="0.25">
      <c r="A9" s="12">
        <v>2</v>
      </c>
      <c r="B9" s="13" t="s">
        <v>349</v>
      </c>
      <c r="C9" s="9" t="s">
        <v>350</v>
      </c>
      <c r="D9" s="12" t="s">
        <v>16</v>
      </c>
      <c r="E9" s="12" t="s">
        <v>308</v>
      </c>
      <c r="F9" s="22">
        <v>70.33</v>
      </c>
      <c r="G9" s="12">
        <v>8</v>
      </c>
      <c r="H9" s="12">
        <v>0</v>
      </c>
      <c r="I9" s="12">
        <f>SUM(G9:H9)</f>
        <v>8</v>
      </c>
      <c r="J9" s="22"/>
      <c r="K9" s="12"/>
      <c r="L9" s="12"/>
      <c r="M9" s="12">
        <f>SUM(K9:L9)</f>
        <v>0</v>
      </c>
      <c r="N9" s="38" t="s">
        <v>408</v>
      </c>
      <c r="O9" s="38">
        <v>1</v>
      </c>
      <c r="P9" s="38" t="s">
        <v>403</v>
      </c>
      <c r="Q9" s="38">
        <v>1</v>
      </c>
    </row>
    <row r="10" spans="1:19" x14ac:dyDescent="0.25">
      <c r="A10" s="95" t="s">
        <v>306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</row>
  </sheetData>
  <autoFilter ref="A6:Q6" xr:uid="{DA48A182-42DB-4247-A5CB-7B63B8B48AC9}">
    <sortState xmlns:xlrd2="http://schemas.microsoft.com/office/spreadsheetml/2017/richdata2" ref="A7:Q16">
      <sortCondition ref="I6"/>
    </sortState>
  </autoFilter>
  <mergeCells count="4">
    <mergeCell ref="A2:Q2"/>
    <mergeCell ref="A3:Q3"/>
    <mergeCell ref="A10:Q10"/>
    <mergeCell ref="A1:M1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5C60-58D0-44B2-8E10-44C1B51A85BB}">
  <sheetPr>
    <tabColor rgb="FF00B050"/>
  </sheetPr>
  <dimension ref="A1:U11"/>
  <sheetViews>
    <sheetView windowProtection="1" showGridLines="0" tabSelected="1" zoomScale="120" zoomScaleNormal="120" workbookViewId="0">
      <selection activeCell="N21" sqref="N21"/>
    </sheetView>
  </sheetViews>
  <sheetFormatPr defaultColWidth="9.140625" defaultRowHeight="15" x14ac:dyDescent="0.25"/>
  <cols>
    <col min="1" max="1" width="2.85546875" customWidth="1"/>
    <col min="2" max="2" width="21.28515625" customWidth="1"/>
    <col min="3" max="3" width="31.85546875" customWidth="1"/>
    <col min="4" max="4" width="6" customWidth="1"/>
    <col min="5" max="5" width="4.7109375" customWidth="1"/>
    <col min="6" max="6" width="5.7109375" customWidth="1"/>
    <col min="7" max="7" width="5.42578125" customWidth="1"/>
    <col min="8" max="8" width="3.28515625" customWidth="1"/>
    <col min="9" max="9" width="2.85546875" customWidth="1"/>
    <col min="10" max="13" width="3.28515625" customWidth="1"/>
    <col min="14" max="14" width="4.140625" customWidth="1"/>
    <col min="15" max="15" width="3.28515625" customWidth="1"/>
    <col min="16" max="16" width="2.85546875" customWidth="1"/>
    <col min="17" max="17" width="3.85546875" customWidth="1"/>
    <col min="18" max="18" width="2.85546875" customWidth="1"/>
    <col min="19" max="19" width="4.7109375" customWidth="1"/>
  </cols>
  <sheetData>
    <row r="1" spans="1:21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</row>
    <row r="2" spans="1:21" ht="43.5" customHeight="1" x14ac:dyDescent="0.25">
      <c r="A2" s="93" t="s">
        <v>432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U2" s="64"/>
    </row>
    <row r="3" spans="1:21" ht="29.25" customHeight="1" x14ac:dyDescent="0.25">
      <c r="A3" s="94" t="s">
        <v>458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</row>
    <row r="4" spans="1:2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21" x14ac:dyDescent="0.25">
      <c r="C5" s="8"/>
      <c r="D5" s="3"/>
      <c r="E5" s="24"/>
      <c r="F5" s="24"/>
      <c r="G5" s="24"/>
      <c r="H5" s="24"/>
      <c r="I5" s="24"/>
      <c r="J5" s="78" t="s">
        <v>470</v>
      </c>
      <c r="K5" s="25"/>
      <c r="L5" s="25"/>
      <c r="M5" s="25"/>
      <c r="N5" s="25"/>
      <c r="O5" s="25"/>
      <c r="P5" s="25"/>
      <c r="Q5" s="25"/>
      <c r="R5" s="25"/>
      <c r="S5" s="25"/>
    </row>
    <row r="6" spans="1:21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73" t="s">
        <v>401</v>
      </c>
      <c r="K6" s="73" t="s">
        <v>431</v>
      </c>
      <c r="L6" s="73" t="s">
        <v>428</v>
      </c>
      <c r="M6" s="73" t="s">
        <v>460</v>
      </c>
      <c r="N6" s="73" t="s">
        <v>462</v>
      </c>
      <c r="O6" s="74" t="s">
        <v>400</v>
      </c>
      <c r="P6" s="74" t="s">
        <v>430</v>
      </c>
      <c r="Q6" s="74" t="s">
        <v>429</v>
      </c>
      <c r="R6" s="74" t="s">
        <v>460</v>
      </c>
      <c r="S6" s="74" t="s">
        <v>456</v>
      </c>
    </row>
    <row r="7" spans="1:21" ht="20.100000000000001" customHeight="1" x14ac:dyDescent="0.25">
      <c r="A7" s="12">
        <v>5</v>
      </c>
      <c r="B7" s="9" t="s">
        <v>118</v>
      </c>
      <c r="C7" s="9" t="s">
        <v>119</v>
      </c>
      <c r="D7" s="12" t="s">
        <v>16</v>
      </c>
      <c r="E7" s="12" t="s">
        <v>478</v>
      </c>
      <c r="F7" s="12">
        <v>70.81</v>
      </c>
      <c r="G7" s="12">
        <v>0</v>
      </c>
      <c r="H7" s="12">
        <v>0</v>
      </c>
      <c r="I7" s="12">
        <f>SUM(G7:H7)</f>
        <v>0</v>
      </c>
      <c r="J7" s="38" t="s">
        <v>404</v>
      </c>
      <c r="K7" s="38" t="s">
        <v>407</v>
      </c>
      <c r="L7" s="38" t="s">
        <v>407</v>
      </c>
      <c r="M7" s="38" t="s">
        <v>407</v>
      </c>
      <c r="N7" s="38" t="s">
        <v>407</v>
      </c>
      <c r="O7" s="38" t="s">
        <v>407</v>
      </c>
      <c r="P7" s="38" t="s">
        <v>407</v>
      </c>
      <c r="Q7" s="38" t="s">
        <v>407</v>
      </c>
      <c r="R7" s="38" t="s">
        <v>407</v>
      </c>
      <c r="S7" s="38" t="s">
        <v>407</v>
      </c>
    </row>
    <row r="8" spans="1:21" ht="20.100000000000001" customHeight="1" x14ac:dyDescent="0.25">
      <c r="A8" s="12">
        <v>3</v>
      </c>
      <c r="B8" s="13" t="s">
        <v>160</v>
      </c>
      <c r="C8" s="10" t="s">
        <v>161</v>
      </c>
      <c r="D8" s="12" t="s">
        <v>3</v>
      </c>
      <c r="E8" s="12" t="s">
        <v>151</v>
      </c>
      <c r="F8" s="22">
        <v>74.42</v>
      </c>
      <c r="G8" s="12">
        <v>4</v>
      </c>
      <c r="H8" s="12">
        <v>0</v>
      </c>
      <c r="I8" s="12">
        <f>SUM(G8:H8)</f>
        <v>4</v>
      </c>
      <c r="J8" s="38" t="s">
        <v>403</v>
      </c>
      <c r="K8" s="38">
        <v>4</v>
      </c>
      <c r="L8" s="38">
        <v>4</v>
      </c>
      <c r="M8" s="38">
        <f>SUM(K8:L8)</f>
        <v>8</v>
      </c>
      <c r="N8" s="38" t="s">
        <v>404</v>
      </c>
      <c r="O8" s="38" t="s">
        <v>404</v>
      </c>
      <c r="P8" s="38">
        <v>2</v>
      </c>
      <c r="Q8" s="38">
        <v>2</v>
      </c>
      <c r="R8" s="38">
        <f t="shared" ref="R8" si="0">SUM(P8:Q8)</f>
        <v>4</v>
      </c>
      <c r="S8" s="38" t="s">
        <v>404</v>
      </c>
    </row>
    <row r="9" spans="1:21" ht="20.100000000000001" customHeight="1" x14ac:dyDescent="0.25">
      <c r="A9" s="12">
        <v>1</v>
      </c>
      <c r="B9" s="13" t="s">
        <v>294</v>
      </c>
      <c r="C9" s="13" t="s">
        <v>101</v>
      </c>
      <c r="D9" s="11" t="s">
        <v>16</v>
      </c>
      <c r="E9" s="12" t="s">
        <v>308</v>
      </c>
      <c r="F9" s="22">
        <v>71.95</v>
      </c>
      <c r="G9" s="12">
        <v>12</v>
      </c>
      <c r="H9" s="12">
        <v>0</v>
      </c>
      <c r="I9" s="12">
        <f>SUM(G9:H9)</f>
        <v>12</v>
      </c>
      <c r="J9" s="38" t="s">
        <v>408</v>
      </c>
      <c r="K9" s="38">
        <v>2</v>
      </c>
      <c r="L9" s="38">
        <v>2</v>
      </c>
      <c r="M9" s="38">
        <f>SUM(K9:L9)</f>
        <v>4</v>
      </c>
      <c r="N9" s="38" t="s">
        <v>403</v>
      </c>
      <c r="O9" s="38" t="s">
        <v>404</v>
      </c>
      <c r="P9" s="38">
        <v>3</v>
      </c>
      <c r="Q9" s="38">
        <v>3</v>
      </c>
      <c r="R9" s="38">
        <f>SUM(P9:Q9)</f>
        <v>6</v>
      </c>
      <c r="S9" s="38" t="s">
        <v>404</v>
      </c>
    </row>
    <row r="10" spans="1:21" ht="20.100000000000001" customHeight="1" x14ac:dyDescent="0.25">
      <c r="A10" s="12">
        <v>2</v>
      </c>
      <c r="B10" s="13" t="s">
        <v>349</v>
      </c>
      <c r="C10" s="9" t="s">
        <v>350</v>
      </c>
      <c r="D10" s="12" t="s">
        <v>16</v>
      </c>
      <c r="E10" s="12" t="s">
        <v>308</v>
      </c>
      <c r="F10" s="22" t="s">
        <v>121</v>
      </c>
      <c r="G10" s="12" t="s">
        <v>407</v>
      </c>
      <c r="H10" s="12" t="s">
        <v>407</v>
      </c>
      <c r="I10" s="12">
        <f t="shared" ref="I10" si="1">SUM(G10:H10)</f>
        <v>0</v>
      </c>
      <c r="J10" s="38" t="s">
        <v>407</v>
      </c>
      <c r="K10" s="38">
        <v>1</v>
      </c>
      <c r="L10" s="38">
        <v>1</v>
      </c>
      <c r="M10" s="38">
        <f t="shared" ref="M10" si="2">SUM(K10:L10)</f>
        <v>2</v>
      </c>
      <c r="N10" s="38" t="s">
        <v>407</v>
      </c>
      <c r="O10" s="38" t="s">
        <v>407</v>
      </c>
      <c r="P10" s="38" t="s">
        <v>407</v>
      </c>
      <c r="Q10" s="38" t="s">
        <v>407</v>
      </c>
      <c r="R10" s="38" t="s">
        <v>407</v>
      </c>
      <c r="S10" s="38" t="s">
        <v>407</v>
      </c>
    </row>
    <row r="11" spans="1:21" x14ac:dyDescent="0.25">
      <c r="A11" s="95" t="s">
        <v>306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</row>
  </sheetData>
  <sortState xmlns:xlrd2="http://schemas.microsoft.com/office/spreadsheetml/2017/richdata2" ref="A9:S10">
    <sortCondition ref="A9:A10"/>
  </sortState>
  <mergeCells count="4">
    <mergeCell ref="A1:I1"/>
    <mergeCell ref="A2:S2"/>
    <mergeCell ref="A3:S3"/>
    <mergeCell ref="A11:S11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9A72-7C34-4236-8B38-4213523CE6EB}">
  <sheetPr>
    <tabColor theme="1" tint="4.9989318521683403E-2"/>
  </sheetPr>
  <dimension ref="A1:L35"/>
  <sheetViews>
    <sheetView windowProtection="1" showGridLines="0" zoomScale="120" zoomScaleNormal="120" workbookViewId="0">
      <selection activeCell="L27" sqref="L27"/>
    </sheetView>
  </sheetViews>
  <sheetFormatPr defaultColWidth="9.140625" defaultRowHeight="15" x14ac:dyDescent="0.25"/>
  <cols>
    <col min="1" max="1" width="3.7109375" customWidth="1"/>
    <col min="2" max="2" width="20.85546875" customWidth="1"/>
    <col min="3" max="3" width="28.28515625" customWidth="1"/>
    <col min="4" max="4" width="6.140625" customWidth="1"/>
    <col min="5" max="5" width="5.85546875" customWidth="1"/>
    <col min="6" max="6" width="19.28515625" customWidth="1"/>
    <col min="7" max="7" width="3.28515625" customWidth="1"/>
    <col min="8" max="8" width="6" customWidth="1"/>
    <col min="9" max="9" width="3" customWidth="1"/>
  </cols>
  <sheetData>
    <row r="1" spans="1:11" ht="59.25" customHeight="1" x14ac:dyDescent="0.25"/>
    <row r="2" spans="1:11" ht="52.5" customHeight="1" x14ac:dyDescent="0.25">
      <c r="A2" s="100" t="s">
        <v>284</v>
      </c>
      <c r="B2" s="100"/>
      <c r="C2" s="100"/>
      <c r="D2" s="100"/>
      <c r="E2" s="100"/>
      <c r="F2" s="100"/>
      <c r="G2" s="100"/>
      <c r="H2" s="100"/>
      <c r="I2" s="100"/>
    </row>
    <row r="3" spans="1:11" ht="9" customHeight="1" x14ac:dyDescent="0.25">
      <c r="A3" s="52"/>
      <c r="B3" s="53"/>
      <c r="C3" s="53"/>
      <c r="D3" s="53"/>
      <c r="E3" s="53"/>
      <c r="F3" s="5"/>
      <c r="G3" s="5"/>
      <c r="H3" s="5"/>
    </row>
    <row r="4" spans="1:11" ht="35.25" customHeight="1" x14ac:dyDescent="0.25">
      <c r="A4" s="101" t="s">
        <v>286</v>
      </c>
      <c r="B4" s="101"/>
      <c r="C4" s="101"/>
      <c r="D4" s="101"/>
      <c r="E4" s="101"/>
      <c r="F4" s="101"/>
      <c r="G4" s="101"/>
      <c r="H4" s="101"/>
      <c r="I4" s="101"/>
    </row>
    <row r="5" spans="1:11" ht="9.75" customHeight="1" x14ac:dyDescent="0.25">
      <c r="A5" s="60"/>
      <c r="B5" s="60"/>
      <c r="C5" s="60"/>
      <c r="D5" s="60"/>
      <c r="E5" s="60"/>
      <c r="F5" s="60"/>
      <c r="G5" s="60"/>
      <c r="H5" s="60"/>
    </row>
    <row r="6" spans="1:11" ht="29.25" customHeight="1" x14ac:dyDescent="0.25">
      <c r="A6" s="94" t="s">
        <v>285</v>
      </c>
      <c r="B6" s="94"/>
      <c r="C6" s="94"/>
      <c r="D6" s="94"/>
      <c r="E6" s="94"/>
      <c r="F6" s="94"/>
      <c r="G6" s="94"/>
      <c r="H6" s="94"/>
      <c r="I6" s="94"/>
    </row>
    <row r="7" spans="1:11" x14ac:dyDescent="0.25">
      <c r="C7" s="8"/>
      <c r="D7" s="3"/>
      <c r="E7" s="24"/>
      <c r="F7" s="24"/>
      <c r="G7" s="24"/>
      <c r="H7" s="24"/>
      <c r="I7" s="25"/>
    </row>
    <row r="8" spans="1:11" x14ac:dyDescent="0.25">
      <c r="A8" s="19" t="s">
        <v>6</v>
      </c>
      <c r="B8" s="20" t="s">
        <v>7</v>
      </c>
      <c r="C8" s="20" t="s">
        <v>8</v>
      </c>
      <c r="D8" s="21" t="s">
        <v>13</v>
      </c>
      <c r="E8" s="21" t="s">
        <v>9</v>
      </c>
      <c r="F8" s="62" t="s">
        <v>287</v>
      </c>
      <c r="G8" s="61" t="s">
        <v>10</v>
      </c>
      <c r="H8" s="61" t="s">
        <v>11</v>
      </c>
      <c r="I8" s="61" t="s">
        <v>12</v>
      </c>
    </row>
    <row r="9" spans="1:11" ht="18.95" customHeight="1" x14ac:dyDescent="0.25">
      <c r="A9" s="12">
        <v>1</v>
      </c>
      <c r="B9" s="13" t="s">
        <v>114</v>
      </c>
      <c r="C9" s="9" t="s">
        <v>51</v>
      </c>
      <c r="D9" s="12" t="s">
        <v>3</v>
      </c>
      <c r="E9" s="12" t="s">
        <v>56</v>
      </c>
      <c r="F9" s="102" t="s">
        <v>290</v>
      </c>
      <c r="G9" s="11"/>
      <c r="H9" s="22"/>
      <c r="I9" s="38"/>
    </row>
    <row r="10" spans="1:11" ht="18.95" customHeight="1" x14ac:dyDescent="0.25">
      <c r="A10" s="12">
        <v>2</v>
      </c>
      <c r="B10" s="17" t="s">
        <v>79</v>
      </c>
      <c r="C10" s="9" t="s">
        <v>266</v>
      </c>
      <c r="D10" s="11" t="s">
        <v>3</v>
      </c>
      <c r="E10" s="12" t="s">
        <v>64</v>
      </c>
      <c r="F10" s="103" t="s">
        <v>290</v>
      </c>
      <c r="G10" s="12"/>
      <c r="H10" s="22"/>
      <c r="I10" s="38"/>
    </row>
    <row r="11" spans="1:11" ht="18.95" customHeight="1" x14ac:dyDescent="0.25">
      <c r="A11" s="12">
        <v>3</v>
      </c>
      <c r="B11" s="17" t="s">
        <v>220</v>
      </c>
      <c r="C11" s="15" t="s">
        <v>219</v>
      </c>
      <c r="D11" s="12" t="s">
        <v>20</v>
      </c>
      <c r="E11" s="12" t="s">
        <v>64</v>
      </c>
      <c r="F11" s="104" t="s">
        <v>290</v>
      </c>
      <c r="G11" s="12"/>
      <c r="H11" s="22"/>
      <c r="I11" s="38"/>
    </row>
    <row r="12" spans="1:11" ht="18.95" customHeight="1" x14ac:dyDescent="0.25">
      <c r="A12" s="12">
        <v>4</v>
      </c>
      <c r="B12" s="16" t="s">
        <v>225</v>
      </c>
      <c r="C12" s="10" t="s">
        <v>257</v>
      </c>
      <c r="D12" s="12" t="s">
        <v>5</v>
      </c>
      <c r="E12" s="12" t="s">
        <v>54</v>
      </c>
      <c r="F12" s="102" t="s">
        <v>288</v>
      </c>
      <c r="G12" s="12"/>
      <c r="H12" s="22"/>
      <c r="I12" s="38"/>
    </row>
    <row r="13" spans="1:11" s="7" customFormat="1" ht="18.95" customHeight="1" x14ac:dyDescent="0.25">
      <c r="A13" s="12">
        <v>5</v>
      </c>
      <c r="B13" s="9" t="s">
        <v>226</v>
      </c>
      <c r="C13" s="9" t="s">
        <v>230</v>
      </c>
      <c r="D13" s="12" t="s">
        <v>5</v>
      </c>
      <c r="E13" s="12" t="s">
        <v>56</v>
      </c>
      <c r="F13" s="103" t="s">
        <v>288</v>
      </c>
      <c r="G13" s="12"/>
      <c r="H13" s="22"/>
      <c r="I13" s="38"/>
      <c r="K13" s="37"/>
    </row>
    <row r="14" spans="1:11" ht="18.95" customHeight="1" x14ac:dyDescent="0.25">
      <c r="A14" s="12">
        <v>6</v>
      </c>
      <c r="B14" s="15" t="s">
        <v>145</v>
      </c>
      <c r="C14" s="9" t="s">
        <v>146</v>
      </c>
      <c r="D14" s="11" t="s">
        <v>5</v>
      </c>
      <c r="E14" s="12" t="s">
        <v>64</v>
      </c>
      <c r="F14" s="104" t="s">
        <v>288</v>
      </c>
      <c r="G14" s="12"/>
      <c r="H14" s="22"/>
      <c r="I14" s="38"/>
    </row>
    <row r="15" spans="1:11" s="7" customFormat="1" ht="18.95" customHeight="1" x14ac:dyDescent="0.25">
      <c r="A15" s="12">
        <v>7</v>
      </c>
      <c r="B15" s="13" t="s">
        <v>41</v>
      </c>
      <c r="C15" s="9" t="s">
        <v>245</v>
      </c>
      <c r="D15" s="12" t="s">
        <v>40</v>
      </c>
      <c r="E15" s="12" t="s">
        <v>64</v>
      </c>
      <c r="F15" s="102" t="s">
        <v>278</v>
      </c>
      <c r="G15" s="12"/>
      <c r="H15" s="22"/>
      <c r="I15" s="38"/>
      <c r="K15" s="37"/>
    </row>
    <row r="16" spans="1:11" ht="18.95" customHeight="1" x14ac:dyDescent="0.25">
      <c r="A16" s="12">
        <v>8</v>
      </c>
      <c r="B16" s="13" t="s">
        <v>58</v>
      </c>
      <c r="C16" s="10" t="s">
        <v>69</v>
      </c>
      <c r="D16" s="12" t="s">
        <v>40</v>
      </c>
      <c r="E16" s="12" t="s">
        <v>55</v>
      </c>
      <c r="F16" s="103" t="s">
        <v>278</v>
      </c>
      <c r="G16" s="12"/>
      <c r="H16" s="22"/>
      <c r="I16" s="38"/>
    </row>
    <row r="17" spans="1:12" ht="18.95" customHeight="1" x14ac:dyDescent="0.25">
      <c r="A17" s="12">
        <v>9</v>
      </c>
      <c r="B17" s="13" t="s">
        <v>29</v>
      </c>
      <c r="C17" s="9" t="s">
        <v>232</v>
      </c>
      <c r="D17" s="12" t="s">
        <v>3</v>
      </c>
      <c r="E17" s="12" t="s">
        <v>56</v>
      </c>
      <c r="F17" s="104" t="s">
        <v>278</v>
      </c>
      <c r="G17" s="12"/>
      <c r="H17" s="22"/>
      <c r="I17" s="38"/>
    </row>
    <row r="18" spans="1:12" ht="18.95" customHeight="1" x14ac:dyDescent="0.25">
      <c r="A18" s="12">
        <v>10</v>
      </c>
      <c r="B18" s="9" t="s">
        <v>212</v>
      </c>
      <c r="C18" s="9" t="s">
        <v>213</v>
      </c>
      <c r="D18" s="11" t="s">
        <v>27</v>
      </c>
      <c r="E18" s="43" t="s">
        <v>209</v>
      </c>
      <c r="F18" s="102" t="s">
        <v>291</v>
      </c>
      <c r="G18" s="12"/>
      <c r="H18" s="22"/>
      <c r="I18" s="38"/>
    </row>
    <row r="19" spans="1:12" ht="18.95" customHeight="1" x14ac:dyDescent="0.25">
      <c r="A19" s="12">
        <v>11</v>
      </c>
      <c r="B19" s="9" t="s">
        <v>33</v>
      </c>
      <c r="C19" s="9" t="s">
        <v>263</v>
      </c>
      <c r="D19" s="12" t="s">
        <v>27</v>
      </c>
      <c r="E19" s="12" t="s">
        <v>203</v>
      </c>
      <c r="F19" s="103" t="s">
        <v>291</v>
      </c>
      <c r="G19" s="12"/>
      <c r="H19" s="22"/>
      <c r="I19" s="38"/>
    </row>
    <row r="20" spans="1:12" ht="18.95" customHeight="1" x14ac:dyDescent="0.25">
      <c r="A20" s="12">
        <v>12</v>
      </c>
      <c r="B20" s="9" t="s">
        <v>280</v>
      </c>
      <c r="C20" s="9" t="s">
        <v>215</v>
      </c>
      <c r="D20" s="12" t="s">
        <v>27</v>
      </c>
      <c r="E20" s="12" t="s">
        <v>65</v>
      </c>
      <c r="F20" s="104" t="s">
        <v>291</v>
      </c>
      <c r="G20" s="12"/>
      <c r="H20" s="22"/>
      <c r="I20" s="38"/>
    </row>
    <row r="21" spans="1:12" ht="18.95" customHeight="1" x14ac:dyDescent="0.25">
      <c r="A21" s="12">
        <v>13</v>
      </c>
      <c r="B21" s="9" t="s">
        <v>154</v>
      </c>
      <c r="C21" s="9" t="s">
        <v>269</v>
      </c>
      <c r="D21" s="11" t="s">
        <v>16</v>
      </c>
      <c r="E21" s="12" t="s">
        <v>64</v>
      </c>
      <c r="F21" s="102" t="s">
        <v>289</v>
      </c>
      <c r="G21" s="12"/>
      <c r="H21" s="22"/>
      <c r="I21" s="38"/>
    </row>
    <row r="22" spans="1:12" ht="18.95" customHeight="1" x14ac:dyDescent="0.25">
      <c r="A22" s="12">
        <v>14</v>
      </c>
      <c r="B22" s="9" t="s">
        <v>234</v>
      </c>
      <c r="C22" s="9" t="s">
        <v>235</v>
      </c>
      <c r="D22" s="12" t="s">
        <v>16</v>
      </c>
      <c r="E22" s="12" t="s">
        <v>203</v>
      </c>
      <c r="F22" s="103" t="s">
        <v>289</v>
      </c>
      <c r="G22" s="12"/>
      <c r="H22" s="22"/>
      <c r="I22" s="38"/>
    </row>
    <row r="23" spans="1:12" ht="18.95" customHeight="1" x14ac:dyDescent="0.25">
      <c r="A23" s="12">
        <v>15</v>
      </c>
      <c r="B23" s="9" t="s">
        <v>44</v>
      </c>
      <c r="C23" s="9" t="s">
        <v>233</v>
      </c>
      <c r="D23" s="12" t="s">
        <v>16</v>
      </c>
      <c r="E23" s="11" t="s">
        <v>64</v>
      </c>
      <c r="F23" s="104" t="s">
        <v>289</v>
      </c>
      <c r="G23" s="12"/>
      <c r="H23" s="22"/>
      <c r="I23" s="38"/>
      <c r="L23" s="7"/>
    </row>
    <row r="24" spans="1:12" ht="18.95" customHeight="1" x14ac:dyDescent="0.25">
      <c r="A24" s="12">
        <v>16</v>
      </c>
      <c r="B24" s="9" t="s">
        <v>224</v>
      </c>
      <c r="C24" s="9" t="s">
        <v>228</v>
      </c>
      <c r="D24" s="12" t="s">
        <v>20</v>
      </c>
      <c r="E24" s="12" t="s">
        <v>64</v>
      </c>
      <c r="F24" s="102" t="s">
        <v>277</v>
      </c>
      <c r="G24" s="12"/>
      <c r="H24" s="22"/>
      <c r="I24" s="38"/>
    </row>
    <row r="25" spans="1:12" ht="18.95" customHeight="1" x14ac:dyDescent="0.25">
      <c r="A25" s="12">
        <v>17</v>
      </c>
      <c r="B25" s="9" t="s">
        <v>251</v>
      </c>
      <c r="C25" s="9" t="s">
        <v>252</v>
      </c>
      <c r="D25" s="12" t="s">
        <v>20</v>
      </c>
      <c r="E25" s="12" t="s">
        <v>64</v>
      </c>
      <c r="F25" s="103" t="s">
        <v>277</v>
      </c>
      <c r="G25" s="12"/>
      <c r="H25" s="22"/>
      <c r="I25" s="38"/>
    </row>
    <row r="26" spans="1:12" s="7" customFormat="1" ht="18.95" customHeight="1" x14ac:dyDescent="0.25">
      <c r="A26" s="12">
        <v>18</v>
      </c>
      <c r="B26" s="16" t="s">
        <v>243</v>
      </c>
      <c r="C26" s="15" t="s">
        <v>244</v>
      </c>
      <c r="D26" s="12" t="s">
        <v>3</v>
      </c>
      <c r="E26" s="12" t="s">
        <v>64</v>
      </c>
      <c r="F26" s="104" t="s">
        <v>277</v>
      </c>
      <c r="G26" s="12"/>
      <c r="H26" s="22"/>
      <c r="I26" s="38"/>
      <c r="K26" s="37"/>
    </row>
    <row r="27" spans="1:12" ht="18.95" customHeight="1" x14ac:dyDescent="0.25">
      <c r="A27" s="12">
        <v>19</v>
      </c>
      <c r="B27" s="9" t="s">
        <v>21</v>
      </c>
      <c r="C27" s="9" t="s">
        <v>267</v>
      </c>
      <c r="D27" s="12" t="s">
        <v>20</v>
      </c>
      <c r="E27" s="12" t="s">
        <v>64</v>
      </c>
      <c r="F27" s="102" t="s">
        <v>281</v>
      </c>
      <c r="G27" s="12"/>
      <c r="H27" s="22"/>
      <c r="I27" s="38"/>
    </row>
    <row r="28" spans="1:12" ht="18.95" customHeight="1" x14ac:dyDescent="0.25">
      <c r="A28" s="12">
        <v>20</v>
      </c>
      <c r="B28" s="10" t="s">
        <v>60</v>
      </c>
      <c r="C28" s="10" t="s">
        <v>214</v>
      </c>
      <c r="D28" s="12" t="s">
        <v>39</v>
      </c>
      <c r="E28" s="12" t="s">
        <v>56</v>
      </c>
      <c r="F28" s="103" t="s">
        <v>281</v>
      </c>
      <c r="G28" s="12"/>
      <c r="H28" s="22"/>
      <c r="I28" s="38"/>
    </row>
    <row r="29" spans="1:12" s="7" customFormat="1" ht="18.95" customHeight="1" x14ac:dyDescent="0.25">
      <c r="A29" s="12">
        <v>21</v>
      </c>
      <c r="B29" s="15" t="s">
        <v>274</v>
      </c>
      <c r="C29" s="9" t="s">
        <v>273</v>
      </c>
      <c r="D29" s="11" t="s">
        <v>39</v>
      </c>
      <c r="E29" s="12" t="s">
        <v>64</v>
      </c>
      <c r="F29" s="104" t="s">
        <v>281</v>
      </c>
      <c r="G29" s="12"/>
      <c r="H29" s="22"/>
      <c r="I29" s="38"/>
      <c r="K29" s="37"/>
    </row>
    <row r="30" spans="1:12" ht="18.95" customHeight="1" x14ac:dyDescent="0.25">
      <c r="A30" s="12">
        <v>22</v>
      </c>
      <c r="B30" s="13" t="s">
        <v>246</v>
      </c>
      <c r="C30" s="9" t="s">
        <v>218</v>
      </c>
      <c r="D30" s="11" t="s">
        <v>4</v>
      </c>
      <c r="E30" s="12" t="s">
        <v>64</v>
      </c>
      <c r="F30" s="102" t="s">
        <v>276</v>
      </c>
      <c r="G30" s="11"/>
      <c r="H30" s="22"/>
      <c r="I30" s="38"/>
    </row>
    <row r="31" spans="1:12" ht="18.95" customHeight="1" x14ac:dyDescent="0.25">
      <c r="A31" s="12">
        <v>23</v>
      </c>
      <c r="B31" s="13" t="s">
        <v>38</v>
      </c>
      <c r="C31" s="9" t="s">
        <v>37</v>
      </c>
      <c r="D31" s="11" t="s">
        <v>4</v>
      </c>
      <c r="E31" s="12" t="s">
        <v>203</v>
      </c>
      <c r="F31" s="103" t="s">
        <v>276</v>
      </c>
      <c r="G31" s="12"/>
      <c r="H31" s="22"/>
      <c r="I31" s="38"/>
    </row>
    <row r="32" spans="1:12" ht="18.95" customHeight="1" x14ac:dyDescent="0.25">
      <c r="A32" s="12">
        <v>24</v>
      </c>
      <c r="B32" s="13" t="s">
        <v>248</v>
      </c>
      <c r="C32" s="9" t="s">
        <v>247</v>
      </c>
      <c r="D32" s="12" t="s">
        <v>4</v>
      </c>
      <c r="E32" s="12" t="s">
        <v>203</v>
      </c>
      <c r="F32" s="104" t="s">
        <v>276</v>
      </c>
      <c r="G32" s="12"/>
      <c r="H32" s="22"/>
      <c r="I32" s="38"/>
    </row>
    <row r="33" spans="1:12" s="7" customFormat="1" ht="18.95" customHeight="1" x14ac:dyDescent="0.25">
      <c r="A33" s="12">
        <v>25</v>
      </c>
      <c r="B33" s="13" t="s">
        <v>180</v>
      </c>
      <c r="C33" s="9" t="s">
        <v>105</v>
      </c>
      <c r="D33" s="11" t="s">
        <v>3</v>
      </c>
      <c r="E33" s="12" t="s">
        <v>56</v>
      </c>
      <c r="F33" s="102" t="s">
        <v>283</v>
      </c>
      <c r="G33" s="12"/>
      <c r="H33" s="22"/>
      <c r="I33" s="38"/>
      <c r="K33" s="37"/>
    </row>
    <row r="34" spans="1:12" ht="18.95" customHeight="1" x14ac:dyDescent="0.25">
      <c r="A34" s="12">
        <v>26</v>
      </c>
      <c r="B34" s="9" t="s">
        <v>183</v>
      </c>
      <c r="C34" s="13" t="s">
        <v>182</v>
      </c>
      <c r="D34" s="12" t="s">
        <v>3</v>
      </c>
      <c r="E34" s="12" t="s">
        <v>64</v>
      </c>
      <c r="F34" s="103" t="s">
        <v>283</v>
      </c>
      <c r="G34" s="12"/>
      <c r="H34" s="22"/>
      <c r="I34" s="38"/>
      <c r="L34" s="7"/>
    </row>
    <row r="35" spans="1:12" x14ac:dyDescent="0.25">
      <c r="A35" s="95" t="s">
        <v>210</v>
      </c>
      <c r="B35" s="96"/>
      <c r="C35" s="96"/>
      <c r="D35" s="96"/>
      <c r="E35" s="96"/>
      <c r="F35" s="96"/>
      <c r="G35" s="96"/>
      <c r="H35" s="96"/>
      <c r="I35" s="96"/>
    </row>
  </sheetData>
  <autoFilter ref="A8:I8" xr:uid="{DA48A182-42DB-4247-A5CB-7B63B8B48AC9}">
    <sortState xmlns:xlrd2="http://schemas.microsoft.com/office/spreadsheetml/2017/richdata2" ref="A9:I34">
      <sortCondition ref="F8"/>
    </sortState>
  </autoFilter>
  <mergeCells count="13">
    <mergeCell ref="A2:I2"/>
    <mergeCell ref="A4:I4"/>
    <mergeCell ref="A6:I6"/>
    <mergeCell ref="A35:I35"/>
    <mergeCell ref="F9:F11"/>
    <mergeCell ref="F12:F14"/>
    <mergeCell ref="F15:F17"/>
    <mergeCell ref="F18:F20"/>
    <mergeCell ref="F21:F23"/>
    <mergeCell ref="F24:F26"/>
    <mergeCell ref="F27:F29"/>
    <mergeCell ref="F30:F32"/>
    <mergeCell ref="F33:F34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40FE-AAAB-4198-AE99-5B9517544064}">
  <dimension ref="A1:K24"/>
  <sheetViews>
    <sheetView windowProtection="1" topLeftCell="A9" zoomScaleNormal="100" workbookViewId="0">
      <selection activeCell="P53" sqref="P53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  <col min="8" max="8" width="7.42578125" customWidth="1"/>
  </cols>
  <sheetData>
    <row r="1" spans="1:11" ht="48.75" customHeight="1" x14ac:dyDescent="0.4">
      <c r="A1" s="110" t="s">
        <v>88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1" ht="8.4499999999999993" customHeight="1" x14ac:dyDescent="0.25"/>
    <row r="3" spans="1:11" ht="19.5" x14ac:dyDescent="0.3">
      <c r="A3" s="111" t="s">
        <v>126</v>
      </c>
      <c r="B3" s="111"/>
      <c r="C3" s="111"/>
      <c r="D3" s="111"/>
      <c r="E3" s="111"/>
      <c r="F3" s="111"/>
      <c r="G3" s="111"/>
      <c r="H3" s="111"/>
      <c r="I3" s="111"/>
      <c r="J3" s="111"/>
    </row>
    <row r="5" spans="1:11" ht="21" customHeight="1" x14ac:dyDescent="0.25">
      <c r="A5" s="34"/>
      <c r="B5" s="105" t="s">
        <v>125</v>
      </c>
      <c r="C5" s="105"/>
      <c r="D5" s="30"/>
      <c r="E5" s="30"/>
      <c r="F5" s="30"/>
      <c r="G5" s="30"/>
      <c r="H5" s="30"/>
      <c r="I5" s="30"/>
      <c r="J5" s="30"/>
      <c r="K5" s="30"/>
    </row>
    <row r="6" spans="1:11" ht="23.85" customHeight="1" x14ac:dyDescent="0.25">
      <c r="A6" s="27" t="s">
        <v>14</v>
      </c>
      <c r="B6" s="35" t="s">
        <v>7</v>
      </c>
      <c r="C6" s="36" t="s">
        <v>8</v>
      </c>
      <c r="D6" s="28" t="s">
        <v>13</v>
      </c>
      <c r="E6" s="28" t="s">
        <v>46</v>
      </c>
      <c r="F6" s="28" t="s">
        <v>11</v>
      </c>
      <c r="G6" s="28" t="s">
        <v>47</v>
      </c>
      <c r="H6" s="28" t="s">
        <v>48</v>
      </c>
      <c r="I6" s="28" t="s">
        <v>49</v>
      </c>
      <c r="J6" s="28" t="s">
        <v>50</v>
      </c>
      <c r="K6" s="29"/>
    </row>
    <row r="7" spans="1:11" ht="24.95" customHeight="1" x14ac:dyDescent="0.25">
      <c r="A7" s="12">
        <v>124</v>
      </c>
      <c r="B7" s="9" t="s">
        <v>38</v>
      </c>
      <c r="C7" s="9" t="s">
        <v>95</v>
      </c>
      <c r="D7" s="12" t="s">
        <v>4</v>
      </c>
      <c r="E7" s="11">
        <v>4</v>
      </c>
      <c r="F7" s="22">
        <v>82.96</v>
      </c>
      <c r="G7" s="44">
        <v>0</v>
      </c>
      <c r="H7" s="44">
        <v>0</v>
      </c>
      <c r="I7" s="106">
        <v>8</v>
      </c>
      <c r="J7" s="106" t="s">
        <v>128</v>
      </c>
      <c r="K7" s="30"/>
    </row>
    <row r="8" spans="1:11" ht="24.95" customHeight="1" x14ac:dyDescent="0.25">
      <c r="A8" s="12">
        <v>104</v>
      </c>
      <c r="B8" s="9" t="s">
        <v>35</v>
      </c>
      <c r="C8" s="13" t="s">
        <v>96</v>
      </c>
      <c r="D8" s="12" t="s">
        <v>4</v>
      </c>
      <c r="E8" s="12">
        <v>0</v>
      </c>
      <c r="F8" s="22">
        <v>82.87</v>
      </c>
      <c r="G8" s="44">
        <v>0</v>
      </c>
      <c r="H8" s="44">
        <v>0</v>
      </c>
      <c r="I8" s="107"/>
      <c r="J8" s="107"/>
      <c r="K8" s="30"/>
    </row>
    <row r="9" spans="1:11" ht="24.95" customHeight="1" x14ac:dyDescent="0.25">
      <c r="A9" s="12">
        <v>222</v>
      </c>
      <c r="B9" s="9" t="s">
        <v>94</v>
      </c>
      <c r="C9" s="9" t="s">
        <v>93</v>
      </c>
      <c r="D9" s="12" t="s">
        <v>4</v>
      </c>
      <c r="E9" s="11">
        <v>0</v>
      </c>
      <c r="F9" s="22">
        <v>79.16</v>
      </c>
      <c r="G9" s="44">
        <v>0</v>
      </c>
      <c r="H9" s="44">
        <v>4</v>
      </c>
      <c r="I9" s="107"/>
      <c r="J9" s="107"/>
      <c r="K9" s="30"/>
    </row>
    <row r="10" spans="1:11" x14ac:dyDescent="0.25">
      <c r="E10" s="49">
        <f>SUM(E7:E9)</f>
        <v>4</v>
      </c>
      <c r="F10" s="50">
        <f>SUM(F7:F9)</f>
        <v>244.98999999999998</v>
      </c>
      <c r="G10" s="51">
        <v>0</v>
      </c>
      <c r="H10" s="39">
        <f>SUM(H7:H9)</f>
        <v>4</v>
      </c>
      <c r="I10" s="108"/>
      <c r="J10" s="108"/>
    </row>
    <row r="11" spans="1:11" ht="23.25" customHeight="1" x14ac:dyDescent="0.25">
      <c r="B11" s="105" t="s">
        <v>123</v>
      </c>
      <c r="C11" s="105"/>
    </row>
    <row r="12" spans="1:11" ht="23.85" customHeight="1" x14ac:dyDescent="0.25">
      <c r="A12" s="27" t="s">
        <v>14</v>
      </c>
      <c r="B12" s="35" t="s">
        <v>7</v>
      </c>
      <c r="C12" s="36" t="s">
        <v>8</v>
      </c>
      <c r="D12" s="28" t="s">
        <v>13</v>
      </c>
      <c r="E12" s="28" t="s">
        <v>46</v>
      </c>
      <c r="F12" s="28" t="s">
        <v>11</v>
      </c>
      <c r="G12" s="28" t="s">
        <v>47</v>
      </c>
      <c r="H12" s="28" t="s">
        <v>48</v>
      </c>
      <c r="I12" s="28" t="s">
        <v>49</v>
      </c>
      <c r="J12" s="28" t="s">
        <v>50</v>
      </c>
      <c r="K12" s="29"/>
    </row>
    <row r="13" spans="1:11" ht="24.95" customHeight="1" x14ac:dyDescent="0.25">
      <c r="A13" s="12">
        <v>118</v>
      </c>
      <c r="B13" s="9" t="s">
        <v>33</v>
      </c>
      <c r="C13" s="9" t="s">
        <v>34</v>
      </c>
      <c r="D13" s="11" t="s">
        <v>3</v>
      </c>
      <c r="E13" s="12">
        <v>0</v>
      </c>
      <c r="F13" s="22">
        <v>81.099999999999994</v>
      </c>
      <c r="G13" s="44">
        <v>0</v>
      </c>
      <c r="H13" s="59">
        <v>8</v>
      </c>
      <c r="I13" s="106">
        <v>16</v>
      </c>
      <c r="J13" s="106" t="s">
        <v>129</v>
      </c>
      <c r="K13" s="30"/>
    </row>
    <row r="14" spans="1:11" ht="24.95" customHeight="1" x14ac:dyDescent="0.25">
      <c r="A14" s="12">
        <v>131</v>
      </c>
      <c r="B14" s="15" t="s">
        <v>29</v>
      </c>
      <c r="C14" s="15" t="s">
        <v>100</v>
      </c>
      <c r="D14" s="12" t="s">
        <v>3</v>
      </c>
      <c r="E14" s="12">
        <v>0</v>
      </c>
      <c r="F14" s="22">
        <v>82.4</v>
      </c>
      <c r="G14" s="44">
        <v>0</v>
      </c>
      <c r="H14" s="44">
        <v>4</v>
      </c>
      <c r="I14" s="107"/>
      <c r="J14" s="107"/>
      <c r="K14" s="30"/>
    </row>
    <row r="15" spans="1:11" ht="24.95" customHeight="1" x14ac:dyDescent="0.25">
      <c r="A15" s="12">
        <v>126</v>
      </c>
      <c r="B15" s="9" t="s">
        <v>90</v>
      </c>
      <c r="C15" s="9" t="s">
        <v>89</v>
      </c>
      <c r="D15" s="12" t="s">
        <v>3</v>
      </c>
      <c r="E15" s="56">
        <v>12</v>
      </c>
      <c r="F15" s="57">
        <v>81.849999999999994</v>
      </c>
      <c r="G15" s="59" t="s">
        <v>121</v>
      </c>
      <c r="H15" s="44">
        <v>4</v>
      </c>
      <c r="I15" s="107"/>
      <c r="J15" s="107"/>
      <c r="K15" s="30"/>
    </row>
    <row r="16" spans="1:11" ht="24.95" customHeight="1" x14ac:dyDescent="0.25">
      <c r="A16" s="12">
        <v>130</v>
      </c>
      <c r="B16" s="9" t="s">
        <v>73</v>
      </c>
      <c r="C16" s="13" t="s">
        <v>105</v>
      </c>
      <c r="D16" s="11" t="s">
        <v>3</v>
      </c>
      <c r="E16" s="12">
        <v>4</v>
      </c>
      <c r="F16" s="22">
        <v>80.38</v>
      </c>
      <c r="G16" s="44">
        <v>4</v>
      </c>
      <c r="H16" s="44">
        <v>0</v>
      </c>
      <c r="I16" s="107"/>
      <c r="J16" s="107"/>
      <c r="K16" s="30"/>
    </row>
    <row r="17" spans="1:11" ht="20.45" customHeight="1" x14ac:dyDescent="0.25">
      <c r="A17" s="31"/>
      <c r="B17" s="32"/>
      <c r="C17" s="33"/>
      <c r="D17" s="30"/>
      <c r="E17" s="47">
        <v>4</v>
      </c>
      <c r="F17" s="54">
        <v>243.88</v>
      </c>
      <c r="G17" s="44">
        <v>4</v>
      </c>
      <c r="H17" s="44">
        <v>8</v>
      </c>
      <c r="I17" s="108"/>
      <c r="J17" s="108"/>
      <c r="K17" s="30"/>
    </row>
    <row r="18" spans="1:11" x14ac:dyDescent="0.25">
      <c r="A18" s="34"/>
      <c r="B18" s="105" t="s">
        <v>124</v>
      </c>
      <c r="C18" s="105"/>
      <c r="D18" s="30"/>
      <c r="E18" s="30"/>
      <c r="F18" s="30"/>
      <c r="G18" s="30"/>
      <c r="H18" s="30"/>
      <c r="I18" s="30"/>
      <c r="J18" s="30"/>
      <c r="K18" s="30"/>
    </row>
    <row r="19" spans="1:11" ht="23.85" customHeight="1" x14ac:dyDescent="0.25">
      <c r="A19" s="27" t="s">
        <v>14</v>
      </c>
      <c r="B19" s="35" t="s">
        <v>7</v>
      </c>
      <c r="C19" s="36" t="s">
        <v>8</v>
      </c>
      <c r="D19" s="28" t="s">
        <v>13</v>
      </c>
      <c r="E19" s="28" t="s">
        <v>46</v>
      </c>
      <c r="F19" s="28" t="s">
        <v>11</v>
      </c>
      <c r="G19" s="28" t="s">
        <v>47</v>
      </c>
      <c r="H19" s="28" t="s">
        <v>48</v>
      </c>
      <c r="I19" s="28" t="s">
        <v>49</v>
      </c>
      <c r="J19" s="28" t="s">
        <v>50</v>
      </c>
      <c r="K19" s="29"/>
    </row>
    <row r="20" spans="1:11" ht="24.95" customHeight="1" x14ac:dyDescent="0.25">
      <c r="A20" s="12">
        <v>210</v>
      </c>
      <c r="B20" s="15" t="s">
        <v>41</v>
      </c>
      <c r="C20" s="9" t="s">
        <v>85</v>
      </c>
      <c r="D20" s="11" t="s">
        <v>40</v>
      </c>
      <c r="E20" s="12">
        <v>0</v>
      </c>
      <c r="F20" s="22">
        <v>71.47</v>
      </c>
      <c r="G20" s="44">
        <v>0</v>
      </c>
      <c r="H20" s="44">
        <v>0</v>
      </c>
      <c r="I20" s="109">
        <v>42</v>
      </c>
      <c r="J20" s="109" t="s">
        <v>130</v>
      </c>
      <c r="K20" s="30"/>
    </row>
    <row r="21" spans="1:11" ht="24.95" customHeight="1" x14ac:dyDescent="0.25">
      <c r="A21" s="12">
        <v>125</v>
      </c>
      <c r="B21" s="16" t="s">
        <v>75</v>
      </c>
      <c r="C21" s="9" t="s">
        <v>74</v>
      </c>
      <c r="D21" s="12" t="s">
        <v>40</v>
      </c>
      <c r="E21" s="11">
        <v>5</v>
      </c>
      <c r="F21" s="22">
        <v>86.58</v>
      </c>
      <c r="G21" s="44">
        <v>0</v>
      </c>
      <c r="H21" s="44">
        <v>0</v>
      </c>
      <c r="I21" s="109"/>
      <c r="J21" s="109"/>
      <c r="K21" s="30"/>
    </row>
    <row r="22" spans="1:11" ht="24.95" customHeight="1" x14ac:dyDescent="0.25">
      <c r="A22" s="12">
        <v>110</v>
      </c>
      <c r="B22" s="9" t="s">
        <v>42</v>
      </c>
      <c r="C22" s="9" t="s">
        <v>92</v>
      </c>
      <c r="D22" s="12" t="s">
        <v>40</v>
      </c>
      <c r="E22" s="58" t="s">
        <v>120</v>
      </c>
      <c r="F22" s="57" t="s">
        <v>121</v>
      </c>
      <c r="G22" s="57" t="s">
        <v>121</v>
      </c>
      <c r="H22" s="59" t="s">
        <v>127</v>
      </c>
      <c r="I22" s="109"/>
      <c r="J22" s="109"/>
      <c r="K22" s="30"/>
    </row>
    <row r="23" spans="1:11" ht="24.95" customHeight="1" x14ac:dyDescent="0.25">
      <c r="A23" s="12">
        <v>237</v>
      </c>
      <c r="B23" s="15" t="s">
        <v>109</v>
      </c>
      <c r="C23" s="9" t="s">
        <v>108</v>
      </c>
      <c r="D23" s="12" t="s">
        <v>40</v>
      </c>
      <c r="E23" s="12">
        <v>17</v>
      </c>
      <c r="F23" s="22">
        <v>90.48</v>
      </c>
      <c r="G23" s="44">
        <v>7</v>
      </c>
      <c r="H23" s="44">
        <v>13</v>
      </c>
      <c r="I23" s="109"/>
      <c r="J23" s="109"/>
      <c r="K23" s="30"/>
    </row>
    <row r="24" spans="1:11" ht="15" customHeight="1" x14ac:dyDescent="0.25">
      <c r="A24" s="34"/>
      <c r="B24" s="45"/>
      <c r="C24" s="46"/>
      <c r="D24" s="30"/>
      <c r="E24" s="47">
        <v>22</v>
      </c>
      <c r="F24" s="48">
        <f>SUM(F20:F23)</f>
        <v>248.53000000000003</v>
      </c>
      <c r="G24" s="39">
        <v>7</v>
      </c>
      <c r="H24" s="39">
        <v>13</v>
      </c>
      <c r="I24" s="30"/>
      <c r="J24" s="30"/>
      <c r="K24" s="30"/>
    </row>
  </sheetData>
  <mergeCells count="11">
    <mergeCell ref="I7:I10"/>
    <mergeCell ref="J7:J10"/>
    <mergeCell ref="B5:C5"/>
    <mergeCell ref="A1:J1"/>
    <mergeCell ref="A3:J3"/>
    <mergeCell ref="B11:C11"/>
    <mergeCell ref="I13:I17"/>
    <mergeCell ref="J13:J17"/>
    <mergeCell ref="I20:I23"/>
    <mergeCell ref="J20:J23"/>
    <mergeCell ref="B18:C18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F716-2D0F-4DDD-AD58-A5A26BC2FC56}">
  <sheetPr>
    <tabColor rgb="FFFF0000"/>
  </sheetPr>
  <dimension ref="A1:G39"/>
  <sheetViews>
    <sheetView windowProtection="1" zoomScale="110" zoomScaleNormal="110" workbookViewId="0">
      <selection activeCell="I7" sqref="I7"/>
    </sheetView>
  </sheetViews>
  <sheetFormatPr defaultColWidth="9.140625" defaultRowHeight="15" x14ac:dyDescent="0.25"/>
  <cols>
    <col min="1" max="1" width="4.140625" style="4" customWidth="1"/>
    <col min="2" max="2" width="25.140625" customWidth="1"/>
    <col min="3" max="3" width="28.28515625" customWidth="1"/>
    <col min="4" max="4" width="7.7109375" customWidth="1"/>
    <col min="5" max="5" width="10.7109375" style="4" customWidth="1"/>
    <col min="6" max="7" width="16.28515625" style="4" bestFit="1" customWidth="1"/>
  </cols>
  <sheetData>
    <row r="1" spans="1:7" ht="120" customHeight="1" x14ac:dyDescent="0.35">
      <c r="A1" s="112" t="s">
        <v>200</v>
      </c>
      <c r="B1" s="96"/>
      <c r="C1" s="96"/>
      <c r="D1" s="96"/>
      <c r="E1" s="96"/>
      <c r="F1" s="96"/>
      <c r="G1" s="96"/>
    </row>
    <row r="3" spans="1:7" x14ac:dyDescent="0.25">
      <c r="A3" s="1" t="s">
        <v>14</v>
      </c>
      <c r="B3" s="1" t="s">
        <v>24</v>
      </c>
      <c r="C3" s="1" t="s">
        <v>8</v>
      </c>
      <c r="D3" s="1" t="s">
        <v>13</v>
      </c>
      <c r="E3" s="1" t="s">
        <v>197</v>
      </c>
      <c r="F3" s="1" t="s">
        <v>202</v>
      </c>
      <c r="G3" s="1" t="s">
        <v>201</v>
      </c>
    </row>
    <row r="4" spans="1:7" ht="20.100000000000001" customHeight="1" x14ac:dyDescent="0.25">
      <c r="A4" s="12">
        <v>302</v>
      </c>
      <c r="B4" s="9" t="s">
        <v>133</v>
      </c>
      <c r="C4" s="9" t="s">
        <v>117</v>
      </c>
      <c r="D4" s="12" t="s">
        <v>4</v>
      </c>
      <c r="E4" s="43" t="s">
        <v>134</v>
      </c>
      <c r="F4" s="43"/>
      <c r="G4" s="43"/>
    </row>
    <row r="5" spans="1:7" ht="20.100000000000001" customHeight="1" x14ac:dyDescent="0.25">
      <c r="A5" s="12">
        <v>306</v>
      </c>
      <c r="B5" s="9" t="s">
        <v>149</v>
      </c>
      <c r="C5" s="9" t="s">
        <v>150</v>
      </c>
      <c r="D5" s="12" t="s">
        <v>39</v>
      </c>
      <c r="E5" s="42" t="s">
        <v>136</v>
      </c>
      <c r="F5" s="42"/>
      <c r="G5" s="42"/>
    </row>
    <row r="6" spans="1:7" ht="20.100000000000001" customHeight="1" x14ac:dyDescent="0.25">
      <c r="A6" s="12">
        <v>319</v>
      </c>
      <c r="B6" s="9" t="s">
        <v>122</v>
      </c>
      <c r="C6" s="9" t="s">
        <v>198</v>
      </c>
      <c r="D6" s="11" t="s">
        <v>16</v>
      </c>
      <c r="E6" s="43" t="s">
        <v>196</v>
      </c>
      <c r="F6" s="43"/>
      <c r="G6" s="43"/>
    </row>
    <row r="7" spans="1:7" ht="20.100000000000001" customHeight="1" x14ac:dyDescent="0.25">
      <c r="A7" s="12">
        <v>145</v>
      </c>
      <c r="B7" s="9" t="s">
        <v>71</v>
      </c>
      <c r="C7" s="9" t="s">
        <v>153</v>
      </c>
      <c r="D7" s="12" t="s">
        <v>16</v>
      </c>
      <c r="E7" s="43" t="s">
        <v>188</v>
      </c>
      <c r="F7" s="43"/>
      <c r="G7" s="43"/>
    </row>
    <row r="8" spans="1:7" ht="20.100000000000001" customHeight="1" x14ac:dyDescent="0.25">
      <c r="A8" s="12">
        <v>307</v>
      </c>
      <c r="B8" s="9" t="s">
        <v>141</v>
      </c>
      <c r="C8" s="9" t="s">
        <v>116</v>
      </c>
      <c r="D8" s="12" t="s">
        <v>3</v>
      </c>
      <c r="E8" s="43" t="s">
        <v>136</v>
      </c>
      <c r="F8" s="43"/>
      <c r="G8" s="43"/>
    </row>
    <row r="9" spans="1:7" ht="20.100000000000001" customHeight="1" x14ac:dyDescent="0.25">
      <c r="A9" s="12">
        <v>130</v>
      </c>
      <c r="B9" s="9" t="s">
        <v>155</v>
      </c>
      <c r="C9" s="13" t="s">
        <v>156</v>
      </c>
      <c r="D9" s="12" t="s">
        <v>3</v>
      </c>
      <c r="E9" s="42" t="s">
        <v>151</v>
      </c>
      <c r="F9" s="42"/>
      <c r="G9" s="42"/>
    </row>
    <row r="10" spans="1:7" ht="20.100000000000001" customHeight="1" x14ac:dyDescent="0.25">
      <c r="A10" s="12">
        <v>133</v>
      </c>
      <c r="B10" s="15" t="s">
        <v>118</v>
      </c>
      <c r="C10" s="13" t="s">
        <v>119</v>
      </c>
      <c r="D10" s="11" t="s">
        <v>111</v>
      </c>
      <c r="E10" s="43" t="s">
        <v>147</v>
      </c>
      <c r="F10" s="43"/>
      <c r="G10" s="43"/>
    </row>
    <row r="11" spans="1:7" ht="20.100000000000001" customHeight="1" x14ac:dyDescent="0.25">
      <c r="A11" s="12">
        <v>134</v>
      </c>
      <c r="B11" s="9" t="s">
        <v>180</v>
      </c>
      <c r="C11" s="9" t="s">
        <v>181</v>
      </c>
      <c r="D11" s="12" t="s">
        <v>3</v>
      </c>
      <c r="E11" s="43" t="s">
        <v>147</v>
      </c>
      <c r="F11" s="43"/>
      <c r="G11" s="43"/>
    </row>
    <row r="12" spans="1:7" ht="20.100000000000001" customHeight="1" x14ac:dyDescent="0.25">
      <c r="A12" s="12">
        <v>135</v>
      </c>
      <c r="B12" s="16" t="s">
        <v>187</v>
      </c>
      <c r="C12" s="9" t="s">
        <v>185</v>
      </c>
      <c r="D12" s="12" t="s">
        <v>3</v>
      </c>
      <c r="E12" s="42" t="s">
        <v>147</v>
      </c>
      <c r="F12" s="42"/>
      <c r="G12" s="42"/>
    </row>
    <row r="13" spans="1:7" ht="20.100000000000001" customHeight="1" x14ac:dyDescent="0.25">
      <c r="A13" s="12">
        <v>312</v>
      </c>
      <c r="B13" s="15" t="s">
        <v>154</v>
      </c>
      <c r="C13" s="9" t="s">
        <v>153</v>
      </c>
      <c r="D13" s="11" t="s">
        <v>16</v>
      </c>
      <c r="E13" s="42" t="s">
        <v>138</v>
      </c>
      <c r="F13" s="42"/>
      <c r="G13" s="42"/>
    </row>
    <row r="14" spans="1:7" ht="20.100000000000001" customHeight="1" x14ac:dyDescent="0.25">
      <c r="A14" s="12">
        <v>313</v>
      </c>
      <c r="B14" s="9" t="s">
        <v>137</v>
      </c>
      <c r="C14" s="9" t="s">
        <v>117</v>
      </c>
      <c r="D14" s="12" t="s">
        <v>4</v>
      </c>
      <c r="E14" s="42" t="s">
        <v>138</v>
      </c>
      <c r="F14" s="42"/>
      <c r="G14" s="42"/>
    </row>
    <row r="15" spans="1:7" ht="20.100000000000001" customHeight="1" x14ac:dyDescent="0.25">
      <c r="A15" s="12">
        <v>131</v>
      </c>
      <c r="B15" s="9" t="s">
        <v>160</v>
      </c>
      <c r="C15" s="9" t="s">
        <v>161</v>
      </c>
      <c r="D15" s="11" t="s">
        <v>3</v>
      </c>
      <c r="E15" s="43" t="s">
        <v>151</v>
      </c>
      <c r="F15" s="43"/>
      <c r="G15" s="43"/>
    </row>
    <row r="16" spans="1:7" ht="20.100000000000001" customHeight="1" x14ac:dyDescent="0.25">
      <c r="A16" s="12">
        <v>308</v>
      </c>
      <c r="B16" s="9" t="s">
        <v>152</v>
      </c>
      <c r="C16" s="9" t="s">
        <v>106</v>
      </c>
      <c r="D16" s="11" t="s">
        <v>39</v>
      </c>
      <c r="E16" s="43" t="s">
        <v>136</v>
      </c>
      <c r="F16" s="43"/>
      <c r="G16" s="43"/>
    </row>
    <row r="17" spans="1:7" ht="20.100000000000001" customHeight="1" x14ac:dyDescent="0.25">
      <c r="A17" s="12">
        <v>136</v>
      </c>
      <c r="B17" s="9" t="s">
        <v>191</v>
      </c>
      <c r="C17" s="9" t="s">
        <v>190</v>
      </c>
      <c r="D17" s="11" t="s">
        <v>111</v>
      </c>
      <c r="E17" s="43" t="s">
        <v>147</v>
      </c>
      <c r="F17" s="43"/>
      <c r="G17" s="43"/>
    </row>
    <row r="18" spans="1:7" ht="20.100000000000001" customHeight="1" x14ac:dyDescent="0.25">
      <c r="A18" s="12">
        <v>303</v>
      </c>
      <c r="B18" s="9" t="s">
        <v>171</v>
      </c>
      <c r="C18" s="9" t="s">
        <v>150</v>
      </c>
      <c r="D18" s="12" t="s">
        <v>39</v>
      </c>
      <c r="E18" s="43" t="s">
        <v>134</v>
      </c>
      <c r="F18" s="43"/>
      <c r="G18" s="43"/>
    </row>
    <row r="19" spans="1:7" ht="20.100000000000001" customHeight="1" x14ac:dyDescent="0.25">
      <c r="A19" s="12">
        <v>137</v>
      </c>
      <c r="B19" s="9" t="s">
        <v>167</v>
      </c>
      <c r="C19" s="9" t="s">
        <v>168</v>
      </c>
      <c r="D19" s="11" t="s">
        <v>28</v>
      </c>
      <c r="E19" s="43" t="s">
        <v>147</v>
      </c>
      <c r="F19" s="43"/>
      <c r="G19" s="43"/>
    </row>
    <row r="20" spans="1:7" ht="20.100000000000001" customHeight="1" x14ac:dyDescent="0.25">
      <c r="A20" s="12">
        <v>314</v>
      </c>
      <c r="B20" s="9" t="s">
        <v>143</v>
      </c>
      <c r="C20" s="9" t="s">
        <v>116</v>
      </c>
      <c r="D20" s="12" t="s">
        <v>3</v>
      </c>
      <c r="E20" s="43" t="s">
        <v>138</v>
      </c>
      <c r="F20" s="43"/>
      <c r="G20" s="43"/>
    </row>
    <row r="21" spans="1:7" ht="20.100000000000001" customHeight="1" x14ac:dyDescent="0.25">
      <c r="A21" s="12">
        <v>315</v>
      </c>
      <c r="B21" s="9" t="s">
        <v>139</v>
      </c>
      <c r="C21" s="9" t="s">
        <v>117</v>
      </c>
      <c r="D21" s="12" t="s">
        <v>4</v>
      </c>
      <c r="E21" s="43" t="s">
        <v>138</v>
      </c>
      <c r="F21" s="43"/>
      <c r="G21" s="43"/>
    </row>
    <row r="22" spans="1:7" ht="20.100000000000001" customHeight="1" x14ac:dyDescent="0.25">
      <c r="A22" s="12">
        <v>316</v>
      </c>
      <c r="B22" s="9" t="s">
        <v>114</v>
      </c>
      <c r="C22" s="9" t="s">
        <v>116</v>
      </c>
      <c r="D22" s="12" t="s">
        <v>3</v>
      </c>
      <c r="E22" s="43" t="s">
        <v>138</v>
      </c>
      <c r="F22" s="43"/>
      <c r="G22" s="43"/>
    </row>
    <row r="23" spans="1:7" ht="20.100000000000001" customHeight="1" x14ac:dyDescent="0.25">
      <c r="A23" s="12">
        <v>138</v>
      </c>
      <c r="B23" s="9" t="s">
        <v>23</v>
      </c>
      <c r="C23" s="9" t="s">
        <v>91</v>
      </c>
      <c r="D23" s="12" t="s">
        <v>3</v>
      </c>
      <c r="E23" s="42" t="s">
        <v>147</v>
      </c>
      <c r="F23" s="42"/>
      <c r="G23" s="42"/>
    </row>
    <row r="24" spans="1:7" ht="20.100000000000001" customHeight="1" x14ac:dyDescent="0.25">
      <c r="A24" s="12">
        <v>309</v>
      </c>
      <c r="B24" s="9" t="s">
        <v>135</v>
      </c>
      <c r="C24" s="9" t="s">
        <v>117</v>
      </c>
      <c r="D24" s="12" t="s">
        <v>4</v>
      </c>
      <c r="E24" s="43" t="s">
        <v>136</v>
      </c>
      <c r="F24" s="43"/>
      <c r="G24" s="43"/>
    </row>
    <row r="25" spans="1:7" ht="20.100000000000001" customHeight="1" x14ac:dyDescent="0.25">
      <c r="A25" s="12">
        <v>139</v>
      </c>
      <c r="B25" s="15" t="s">
        <v>157</v>
      </c>
      <c r="C25" s="9" t="s">
        <v>156</v>
      </c>
      <c r="D25" s="12" t="s">
        <v>3</v>
      </c>
      <c r="E25" s="43" t="s">
        <v>147</v>
      </c>
      <c r="F25" s="43"/>
      <c r="G25" s="43"/>
    </row>
    <row r="26" spans="1:7" ht="20.100000000000001" customHeight="1" x14ac:dyDescent="0.25">
      <c r="A26" s="12">
        <v>140</v>
      </c>
      <c r="B26" s="9" t="s">
        <v>109</v>
      </c>
      <c r="C26" s="9" t="s">
        <v>169</v>
      </c>
      <c r="D26" s="12" t="s">
        <v>40</v>
      </c>
      <c r="E26" s="43" t="s">
        <v>147</v>
      </c>
      <c r="F26" s="43"/>
      <c r="G26" s="43"/>
    </row>
    <row r="27" spans="1:7" ht="20.100000000000001" customHeight="1" x14ac:dyDescent="0.25">
      <c r="A27" s="12">
        <v>317</v>
      </c>
      <c r="B27" s="9" t="s">
        <v>174</v>
      </c>
      <c r="C27" s="9" t="s">
        <v>150</v>
      </c>
      <c r="D27" s="12" t="s">
        <v>39</v>
      </c>
      <c r="E27" s="43" t="s">
        <v>138</v>
      </c>
      <c r="F27" s="43"/>
      <c r="G27" s="43"/>
    </row>
    <row r="28" spans="1:7" ht="20.100000000000001" customHeight="1" x14ac:dyDescent="0.25">
      <c r="A28" s="12">
        <v>318</v>
      </c>
      <c r="B28" s="10" t="s">
        <v>140</v>
      </c>
      <c r="C28" s="9" t="s">
        <v>117</v>
      </c>
      <c r="D28" s="12" t="s">
        <v>4</v>
      </c>
      <c r="E28" s="42" t="s">
        <v>138</v>
      </c>
      <c r="F28" s="42"/>
      <c r="G28" s="42"/>
    </row>
    <row r="29" spans="1:7" ht="20.100000000000001" customHeight="1" x14ac:dyDescent="0.25">
      <c r="A29" s="12">
        <v>304</v>
      </c>
      <c r="B29" s="9" t="s">
        <v>170</v>
      </c>
      <c r="C29" s="9" t="s">
        <v>150</v>
      </c>
      <c r="D29" s="12" t="s">
        <v>39</v>
      </c>
      <c r="E29" s="43" t="s">
        <v>134</v>
      </c>
      <c r="F29" s="43"/>
      <c r="G29" s="43"/>
    </row>
    <row r="30" spans="1:7" ht="20.100000000000001" customHeight="1" x14ac:dyDescent="0.25">
      <c r="A30" s="12">
        <v>141</v>
      </c>
      <c r="B30" s="9" t="s">
        <v>18</v>
      </c>
      <c r="C30" s="9" t="s">
        <v>99</v>
      </c>
      <c r="D30" s="11" t="s">
        <v>3</v>
      </c>
      <c r="E30" s="43" t="s">
        <v>147</v>
      </c>
      <c r="F30" s="43"/>
      <c r="G30" s="43"/>
    </row>
    <row r="31" spans="1:7" ht="20.100000000000001" customHeight="1" x14ac:dyDescent="0.25">
      <c r="A31" s="12">
        <v>310</v>
      </c>
      <c r="B31" s="9" t="s">
        <v>145</v>
      </c>
      <c r="C31" s="9" t="s">
        <v>146</v>
      </c>
      <c r="D31" s="12" t="s">
        <v>5</v>
      </c>
      <c r="E31" s="43" t="s">
        <v>136</v>
      </c>
      <c r="F31" s="43"/>
      <c r="G31" s="43"/>
    </row>
    <row r="32" spans="1:7" ht="20.100000000000001" customHeight="1" x14ac:dyDescent="0.25">
      <c r="A32" s="12">
        <v>142</v>
      </c>
      <c r="B32" s="9" t="s">
        <v>186</v>
      </c>
      <c r="C32" s="9" t="s">
        <v>185</v>
      </c>
      <c r="D32" s="12" t="s">
        <v>3</v>
      </c>
      <c r="E32" s="42" t="s">
        <v>147</v>
      </c>
      <c r="F32" s="42"/>
      <c r="G32" s="42"/>
    </row>
    <row r="33" spans="1:7" ht="20.100000000000001" customHeight="1" x14ac:dyDescent="0.25">
      <c r="A33" s="12">
        <v>143</v>
      </c>
      <c r="B33" s="9" t="s">
        <v>107</v>
      </c>
      <c r="C33" s="9" t="s">
        <v>106</v>
      </c>
      <c r="D33" s="11" t="s">
        <v>39</v>
      </c>
      <c r="E33" s="43" t="s">
        <v>147</v>
      </c>
      <c r="F33" s="43"/>
      <c r="G33" s="43"/>
    </row>
    <row r="34" spans="1:7" ht="20.100000000000001" customHeight="1" x14ac:dyDescent="0.25">
      <c r="A34" s="12">
        <v>132</v>
      </c>
      <c r="B34" s="9" t="s">
        <v>31</v>
      </c>
      <c r="C34" s="9" t="s">
        <v>116</v>
      </c>
      <c r="D34" s="12" t="s">
        <v>3</v>
      </c>
      <c r="E34" s="43" t="s">
        <v>151</v>
      </c>
      <c r="F34" s="43"/>
      <c r="G34" s="43"/>
    </row>
    <row r="35" spans="1:7" ht="20.100000000000001" customHeight="1" x14ac:dyDescent="0.25">
      <c r="A35" s="12">
        <v>144</v>
      </c>
      <c r="B35" s="9" t="s">
        <v>148</v>
      </c>
      <c r="C35" s="13" t="s">
        <v>117</v>
      </c>
      <c r="D35" s="12" t="s">
        <v>4</v>
      </c>
      <c r="E35" s="43" t="s">
        <v>147</v>
      </c>
      <c r="F35" s="43"/>
      <c r="G35" s="43"/>
    </row>
    <row r="36" spans="1:7" ht="20.100000000000001" customHeight="1" x14ac:dyDescent="0.25">
      <c r="A36" s="12">
        <v>305</v>
      </c>
      <c r="B36" s="14" t="s">
        <v>184</v>
      </c>
      <c r="C36" s="9" t="s">
        <v>101</v>
      </c>
      <c r="D36" s="12" t="s">
        <v>16</v>
      </c>
      <c r="E36" s="43" t="s">
        <v>134</v>
      </c>
      <c r="F36" s="43"/>
      <c r="G36" s="43"/>
    </row>
    <row r="37" spans="1:7" ht="20.100000000000001" customHeight="1" x14ac:dyDescent="0.25">
      <c r="A37" s="12">
        <v>301</v>
      </c>
      <c r="B37" s="9" t="s">
        <v>176</v>
      </c>
      <c r="C37" s="13" t="s">
        <v>177</v>
      </c>
      <c r="D37" s="12" t="s">
        <v>5</v>
      </c>
      <c r="E37" s="43" t="s">
        <v>195</v>
      </c>
      <c r="F37" s="43"/>
      <c r="G37" s="43"/>
    </row>
    <row r="38" spans="1:7" ht="20.100000000000001" customHeight="1" x14ac:dyDescent="0.25">
      <c r="A38" s="12">
        <v>311</v>
      </c>
      <c r="B38" s="9" t="s">
        <v>142</v>
      </c>
      <c r="C38" s="9" t="s">
        <v>116</v>
      </c>
      <c r="D38" s="12" t="s">
        <v>3</v>
      </c>
      <c r="E38" s="43" t="s">
        <v>136</v>
      </c>
      <c r="F38" s="43"/>
      <c r="G38" s="43"/>
    </row>
    <row r="39" spans="1:7" x14ac:dyDescent="0.25">
      <c r="A39" s="113" t="s">
        <v>199</v>
      </c>
      <c r="B39" s="114"/>
      <c r="C39" s="114"/>
      <c r="D39" s="114"/>
      <c r="E39" s="114"/>
      <c r="F39" s="114"/>
      <c r="G39" s="114"/>
    </row>
  </sheetData>
  <autoFilter ref="A3:G38" xr:uid="{8A62F716-2D0F-4DDD-AD58-A5A26BC2FC56}">
    <sortState xmlns:xlrd2="http://schemas.microsoft.com/office/spreadsheetml/2017/richdata2" ref="A4:G38">
      <sortCondition ref="B3:B38"/>
    </sortState>
  </autoFilter>
  <mergeCells count="2">
    <mergeCell ref="A1:G1"/>
    <mergeCell ref="A39:G39"/>
  </mergeCells>
  <printOptions horizontalCentered="1"/>
  <pageMargins left="0.31496062992125984" right="0.31496062992125984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7CFA-BEFE-4204-870E-6391670BEB55}">
  <dimension ref="A1:E55"/>
  <sheetViews>
    <sheetView windowProtection="1" zoomScale="110" zoomScaleNormal="110" workbookViewId="0">
      <selection activeCell="H21" sqref="H21"/>
    </sheetView>
  </sheetViews>
  <sheetFormatPr defaultColWidth="8.85546875" defaultRowHeight="15" x14ac:dyDescent="0.25"/>
  <cols>
    <col min="1" max="1" width="26.140625" style="23" customWidth="1"/>
    <col min="2" max="2" width="30.42578125" style="23" customWidth="1"/>
    <col min="3" max="3" width="8.140625" customWidth="1"/>
    <col min="4" max="4" width="11.7109375" style="4" customWidth="1"/>
    <col min="5" max="5" width="11.28515625" customWidth="1"/>
  </cols>
  <sheetData>
    <row r="1" spans="1:5" ht="68.25" customHeight="1" x14ac:dyDescent="0.3">
      <c r="A1" s="112" t="s">
        <v>194</v>
      </c>
      <c r="B1" s="96"/>
      <c r="C1" s="96"/>
      <c r="D1" s="96"/>
      <c r="E1" s="96"/>
    </row>
    <row r="2" spans="1:5" ht="6" customHeight="1" x14ac:dyDescent="0.25"/>
    <row r="3" spans="1:5" ht="11.25" customHeight="1" x14ac:dyDescent="0.25">
      <c r="A3" s="40" t="s">
        <v>1</v>
      </c>
      <c r="B3" s="40" t="s">
        <v>0</v>
      </c>
      <c r="C3" s="1" t="s">
        <v>13</v>
      </c>
      <c r="D3" s="1" t="s">
        <v>2</v>
      </c>
      <c r="E3" s="2" t="s">
        <v>15</v>
      </c>
    </row>
    <row r="4" spans="1:5" ht="14.45" customHeight="1" x14ac:dyDescent="0.25">
      <c r="A4" s="9" t="s">
        <v>115</v>
      </c>
      <c r="B4" s="9" t="s">
        <v>163</v>
      </c>
      <c r="C4" s="12" t="s">
        <v>20</v>
      </c>
      <c r="D4" s="43" t="s">
        <v>166</v>
      </c>
      <c r="E4" s="6"/>
    </row>
    <row r="5" spans="1:5" ht="14.45" customHeight="1" x14ac:dyDescent="0.25">
      <c r="A5" s="9" t="s">
        <v>133</v>
      </c>
      <c r="B5" s="9" t="s">
        <v>117</v>
      </c>
      <c r="C5" s="12" t="s">
        <v>4</v>
      </c>
      <c r="D5" s="43" t="s">
        <v>134</v>
      </c>
      <c r="E5" s="6" t="s">
        <v>86</v>
      </c>
    </row>
    <row r="6" spans="1:5" ht="14.45" customHeight="1" x14ac:dyDescent="0.25">
      <c r="A6" s="9" t="s">
        <v>149</v>
      </c>
      <c r="B6" s="9" t="s">
        <v>150</v>
      </c>
      <c r="C6" s="12" t="s">
        <v>39</v>
      </c>
      <c r="D6" s="42" t="s">
        <v>136</v>
      </c>
      <c r="E6" s="6" t="s">
        <v>86</v>
      </c>
    </row>
    <row r="7" spans="1:5" ht="14.45" customHeight="1" x14ac:dyDescent="0.25">
      <c r="A7" s="9" t="s">
        <v>183</v>
      </c>
      <c r="B7" s="9" t="s">
        <v>182</v>
      </c>
      <c r="C7" s="12" t="s">
        <v>3</v>
      </c>
      <c r="D7" s="43" t="s">
        <v>166</v>
      </c>
      <c r="E7" s="6"/>
    </row>
    <row r="8" spans="1:5" ht="14.45" customHeight="1" x14ac:dyDescent="0.25">
      <c r="A8" s="9" t="s">
        <v>103</v>
      </c>
      <c r="B8" s="9" t="s">
        <v>102</v>
      </c>
      <c r="C8" s="12" t="s">
        <v>16</v>
      </c>
      <c r="D8" s="43" t="s">
        <v>132</v>
      </c>
      <c r="E8" s="6" t="s">
        <v>86</v>
      </c>
    </row>
    <row r="9" spans="1:5" ht="14.45" customHeight="1" x14ac:dyDescent="0.25">
      <c r="A9" s="9" t="s">
        <v>113</v>
      </c>
      <c r="B9" s="9" t="s">
        <v>112</v>
      </c>
      <c r="C9" s="12" t="s">
        <v>3</v>
      </c>
      <c r="D9" s="43" t="s">
        <v>132</v>
      </c>
      <c r="E9" s="6"/>
    </row>
    <row r="10" spans="1:5" ht="14.45" customHeight="1" x14ac:dyDescent="0.25">
      <c r="A10" s="9" t="s">
        <v>81</v>
      </c>
      <c r="B10" s="9" t="s">
        <v>189</v>
      </c>
      <c r="C10" s="12" t="s">
        <v>27</v>
      </c>
      <c r="D10" s="43" t="s">
        <v>132</v>
      </c>
      <c r="E10" s="6" t="s">
        <v>86</v>
      </c>
    </row>
    <row r="11" spans="1:5" ht="14.45" customHeight="1" x14ac:dyDescent="0.25">
      <c r="A11" s="9" t="s">
        <v>122</v>
      </c>
      <c r="B11" s="9" t="s">
        <v>193</v>
      </c>
      <c r="C11" s="11" t="s">
        <v>16</v>
      </c>
      <c r="D11" s="43" t="s">
        <v>147</v>
      </c>
      <c r="E11" s="6" t="s">
        <v>86</v>
      </c>
    </row>
    <row r="12" spans="1:5" ht="14.45" customHeight="1" x14ac:dyDescent="0.25">
      <c r="A12" s="9" t="s">
        <v>175</v>
      </c>
      <c r="B12" s="9" t="s">
        <v>173</v>
      </c>
      <c r="C12" s="11" t="s">
        <v>147</v>
      </c>
      <c r="D12" s="43" t="s">
        <v>132</v>
      </c>
      <c r="E12" s="6"/>
    </row>
    <row r="13" spans="1:5" ht="14.45" customHeight="1" x14ac:dyDescent="0.25">
      <c r="A13" s="9" t="s">
        <v>71</v>
      </c>
      <c r="B13" s="9" t="s">
        <v>153</v>
      </c>
      <c r="C13" s="12" t="s">
        <v>16</v>
      </c>
      <c r="D13" s="43" t="s">
        <v>188</v>
      </c>
      <c r="E13" s="6" t="s">
        <v>86</v>
      </c>
    </row>
    <row r="14" spans="1:5" ht="14.45" customHeight="1" x14ac:dyDescent="0.25">
      <c r="A14" s="9" t="s">
        <v>141</v>
      </c>
      <c r="B14" s="9" t="s">
        <v>116</v>
      </c>
      <c r="C14" s="12" t="s">
        <v>3</v>
      </c>
      <c r="D14" s="43" t="s">
        <v>136</v>
      </c>
      <c r="E14" s="6" t="s">
        <v>86</v>
      </c>
    </row>
    <row r="15" spans="1:5" ht="14.45" customHeight="1" x14ac:dyDescent="0.25">
      <c r="A15" s="9" t="s">
        <v>155</v>
      </c>
      <c r="B15" s="9" t="s">
        <v>156</v>
      </c>
      <c r="C15" s="12" t="s">
        <v>3</v>
      </c>
      <c r="D15" s="42" t="s">
        <v>151</v>
      </c>
      <c r="E15" s="6"/>
    </row>
    <row r="16" spans="1:5" ht="14.45" customHeight="1" x14ac:dyDescent="0.25">
      <c r="A16" s="15" t="s">
        <v>118</v>
      </c>
      <c r="B16" s="9" t="s">
        <v>119</v>
      </c>
      <c r="C16" s="11" t="s">
        <v>111</v>
      </c>
      <c r="D16" s="43" t="s">
        <v>147</v>
      </c>
      <c r="E16" s="6" t="s">
        <v>86</v>
      </c>
    </row>
    <row r="17" spans="1:5" ht="14.45" customHeight="1" x14ac:dyDescent="0.25">
      <c r="A17" s="9" t="s">
        <v>180</v>
      </c>
      <c r="B17" s="9" t="s">
        <v>181</v>
      </c>
      <c r="C17" s="12" t="s">
        <v>3</v>
      </c>
      <c r="D17" s="43" t="s">
        <v>147</v>
      </c>
      <c r="E17" s="6"/>
    </row>
    <row r="18" spans="1:5" ht="14.45" customHeight="1" x14ac:dyDescent="0.25">
      <c r="A18" s="16" t="s">
        <v>187</v>
      </c>
      <c r="B18" s="9" t="s">
        <v>185</v>
      </c>
      <c r="C18" s="12" t="s">
        <v>3</v>
      </c>
      <c r="D18" s="42" t="s">
        <v>147</v>
      </c>
      <c r="E18" s="6"/>
    </row>
    <row r="19" spans="1:5" ht="14.45" customHeight="1" x14ac:dyDescent="0.25">
      <c r="A19" s="15" t="s">
        <v>154</v>
      </c>
      <c r="B19" s="9" t="s">
        <v>153</v>
      </c>
      <c r="C19" s="11" t="s">
        <v>16</v>
      </c>
      <c r="D19" s="42" t="s">
        <v>138</v>
      </c>
      <c r="E19" s="6" t="s">
        <v>86</v>
      </c>
    </row>
    <row r="20" spans="1:5" ht="14.45" customHeight="1" x14ac:dyDescent="0.25">
      <c r="A20" s="15" t="s">
        <v>43</v>
      </c>
      <c r="B20" s="9" t="s">
        <v>173</v>
      </c>
      <c r="C20" s="11" t="s">
        <v>147</v>
      </c>
      <c r="D20" s="43" t="s">
        <v>132</v>
      </c>
      <c r="E20" s="6"/>
    </row>
    <row r="21" spans="1:5" ht="14.45" customHeight="1" x14ac:dyDescent="0.25">
      <c r="A21" s="9" t="s">
        <v>36</v>
      </c>
      <c r="B21" s="9" t="s">
        <v>144</v>
      </c>
      <c r="C21" s="12" t="s">
        <v>4</v>
      </c>
      <c r="D21" s="43" t="s">
        <v>132</v>
      </c>
      <c r="E21" s="6" t="s">
        <v>86</v>
      </c>
    </row>
    <row r="22" spans="1:5" ht="14.45" customHeight="1" x14ac:dyDescent="0.25">
      <c r="A22" s="9" t="s">
        <v>137</v>
      </c>
      <c r="B22" s="9" t="s">
        <v>117</v>
      </c>
      <c r="C22" s="12" t="s">
        <v>4</v>
      </c>
      <c r="D22" s="42" t="s">
        <v>138</v>
      </c>
      <c r="E22" s="6"/>
    </row>
    <row r="23" spans="1:5" ht="14.45" customHeight="1" x14ac:dyDescent="0.25">
      <c r="A23" s="9" t="s">
        <v>160</v>
      </c>
      <c r="B23" s="9" t="s">
        <v>161</v>
      </c>
      <c r="C23" s="11" t="s">
        <v>3</v>
      </c>
      <c r="D23" s="43" t="s">
        <v>151</v>
      </c>
      <c r="E23" s="6"/>
    </row>
    <row r="24" spans="1:5" ht="14.45" customHeight="1" x14ac:dyDescent="0.25">
      <c r="A24" s="9" t="s">
        <v>152</v>
      </c>
      <c r="B24" s="9" t="s">
        <v>106</v>
      </c>
      <c r="C24" s="11" t="s">
        <v>39</v>
      </c>
      <c r="D24" s="43" t="s">
        <v>136</v>
      </c>
      <c r="E24" s="6" t="s">
        <v>86</v>
      </c>
    </row>
    <row r="25" spans="1:5" ht="14.45" customHeight="1" x14ac:dyDescent="0.25">
      <c r="A25" s="9" t="s">
        <v>191</v>
      </c>
      <c r="B25" s="9" t="s">
        <v>190</v>
      </c>
      <c r="C25" s="11" t="s">
        <v>111</v>
      </c>
      <c r="D25" s="43" t="s">
        <v>147</v>
      </c>
      <c r="E25" s="6" t="s">
        <v>86</v>
      </c>
    </row>
    <row r="26" spans="1:5" ht="14.45" customHeight="1" x14ac:dyDescent="0.25">
      <c r="A26" s="9" t="s">
        <v>171</v>
      </c>
      <c r="B26" s="9" t="s">
        <v>150</v>
      </c>
      <c r="C26" s="12" t="s">
        <v>39</v>
      </c>
      <c r="D26" s="43" t="s">
        <v>172</v>
      </c>
      <c r="E26" s="6" t="s">
        <v>86</v>
      </c>
    </row>
    <row r="27" spans="1:5" ht="14.45" customHeight="1" x14ac:dyDescent="0.25">
      <c r="A27" s="9" t="s">
        <v>98</v>
      </c>
      <c r="B27" s="9" t="s">
        <v>131</v>
      </c>
      <c r="C27" s="11" t="s">
        <v>61</v>
      </c>
      <c r="D27" s="43" t="s">
        <v>132</v>
      </c>
      <c r="E27" s="6" t="s">
        <v>86</v>
      </c>
    </row>
    <row r="28" spans="1:5" ht="14.45" customHeight="1" x14ac:dyDescent="0.25">
      <c r="A28" s="9" t="s">
        <v>76</v>
      </c>
      <c r="B28" s="9" t="s">
        <v>179</v>
      </c>
      <c r="C28" s="12" t="s">
        <v>104</v>
      </c>
      <c r="D28" s="43" t="s">
        <v>132</v>
      </c>
      <c r="E28" s="6"/>
    </row>
    <row r="29" spans="1:5" ht="14.45" customHeight="1" x14ac:dyDescent="0.25">
      <c r="A29" s="9" t="s">
        <v>167</v>
      </c>
      <c r="B29" s="9" t="s">
        <v>168</v>
      </c>
      <c r="C29" s="11" t="s">
        <v>28</v>
      </c>
      <c r="D29" s="43" t="s">
        <v>147</v>
      </c>
      <c r="E29" s="6" t="s">
        <v>86</v>
      </c>
    </row>
    <row r="30" spans="1:5" ht="14.45" customHeight="1" x14ac:dyDescent="0.25">
      <c r="A30" s="9" t="s">
        <v>143</v>
      </c>
      <c r="B30" s="9" t="s">
        <v>116</v>
      </c>
      <c r="C30" s="12" t="s">
        <v>3</v>
      </c>
      <c r="D30" s="43" t="s">
        <v>138</v>
      </c>
      <c r="E30" s="6" t="s">
        <v>86</v>
      </c>
    </row>
    <row r="31" spans="1:5" ht="14.45" customHeight="1" x14ac:dyDescent="0.25">
      <c r="A31" s="15" t="s">
        <v>158</v>
      </c>
      <c r="B31" s="9" t="s">
        <v>159</v>
      </c>
      <c r="C31" s="12" t="s">
        <v>16</v>
      </c>
      <c r="D31" s="43" t="s">
        <v>132</v>
      </c>
      <c r="E31" s="6" t="s">
        <v>86</v>
      </c>
    </row>
    <row r="32" spans="1:5" ht="14.45" customHeight="1" x14ac:dyDescent="0.25">
      <c r="A32" s="9" t="s">
        <v>139</v>
      </c>
      <c r="B32" s="9" t="s">
        <v>117</v>
      </c>
      <c r="C32" s="12" t="s">
        <v>4</v>
      </c>
      <c r="D32" s="43" t="s">
        <v>138</v>
      </c>
      <c r="E32" s="6"/>
    </row>
    <row r="33" spans="1:5" ht="14.45" customHeight="1" x14ac:dyDescent="0.25">
      <c r="A33" s="9" t="s">
        <v>114</v>
      </c>
      <c r="B33" s="9" t="s">
        <v>116</v>
      </c>
      <c r="C33" s="12" t="s">
        <v>3</v>
      </c>
      <c r="D33" s="43" t="s">
        <v>138</v>
      </c>
      <c r="E33" s="6"/>
    </row>
    <row r="34" spans="1:5" ht="14.45" customHeight="1" x14ac:dyDescent="0.25">
      <c r="A34" s="9" t="s">
        <v>72</v>
      </c>
      <c r="B34" s="9" t="s">
        <v>159</v>
      </c>
      <c r="C34" s="12" t="s">
        <v>16</v>
      </c>
      <c r="D34" s="43" t="s">
        <v>132</v>
      </c>
      <c r="E34" s="6" t="s">
        <v>86</v>
      </c>
    </row>
    <row r="35" spans="1:5" ht="14.45" customHeight="1" x14ac:dyDescent="0.25">
      <c r="A35" s="16" t="s">
        <v>97</v>
      </c>
      <c r="B35" s="16" t="s">
        <v>97</v>
      </c>
      <c r="C35" s="12" t="s">
        <v>3</v>
      </c>
      <c r="D35" s="42" t="s">
        <v>132</v>
      </c>
      <c r="E35" s="6"/>
    </row>
    <row r="36" spans="1:5" ht="14.45" customHeight="1" x14ac:dyDescent="0.25">
      <c r="A36" s="9" t="s">
        <v>23</v>
      </c>
      <c r="B36" s="9" t="s">
        <v>91</v>
      </c>
      <c r="C36" s="12" t="s">
        <v>3</v>
      </c>
      <c r="D36" s="42" t="s">
        <v>147</v>
      </c>
      <c r="E36" s="6"/>
    </row>
    <row r="37" spans="1:5" ht="14.45" customHeight="1" x14ac:dyDescent="0.25">
      <c r="A37" s="9" t="s">
        <v>164</v>
      </c>
      <c r="B37" s="9" t="s">
        <v>165</v>
      </c>
      <c r="C37" s="12" t="s">
        <v>17</v>
      </c>
      <c r="D37" s="43" t="s">
        <v>132</v>
      </c>
      <c r="E37" s="6" t="s">
        <v>86</v>
      </c>
    </row>
    <row r="38" spans="1:5" ht="14.45" customHeight="1" x14ac:dyDescent="0.25">
      <c r="A38" s="9" t="s">
        <v>135</v>
      </c>
      <c r="B38" s="9" t="s">
        <v>117</v>
      </c>
      <c r="C38" s="12" t="s">
        <v>4</v>
      </c>
      <c r="D38" s="43" t="s">
        <v>136</v>
      </c>
      <c r="E38" s="6" t="s">
        <v>86</v>
      </c>
    </row>
    <row r="39" spans="1:5" ht="14.45" customHeight="1" x14ac:dyDescent="0.25">
      <c r="A39" s="15" t="s">
        <v>157</v>
      </c>
      <c r="B39" s="9" t="s">
        <v>156</v>
      </c>
      <c r="C39" s="12" t="s">
        <v>3</v>
      </c>
      <c r="D39" s="43" t="s">
        <v>147</v>
      </c>
      <c r="E39" s="6"/>
    </row>
    <row r="40" spans="1:5" ht="14.45" customHeight="1" x14ac:dyDescent="0.25">
      <c r="A40" s="9" t="s">
        <v>109</v>
      </c>
      <c r="B40" s="9" t="s">
        <v>169</v>
      </c>
      <c r="C40" s="12" t="s">
        <v>40</v>
      </c>
      <c r="D40" s="43" t="s">
        <v>147</v>
      </c>
      <c r="E40" s="6" t="s">
        <v>86</v>
      </c>
    </row>
    <row r="41" spans="1:5" ht="14.45" customHeight="1" x14ac:dyDescent="0.25">
      <c r="A41" s="9" t="s">
        <v>174</v>
      </c>
      <c r="B41" s="9" t="s">
        <v>150</v>
      </c>
      <c r="C41" s="12" t="s">
        <v>39</v>
      </c>
      <c r="D41" s="43" t="s">
        <v>138</v>
      </c>
      <c r="E41" s="6" t="s">
        <v>86</v>
      </c>
    </row>
    <row r="42" spans="1:5" ht="14.45" customHeight="1" x14ac:dyDescent="0.25">
      <c r="A42" s="9" t="s">
        <v>192</v>
      </c>
      <c r="B42" s="9" t="s">
        <v>190</v>
      </c>
      <c r="C42" s="12" t="s">
        <v>111</v>
      </c>
      <c r="D42" s="43" t="s">
        <v>132</v>
      </c>
      <c r="E42" s="6"/>
    </row>
    <row r="43" spans="1:5" ht="14.45" customHeight="1" x14ac:dyDescent="0.25">
      <c r="A43" s="10" t="s">
        <v>140</v>
      </c>
      <c r="B43" s="9" t="s">
        <v>117</v>
      </c>
      <c r="C43" s="12" t="s">
        <v>4</v>
      </c>
      <c r="D43" s="42" t="s">
        <v>138</v>
      </c>
      <c r="E43" s="6"/>
    </row>
    <row r="44" spans="1:5" ht="14.45" customHeight="1" x14ac:dyDescent="0.25">
      <c r="A44" s="9" t="s">
        <v>170</v>
      </c>
      <c r="B44" s="9" t="s">
        <v>150</v>
      </c>
      <c r="C44" s="12" t="s">
        <v>39</v>
      </c>
      <c r="D44" s="43" t="s">
        <v>134</v>
      </c>
      <c r="E44" s="6" t="s">
        <v>86</v>
      </c>
    </row>
    <row r="45" spans="1:5" ht="14.45" customHeight="1" x14ac:dyDescent="0.25">
      <c r="A45" s="9" t="s">
        <v>18</v>
      </c>
      <c r="B45" s="9" t="s">
        <v>99</v>
      </c>
      <c r="C45" s="11" t="s">
        <v>3</v>
      </c>
      <c r="D45" s="43" t="s">
        <v>147</v>
      </c>
      <c r="E45" s="6"/>
    </row>
    <row r="46" spans="1:5" ht="14.45" customHeight="1" x14ac:dyDescent="0.25">
      <c r="A46" s="9" t="s">
        <v>145</v>
      </c>
      <c r="B46" s="9" t="s">
        <v>146</v>
      </c>
      <c r="C46" s="12" t="s">
        <v>5</v>
      </c>
      <c r="D46" s="43" t="s">
        <v>136</v>
      </c>
      <c r="E46" s="6" t="s">
        <v>86</v>
      </c>
    </row>
    <row r="47" spans="1:5" ht="14.45" customHeight="1" x14ac:dyDescent="0.25">
      <c r="A47" s="9" t="s">
        <v>186</v>
      </c>
      <c r="B47" s="9" t="s">
        <v>185</v>
      </c>
      <c r="C47" s="12" t="s">
        <v>3</v>
      </c>
      <c r="D47" s="42" t="s">
        <v>147</v>
      </c>
      <c r="E47" s="6"/>
    </row>
    <row r="48" spans="1:5" ht="14.45" customHeight="1" x14ac:dyDescent="0.25">
      <c r="A48" s="9" t="s">
        <v>162</v>
      </c>
      <c r="B48" s="9" t="s">
        <v>163</v>
      </c>
      <c r="C48" s="12" t="s">
        <v>20</v>
      </c>
      <c r="D48" s="42" t="s">
        <v>132</v>
      </c>
      <c r="E48" s="6"/>
    </row>
    <row r="49" spans="1:5" ht="14.45" customHeight="1" x14ac:dyDescent="0.25">
      <c r="A49" s="9" t="s">
        <v>107</v>
      </c>
      <c r="B49" s="9" t="s">
        <v>106</v>
      </c>
      <c r="C49" s="11" t="s">
        <v>39</v>
      </c>
      <c r="D49" s="43" t="s">
        <v>147</v>
      </c>
      <c r="E49" s="6" t="s">
        <v>86</v>
      </c>
    </row>
    <row r="50" spans="1:5" ht="14.45" customHeight="1" x14ac:dyDescent="0.25">
      <c r="A50" s="9" t="s">
        <v>31</v>
      </c>
      <c r="B50" s="9" t="s">
        <v>116</v>
      </c>
      <c r="C50" s="12" t="s">
        <v>3</v>
      </c>
      <c r="D50" s="43" t="s">
        <v>151</v>
      </c>
      <c r="E50" s="6"/>
    </row>
    <row r="51" spans="1:5" ht="14.45" customHeight="1" x14ac:dyDescent="0.25">
      <c r="A51" s="9" t="s">
        <v>148</v>
      </c>
      <c r="B51" s="9" t="s">
        <v>117</v>
      </c>
      <c r="C51" s="12" t="s">
        <v>4</v>
      </c>
      <c r="D51" s="43" t="s">
        <v>147</v>
      </c>
      <c r="E51" s="6"/>
    </row>
    <row r="52" spans="1:5" ht="14.45" customHeight="1" x14ac:dyDescent="0.25">
      <c r="A52" s="10" t="s">
        <v>184</v>
      </c>
      <c r="B52" s="9" t="s">
        <v>101</v>
      </c>
      <c r="C52" s="12" t="s">
        <v>16</v>
      </c>
      <c r="D52" s="43" t="s">
        <v>134</v>
      </c>
      <c r="E52" s="6"/>
    </row>
    <row r="53" spans="1:5" ht="14.45" customHeight="1" x14ac:dyDescent="0.25">
      <c r="A53" s="9" t="s">
        <v>176</v>
      </c>
      <c r="B53" s="9" t="s">
        <v>177</v>
      </c>
      <c r="C53" s="12" t="s">
        <v>5</v>
      </c>
      <c r="D53" s="43" t="s">
        <v>178</v>
      </c>
      <c r="E53" s="6" t="s">
        <v>86</v>
      </c>
    </row>
    <row r="54" spans="1:5" ht="14.45" customHeight="1" x14ac:dyDescent="0.25">
      <c r="A54" s="9" t="s">
        <v>142</v>
      </c>
      <c r="B54" s="9" t="s">
        <v>116</v>
      </c>
      <c r="C54" s="12" t="s">
        <v>3</v>
      </c>
      <c r="D54" s="43" t="s">
        <v>136</v>
      </c>
      <c r="E54" s="6"/>
    </row>
    <row r="55" spans="1:5" x14ac:dyDescent="0.25">
      <c r="A55" s="41"/>
      <c r="C55" s="26"/>
    </row>
  </sheetData>
  <autoFilter ref="A3:E54" xr:uid="{695C118A-87C5-4E41-9844-2DC95D36C62A}">
    <sortState xmlns:xlrd2="http://schemas.microsoft.com/office/spreadsheetml/2017/richdata2" ref="A4:E54">
      <sortCondition ref="A3:A54"/>
    </sortState>
  </autoFilter>
  <mergeCells count="1">
    <mergeCell ref="A1:E1"/>
  </mergeCells>
  <pageMargins left="0.51181102362204722" right="0.51181102362204722" top="0.19685039370078741" bottom="0.39370078740157483" header="0.31496062992125984" footer="0.31496062992125984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911-A239-497D-B6C8-57BD5AC99EE3}">
  <sheetPr>
    <tabColor rgb="FF00B0F0"/>
  </sheetPr>
  <dimension ref="A1:M18"/>
  <sheetViews>
    <sheetView windowProtection="1" showGridLines="0" topLeftCell="A3" zoomScale="120" zoomScaleNormal="120" workbookViewId="0">
      <selection activeCell="M9" sqref="M9"/>
    </sheetView>
  </sheetViews>
  <sheetFormatPr defaultColWidth="9.140625" defaultRowHeight="15" x14ac:dyDescent="0.25"/>
  <cols>
    <col min="1" max="1" width="3.140625" customWidth="1"/>
    <col min="2" max="2" width="24" customWidth="1"/>
    <col min="3" max="3" width="33.140625" customWidth="1"/>
    <col min="4" max="4" width="6.28515625" customWidth="1"/>
    <col min="5" max="5" width="5.5703125" customWidth="1"/>
    <col min="6" max="6" width="6.140625" customWidth="1"/>
    <col min="7" max="9" width="3.28515625" customWidth="1"/>
    <col min="10" max="10" width="6.28515625" customWidth="1"/>
    <col min="11" max="11" width="3.28515625" customWidth="1"/>
  </cols>
  <sheetData>
    <row r="1" spans="1:13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</row>
    <row r="2" spans="1:13" ht="43.5" customHeight="1" x14ac:dyDescent="0.25">
      <c r="A2" s="93" t="s">
        <v>355</v>
      </c>
      <c r="B2" s="93"/>
      <c r="C2" s="93"/>
      <c r="D2" s="93"/>
      <c r="E2" s="93"/>
      <c r="F2" s="93"/>
      <c r="G2" s="93"/>
      <c r="H2" s="93"/>
      <c r="I2" s="93"/>
      <c r="J2" s="93"/>
      <c r="K2" s="93"/>
      <c r="M2" s="64"/>
    </row>
    <row r="3" spans="1:13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3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3" x14ac:dyDescent="0.25">
      <c r="C5" s="8"/>
      <c r="D5" s="3"/>
      <c r="E5" s="24" t="s">
        <v>418</v>
      </c>
      <c r="F5" s="24"/>
      <c r="G5" s="24"/>
      <c r="H5" s="24"/>
      <c r="I5" s="24" t="s">
        <v>419</v>
      </c>
      <c r="J5" s="24">
        <v>70</v>
      </c>
      <c r="K5" s="25"/>
    </row>
    <row r="6" spans="1:13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61" t="s">
        <v>211</v>
      </c>
      <c r="K6" s="61" t="s">
        <v>12</v>
      </c>
    </row>
    <row r="7" spans="1:13" ht="20.100000000000001" customHeight="1" x14ac:dyDescent="0.25">
      <c r="A7" s="12">
        <v>1</v>
      </c>
      <c r="B7" s="13" t="s">
        <v>331</v>
      </c>
      <c r="C7" s="10" t="s">
        <v>332</v>
      </c>
      <c r="D7" s="12" t="s">
        <v>27</v>
      </c>
      <c r="E7" s="12" t="s">
        <v>310</v>
      </c>
      <c r="F7" s="22">
        <v>70.989999999999995</v>
      </c>
      <c r="G7" s="12">
        <v>0</v>
      </c>
      <c r="H7" s="12">
        <v>0</v>
      </c>
      <c r="I7" s="12">
        <f t="shared" ref="I7:I17" si="0">SUM(G7:H7)</f>
        <v>0</v>
      </c>
      <c r="J7" s="22">
        <f t="shared" ref="J7:J17" si="1">ABS(F7-$J$5)</f>
        <v>0.98999999999999488</v>
      </c>
      <c r="K7" s="38" t="s">
        <v>420</v>
      </c>
    </row>
    <row r="8" spans="1:13" ht="20.100000000000001" customHeight="1" x14ac:dyDescent="0.25">
      <c r="A8" s="12">
        <v>2</v>
      </c>
      <c r="B8" s="13" t="s">
        <v>366</v>
      </c>
      <c r="C8" s="13" t="s">
        <v>367</v>
      </c>
      <c r="D8" s="12" t="s">
        <v>365</v>
      </c>
      <c r="E8" s="12" t="s">
        <v>310</v>
      </c>
      <c r="F8" s="22">
        <v>68.56</v>
      </c>
      <c r="G8" s="12">
        <v>0</v>
      </c>
      <c r="H8" s="12">
        <v>0</v>
      </c>
      <c r="I8" s="12">
        <f t="shared" si="0"/>
        <v>0</v>
      </c>
      <c r="J8" s="22">
        <f t="shared" si="1"/>
        <v>1.4399999999999977</v>
      </c>
      <c r="K8" s="38" t="s">
        <v>421</v>
      </c>
    </row>
    <row r="9" spans="1:13" ht="20.100000000000001" customHeight="1" x14ac:dyDescent="0.25">
      <c r="A9" s="12">
        <v>5</v>
      </c>
      <c r="B9" s="17" t="s">
        <v>373</v>
      </c>
      <c r="C9" s="10" t="s">
        <v>374</v>
      </c>
      <c r="D9" s="12" t="s">
        <v>16</v>
      </c>
      <c r="E9" s="12" t="s">
        <v>310</v>
      </c>
      <c r="F9" s="22">
        <v>66.569999999999993</v>
      </c>
      <c r="G9" s="12">
        <v>0</v>
      </c>
      <c r="H9" s="12">
        <v>0</v>
      </c>
      <c r="I9" s="12">
        <f t="shared" si="0"/>
        <v>0</v>
      </c>
      <c r="J9" s="22">
        <f t="shared" si="1"/>
        <v>3.4300000000000068</v>
      </c>
      <c r="K9" s="38" t="s">
        <v>408</v>
      </c>
    </row>
    <row r="10" spans="1:13" ht="20.100000000000001" customHeight="1" x14ac:dyDescent="0.25">
      <c r="A10" s="12">
        <v>4</v>
      </c>
      <c r="B10" s="18" t="s">
        <v>389</v>
      </c>
      <c r="C10" s="17" t="s">
        <v>390</v>
      </c>
      <c r="D10" s="12" t="s">
        <v>3</v>
      </c>
      <c r="E10" s="11" t="s">
        <v>310</v>
      </c>
      <c r="F10" s="22">
        <v>65.63</v>
      </c>
      <c r="G10" s="12">
        <v>0</v>
      </c>
      <c r="H10" s="12">
        <v>1</v>
      </c>
      <c r="I10" s="12">
        <f t="shared" si="0"/>
        <v>1</v>
      </c>
      <c r="J10" s="22">
        <f t="shared" si="1"/>
        <v>4.3700000000000045</v>
      </c>
      <c r="K10" s="38" t="s">
        <v>409</v>
      </c>
    </row>
    <row r="11" spans="1:13" ht="20.100000000000001" customHeight="1" x14ac:dyDescent="0.25">
      <c r="A11" s="12">
        <v>3</v>
      </c>
      <c r="B11" s="13" t="s">
        <v>368</v>
      </c>
      <c r="C11" s="13" t="s">
        <v>369</v>
      </c>
      <c r="D11" s="12" t="s">
        <v>27</v>
      </c>
      <c r="E11" s="12" t="s">
        <v>310</v>
      </c>
      <c r="F11" s="22">
        <v>65.58</v>
      </c>
      <c r="G11" s="12">
        <v>0</v>
      </c>
      <c r="H11" s="12">
        <v>1</v>
      </c>
      <c r="I11" s="12">
        <f t="shared" si="0"/>
        <v>1</v>
      </c>
      <c r="J11" s="22">
        <f t="shared" si="1"/>
        <v>4.4200000000000017</v>
      </c>
      <c r="K11" s="38" t="s">
        <v>410</v>
      </c>
    </row>
    <row r="12" spans="1:13" ht="20.100000000000001" customHeight="1" x14ac:dyDescent="0.25">
      <c r="A12" s="12">
        <v>6</v>
      </c>
      <c r="B12" s="13" t="s">
        <v>312</v>
      </c>
      <c r="C12" s="9" t="s">
        <v>313</v>
      </c>
      <c r="D12" s="12" t="s">
        <v>222</v>
      </c>
      <c r="E12" s="12" t="s">
        <v>310</v>
      </c>
      <c r="F12" s="22">
        <v>64.44</v>
      </c>
      <c r="G12" s="12">
        <v>0</v>
      </c>
      <c r="H12" s="12">
        <v>2</v>
      </c>
      <c r="I12" s="12">
        <f t="shared" si="0"/>
        <v>2</v>
      </c>
      <c r="J12" s="22">
        <f t="shared" si="1"/>
        <v>5.5600000000000023</v>
      </c>
      <c r="K12" s="38" t="s">
        <v>411</v>
      </c>
    </row>
    <row r="13" spans="1:13" ht="19.149999999999999" customHeight="1" x14ac:dyDescent="0.25">
      <c r="A13" s="12" t="s">
        <v>395</v>
      </c>
      <c r="B13" s="13" t="s">
        <v>338</v>
      </c>
      <c r="C13" s="9" t="s">
        <v>339</v>
      </c>
      <c r="D13" s="12" t="s">
        <v>27</v>
      </c>
      <c r="E13" s="12" t="s">
        <v>310</v>
      </c>
      <c r="F13" s="22">
        <v>70.66</v>
      </c>
      <c r="G13" s="12">
        <v>4</v>
      </c>
      <c r="H13" s="12">
        <v>0</v>
      </c>
      <c r="I13" s="12">
        <f t="shared" si="0"/>
        <v>4</v>
      </c>
      <c r="J13" s="22">
        <f t="shared" si="1"/>
        <v>0.65999999999999659</v>
      </c>
      <c r="K13" s="38" t="s">
        <v>412</v>
      </c>
    </row>
    <row r="14" spans="1:13" s="7" customFormat="1" ht="20.100000000000001" customHeight="1" x14ac:dyDescent="0.25">
      <c r="A14" s="12">
        <v>7</v>
      </c>
      <c r="B14" s="13" t="s">
        <v>340</v>
      </c>
      <c r="C14" s="9" t="s">
        <v>382</v>
      </c>
      <c r="D14" s="12" t="s">
        <v>16</v>
      </c>
      <c r="E14" s="12" t="s">
        <v>310</v>
      </c>
      <c r="F14" s="22">
        <v>69.22</v>
      </c>
      <c r="G14" s="12">
        <v>4</v>
      </c>
      <c r="H14" s="12">
        <v>0</v>
      </c>
      <c r="I14" s="12">
        <f t="shared" si="0"/>
        <v>4</v>
      </c>
      <c r="J14" s="22">
        <f t="shared" si="1"/>
        <v>0.78000000000000114</v>
      </c>
      <c r="K14" s="38" t="s">
        <v>422</v>
      </c>
      <c r="M14"/>
    </row>
    <row r="15" spans="1:13" ht="20.100000000000001" customHeight="1" x14ac:dyDescent="0.25">
      <c r="A15" s="12">
        <v>8</v>
      </c>
      <c r="B15" s="17" t="s">
        <v>260</v>
      </c>
      <c r="C15" s="9" t="s">
        <v>328</v>
      </c>
      <c r="D15" s="11" t="s">
        <v>3</v>
      </c>
      <c r="E15" s="12" t="s">
        <v>310</v>
      </c>
      <c r="F15" s="22">
        <v>69.17</v>
      </c>
      <c r="G15" s="12">
        <v>4</v>
      </c>
      <c r="H15" s="12">
        <v>0</v>
      </c>
      <c r="I15" s="12">
        <f t="shared" si="0"/>
        <v>4</v>
      </c>
      <c r="J15" s="22">
        <f t="shared" si="1"/>
        <v>0.82999999999999829</v>
      </c>
      <c r="K15" s="38" t="s">
        <v>423</v>
      </c>
    </row>
    <row r="16" spans="1:13" s="7" customFormat="1" ht="20.100000000000001" customHeight="1" x14ac:dyDescent="0.25">
      <c r="A16" s="12">
        <v>9</v>
      </c>
      <c r="B16" s="13" t="s">
        <v>383</v>
      </c>
      <c r="C16" s="10" t="s">
        <v>332</v>
      </c>
      <c r="D16" s="12" t="s">
        <v>27</v>
      </c>
      <c r="E16" s="12" t="s">
        <v>310</v>
      </c>
      <c r="F16" s="22">
        <v>76.17</v>
      </c>
      <c r="G16" s="12">
        <v>12</v>
      </c>
      <c r="H16" s="12">
        <v>3</v>
      </c>
      <c r="I16" s="12">
        <f t="shared" si="0"/>
        <v>15</v>
      </c>
      <c r="J16" s="22">
        <f t="shared" si="1"/>
        <v>6.1700000000000017</v>
      </c>
      <c r="K16" s="38" t="s">
        <v>424</v>
      </c>
      <c r="M16"/>
    </row>
    <row r="17" spans="1:13" s="7" customFormat="1" ht="20.100000000000001" customHeight="1" x14ac:dyDescent="0.25">
      <c r="A17" s="12" t="s">
        <v>416</v>
      </c>
      <c r="B17" s="13" t="s">
        <v>415</v>
      </c>
      <c r="C17" s="9" t="s">
        <v>254</v>
      </c>
      <c r="D17" s="12" t="s">
        <v>16</v>
      </c>
      <c r="E17" s="12" t="s">
        <v>310</v>
      </c>
      <c r="F17" s="22">
        <v>92.85</v>
      </c>
      <c r="G17" s="12">
        <v>16</v>
      </c>
      <c r="H17" s="12">
        <v>19</v>
      </c>
      <c r="I17" s="12">
        <f t="shared" si="0"/>
        <v>35</v>
      </c>
      <c r="J17" s="22">
        <f t="shared" si="1"/>
        <v>22.849999999999994</v>
      </c>
      <c r="K17" s="38" t="s">
        <v>425</v>
      </c>
      <c r="M17"/>
    </row>
    <row r="18" spans="1:13" x14ac:dyDescent="0.25">
      <c r="A18" s="95" t="s">
        <v>306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</row>
  </sheetData>
  <autoFilter ref="A6:K6" xr:uid="{DA48A182-42DB-4247-A5CB-7B63B8B48AC9}">
    <sortState xmlns:xlrd2="http://schemas.microsoft.com/office/spreadsheetml/2017/richdata2" ref="A7:K17">
      <sortCondition ref="I6"/>
    </sortState>
  </autoFilter>
  <mergeCells count="4">
    <mergeCell ref="A2:K2"/>
    <mergeCell ref="A3:K3"/>
    <mergeCell ref="A18:K18"/>
    <mergeCell ref="A1:J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0D97-4935-4A3F-B58B-FD3977092CB5}">
  <sheetPr>
    <tabColor rgb="FF00B0F0"/>
  </sheetPr>
  <dimension ref="A1:L10"/>
  <sheetViews>
    <sheetView windowProtection="1" showGridLines="0" zoomScale="120" zoomScaleNormal="120" workbookViewId="0">
      <selection activeCell="M40" sqref="M40"/>
    </sheetView>
  </sheetViews>
  <sheetFormatPr defaultColWidth="9.140625" defaultRowHeight="15" x14ac:dyDescent="0.25"/>
  <cols>
    <col min="1" max="1" width="3.140625" customWidth="1"/>
    <col min="2" max="2" width="21.85546875" bestFit="1" customWidth="1"/>
    <col min="3" max="3" width="31.140625" customWidth="1"/>
    <col min="4" max="4" width="6.140625" customWidth="1"/>
    <col min="5" max="5" width="5.85546875" customWidth="1"/>
    <col min="6" max="6" width="6.5703125" customWidth="1"/>
    <col min="7" max="7" width="5.42578125" bestFit="1" customWidth="1"/>
    <col min="8" max="8" width="3.28515625" customWidth="1"/>
    <col min="9" max="9" width="3.85546875" bestFit="1" customWidth="1"/>
    <col min="10" max="10" width="2.85546875" bestFit="1" customWidth="1"/>
    <col min="11" max="11" width="5.85546875" bestFit="1" customWidth="1"/>
    <col min="12" max="12" width="2.85546875" bestFit="1" customWidth="1"/>
  </cols>
  <sheetData>
    <row r="1" spans="1:12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ht="42.75" customHeight="1" x14ac:dyDescent="0.25">
      <c r="A2" s="93" t="s">
        <v>358</v>
      </c>
      <c r="B2" s="93"/>
      <c r="C2" s="93"/>
      <c r="D2" s="93"/>
      <c r="E2" s="93"/>
      <c r="F2" s="93"/>
      <c r="G2" s="93"/>
      <c r="H2" s="93"/>
      <c r="I2" s="93"/>
      <c r="J2" s="93"/>
      <c r="L2" s="64"/>
    </row>
    <row r="3" spans="1:12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12" x14ac:dyDescent="0.25">
      <c r="C4" s="8"/>
      <c r="D4" s="3"/>
      <c r="E4" s="24"/>
      <c r="F4" s="24"/>
      <c r="G4" s="72" t="s">
        <v>426</v>
      </c>
      <c r="H4" s="24"/>
      <c r="I4" s="65"/>
      <c r="J4" s="24" t="s">
        <v>419</v>
      </c>
      <c r="K4" s="24">
        <v>70</v>
      </c>
    </row>
    <row r="5" spans="1:12" x14ac:dyDescent="0.25">
      <c r="A5" s="67" t="s">
        <v>6</v>
      </c>
      <c r="B5" s="20" t="s">
        <v>7</v>
      </c>
      <c r="C5" s="20" t="s">
        <v>8</v>
      </c>
      <c r="D5" s="68" t="s">
        <v>13</v>
      </c>
      <c r="E5" s="68" t="s">
        <v>9</v>
      </c>
      <c r="F5" s="61" t="s">
        <v>197</v>
      </c>
      <c r="G5" s="61" t="s">
        <v>11</v>
      </c>
      <c r="H5" s="61" t="s">
        <v>10</v>
      </c>
      <c r="I5" s="61" t="s">
        <v>353</v>
      </c>
      <c r="J5" s="61" t="s">
        <v>87</v>
      </c>
      <c r="K5" s="61" t="s">
        <v>211</v>
      </c>
      <c r="L5" s="61" t="s">
        <v>12</v>
      </c>
    </row>
    <row r="6" spans="1:12" ht="20.100000000000001" customHeight="1" x14ac:dyDescent="0.25">
      <c r="A6" s="12">
        <v>1</v>
      </c>
      <c r="B6" s="17" t="s">
        <v>386</v>
      </c>
      <c r="C6" s="10" t="s">
        <v>275</v>
      </c>
      <c r="D6" s="12" t="s">
        <v>5</v>
      </c>
      <c r="E6" s="12" t="s">
        <v>297</v>
      </c>
      <c r="F6" s="12" t="s">
        <v>134</v>
      </c>
      <c r="G6" s="22">
        <v>72.13</v>
      </c>
      <c r="H6" s="12">
        <v>0</v>
      </c>
      <c r="I6" s="12">
        <v>0</v>
      </c>
      <c r="J6" s="12">
        <f>SUM(H6:I6)</f>
        <v>0</v>
      </c>
      <c r="K6" s="22">
        <f>ABS(G6-$K$4)</f>
        <v>2.1299999999999955</v>
      </c>
      <c r="L6" s="38" t="s">
        <v>404</v>
      </c>
    </row>
    <row r="7" spans="1:12" ht="20.100000000000001" customHeight="1" x14ac:dyDescent="0.25">
      <c r="A7" s="12">
        <v>2</v>
      </c>
      <c r="B7" s="13" t="s">
        <v>351</v>
      </c>
      <c r="C7" s="9" t="s">
        <v>19</v>
      </c>
      <c r="D7" s="12" t="s">
        <v>16</v>
      </c>
      <c r="E7" s="12" t="s">
        <v>55</v>
      </c>
      <c r="F7" s="12" t="s">
        <v>134</v>
      </c>
      <c r="G7" s="22">
        <v>66.790000000000006</v>
      </c>
      <c r="H7" s="12">
        <v>0</v>
      </c>
      <c r="I7" s="12">
        <v>0</v>
      </c>
      <c r="J7" s="12">
        <f t="shared" ref="J7" si="0">SUM(H7:I7)</f>
        <v>0</v>
      </c>
      <c r="K7" s="22">
        <f>ABS(G7-$K$4)</f>
        <v>3.2099999999999937</v>
      </c>
      <c r="L7" s="38" t="s">
        <v>403</v>
      </c>
    </row>
    <row r="8" spans="1:12" ht="20.100000000000001" customHeight="1" x14ac:dyDescent="0.25">
      <c r="A8" s="12">
        <v>3</v>
      </c>
      <c r="B8" s="17" t="s">
        <v>387</v>
      </c>
      <c r="C8" s="10" t="s">
        <v>275</v>
      </c>
      <c r="D8" s="12" t="s">
        <v>5</v>
      </c>
      <c r="E8" s="12" t="s">
        <v>297</v>
      </c>
      <c r="F8" s="12" t="s">
        <v>229</v>
      </c>
      <c r="G8" s="22">
        <v>70</v>
      </c>
      <c r="H8" s="12">
        <v>0</v>
      </c>
      <c r="I8" s="12">
        <v>0</v>
      </c>
      <c r="J8" s="12">
        <f>SUM(H8:I8)</f>
        <v>0</v>
      </c>
      <c r="K8" s="22">
        <f>ABS(G8-$K$4)</f>
        <v>0</v>
      </c>
      <c r="L8" s="38" t="s">
        <v>404</v>
      </c>
    </row>
    <row r="9" spans="1:12" ht="20.100000000000001" customHeight="1" x14ac:dyDescent="0.25">
      <c r="A9" s="12" t="s">
        <v>395</v>
      </c>
      <c r="B9" s="9" t="s">
        <v>318</v>
      </c>
      <c r="C9" s="10" t="s">
        <v>110</v>
      </c>
      <c r="D9" s="12" t="s">
        <v>16</v>
      </c>
      <c r="E9" s="12" t="s">
        <v>297</v>
      </c>
      <c r="F9" s="12" t="s">
        <v>229</v>
      </c>
      <c r="G9" s="22">
        <v>66.709999999999994</v>
      </c>
      <c r="H9" s="12">
        <v>0</v>
      </c>
      <c r="I9" s="12">
        <v>0</v>
      </c>
      <c r="J9" s="12">
        <f>SUM(H9:I9)</f>
        <v>0</v>
      </c>
      <c r="K9" s="22">
        <f t="shared" ref="K9" si="1">ABS(G9-$K$4)</f>
        <v>3.2900000000000063</v>
      </c>
      <c r="L9" s="38" t="s">
        <v>403</v>
      </c>
    </row>
    <row r="10" spans="1:12" x14ac:dyDescent="0.25">
      <c r="A10" s="99" t="s">
        <v>306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</sheetData>
  <autoFilter ref="A5:L5" xr:uid="{9F990D97-4935-4A3F-B58B-FD3977092CB5}"/>
  <mergeCells count="4">
    <mergeCell ref="A1:J1"/>
    <mergeCell ref="A2:J2"/>
    <mergeCell ref="A10:L10"/>
    <mergeCell ref="A3:L3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E1CF-CB90-4186-974C-6FAD5A1697AE}">
  <sheetPr>
    <tabColor rgb="FF00B0F0"/>
  </sheetPr>
  <dimension ref="A1:R20"/>
  <sheetViews>
    <sheetView windowProtection="1" showGridLines="0" zoomScale="120" zoomScaleNormal="120" workbookViewId="0">
      <selection activeCell="Q12" sqref="Q12"/>
    </sheetView>
  </sheetViews>
  <sheetFormatPr defaultColWidth="9.140625" defaultRowHeight="15" x14ac:dyDescent="0.25"/>
  <cols>
    <col min="1" max="1" width="2.7109375" customWidth="1"/>
    <col min="2" max="2" width="18.5703125" customWidth="1"/>
    <col min="3" max="3" width="27.28515625" customWidth="1"/>
    <col min="4" max="4" width="5.7109375" customWidth="1"/>
    <col min="5" max="5" width="5.28515625" customWidth="1"/>
    <col min="6" max="6" width="6" customWidth="1"/>
    <col min="7" max="7" width="2.7109375" customWidth="1"/>
    <col min="8" max="8" width="3" customWidth="1"/>
    <col min="9" max="9" width="2.85546875" bestFit="1" customWidth="1"/>
    <col min="10" max="10" width="5.7109375" customWidth="1"/>
    <col min="11" max="12" width="3.28515625" customWidth="1"/>
    <col min="13" max="13" width="2.85546875" bestFit="1" customWidth="1"/>
    <col min="14" max="14" width="4.5703125" customWidth="1"/>
    <col min="15" max="15" width="2.85546875" bestFit="1" customWidth="1"/>
    <col min="16" max="16" width="3.28515625" bestFit="1" customWidth="1"/>
  </cols>
  <sheetData>
    <row r="1" spans="1:18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  <c r="K1" s="66"/>
      <c r="L1" s="66"/>
      <c r="M1" s="66"/>
    </row>
    <row r="2" spans="1:18" ht="42.75" customHeight="1" x14ac:dyDescent="0.25">
      <c r="A2" s="93" t="s">
        <v>356</v>
      </c>
      <c r="B2" s="93"/>
      <c r="C2" s="93"/>
      <c r="D2" s="93"/>
      <c r="E2" s="93"/>
      <c r="F2" s="93"/>
      <c r="G2" s="93"/>
      <c r="H2" s="93"/>
      <c r="I2" s="93"/>
      <c r="J2" s="93"/>
      <c r="K2" s="55"/>
      <c r="L2" s="55"/>
      <c r="M2" s="55"/>
      <c r="O2" s="64"/>
      <c r="P2" s="64"/>
    </row>
    <row r="3" spans="1:18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18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</row>
    <row r="5" spans="1:18" x14ac:dyDescent="0.25">
      <c r="C5" s="8"/>
      <c r="D5" s="3"/>
      <c r="E5" s="24"/>
      <c r="F5" s="25"/>
      <c r="G5" s="24"/>
      <c r="H5" s="65"/>
      <c r="I5" s="24" t="s">
        <v>437</v>
      </c>
      <c r="J5" s="25"/>
      <c r="K5" s="24"/>
      <c r="L5" s="65"/>
      <c r="M5" s="24" t="s">
        <v>419</v>
      </c>
      <c r="N5" s="75">
        <v>46</v>
      </c>
    </row>
    <row r="6" spans="1:18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61" t="s">
        <v>11</v>
      </c>
      <c r="K6" s="61" t="s">
        <v>10</v>
      </c>
      <c r="L6" s="61" t="s">
        <v>353</v>
      </c>
      <c r="M6" s="61" t="s">
        <v>87</v>
      </c>
      <c r="N6" s="61" t="s">
        <v>211</v>
      </c>
      <c r="O6" s="61" t="s">
        <v>12</v>
      </c>
      <c r="P6" s="61" t="s">
        <v>435</v>
      </c>
    </row>
    <row r="7" spans="1:18" ht="20.100000000000001" customHeight="1" x14ac:dyDescent="0.25">
      <c r="A7" s="12">
        <v>6</v>
      </c>
      <c r="B7" s="13" t="s">
        <v>376</v>
      </c>
      <c r="C7" s="13" t="s">
        <v>223</v>
      </c>
      <c r="D7" s="12" t="s">
        <v>222</v>
      </c>
      <c r="E7" s="12" t="s">
        <v>209</v>
      </c>
      <c r="F7" s="22">
        <v>65.22</v>
      </c>
      <c r="G7" s="12">
        <v>0</v>
      </c>
      <c r="H7" s="12">
        <v>0</v>
      </c>
      <c r="I7" s="12">
        <f t="shared" ref="I7:I16" si="0">SUM(G7:H7)</f>
        <v>0</v>
      </c>
      <c r="J7" s="22">
        <v>45.62</v>
      </c>
      <c r="K7" s="12">
        <v>0</v>
      </c>
      <c r="L7" s="12">
        <v>0</v>
      </c>
      <c r="M7" s="12">
        <f t="shared" ref="M7:M16" si="1">SUM(K7:L7)</f>
        <v>0</v>
      </c>
      <c r="N7" s="22">
        <f>ABS(J7-$N$5)</f>
        <v>0.38000000000000256</v>
      </c>
      <c r="O7" s="38" t="s">
        <v>404</v>
      </c>
      <c r="P7" s="38">
        <v>12</v>
      </c>
    </row>
    <row r="8" spans="1:18" ht="20.100000000000001" customHeight="1" x14ac:dyDescent="0.25">
      <c r="A8" s="12">
        <v>10</v>
      </c>
      <c r="B8" s="9" t="s">
        <v>26</v>
      </c>
      <c r="C8" s="9" t="s">
        <v>303</v>
      </c>
      <c r="D8" s="11" t="s">
        <v>27</v>
      </c>
      <c r="E8" s="12" t="s">
        <v>209</v>
      </c>
      <c r="F8" s="22">
        <v>63.2</v>
      </c>
      <c r="G8" s="12">
        <v>0</v>
      </c>
      <c r="H8" s="12">
        <v>0</v>
      </c>
      <c r="I8" s="12">
        <f t="shared" si="0"/>
        <v>0</v>
      </c>
      <c r="J8" s="22">
        <v>42.46</v>
      </c>
      <c r="K8" s="12">
        <v>0</v>
      </c>
      <c r="L8" s="12">
        <v>0</v>
      </c>
      <c r="M8" s="12">
        <f t="shared" si="1"/>
        <v>0</v>
      </c>
      <c r="N8" s="22">
        <f>ABS(J8-$N$5)</f>
        <v>3.5399999999999991</v>
      </c>
      <c r="O8" s="38" t="s">
        <v>403</v>
      </c>
      <c r="P8" s="38">
        <v>10</v>
      </c>
    </row>
    <row r="9" spans="1:18" ht="20.100000000000001" customHeight="1" x14ac:dyDescent="0.25">
      <c r="A9" s="12">
        <v>12</v>
      </c>
      <c r="B9" s="18" t="s">
        <v>343</v>
      </c>
      <c r="C9" s="15" t="s">
        <v>279</v>
      </c>
      <c r="D9" s="12" t="s">
        <v>27</v>
      </c>
      <c r="E9" s="11" t="s">
        <v>209</v>
      </c>
      <c r="F9" s="22">
        <v>66.73</v>
      </c>
      <c r="G9" s="12">
        <v>0</v>
      </c>
      <c r="H9" s="12">
        <v>0</v>
      </c>
      <c r="I9" s="12">
        <f t="shared" si="0"/>
        <v>0</v>
      </c>
      <c r="J9" s="22">
        <v>46.09</v>
      </c>
      <c r="K9" s="12">
        <v>4</v>
      </c>
      <c r="L9" s="12">
        <v>0</v>
      </c>
      <c r="M9" s="12">
        <f t="shared" si="1"/>
        <v>4</v>
      </c>
      <c r="N9" s="22">
        <f>ABS(J9-$N$5)</f>
        <v>9.0000000000003411E-2</v>
      </c>
      <c r="O9" s="38" t="s">
        <v>408</v>
      </c>
      <c r="P9" s="38">
        <v>9</v>
      </c>
    </row>
    <row r="10" spans="1:18" ht="20.100000000000001" customHeight="1" x14ac:dyDescent="0.25">
      <c r="A10" s="12">
        <v>5</v>
      </c>
      <c r="B10" s="13" t="s">
        <v>227</v>
      </c>
      <c r="C10" s="13" t="s">
        <v>231</v>
      </c>
      <c r="D10" s="12" t="s">
        <v>3</v>
      </c>
      <c r="E10" s="12" t="s">
        <v>209</v>
      </c>
      <c r="F10" s="22">
        <v>62.91</v>
      </c>
      <c r="G10" s="12">
        <v>4</v>
      </c>
      <c r="H10" s="12">
        <v>0</v>
      </c>
      <c r="I10" s="12">
        <f t="shared" si="0"/>
        <v>4</v>
      </c>
      <c r="J10" s="22"/>
      <c r="K10" s="12"/>
      <c r="L10" s="12"/>
      <c r="M10" s="12">
        <f t="shared" si="1"/>
        <v>0</v>
      </c>
      <c r="N10" s="22"/>
      <c r="O10" s="38" t="s">
        <v>409</v>
      </c>
      <c r="P10" s="38">
        <v>7</v>
      </c>
    </row>
    <row r="11" spans="1:18" s="7" customFormat="1" ht="20.100000000000001" customHeight="1" x14ac:dyDescent="0.25">
      <c r="A11" s="12">
        <v>11</v>
      </c>
      <c r="B11" s="17" t="s">
        <v>296</v>
      </c>
      <c r="C11" s="13" t="s">
        <v>295</v>
      </c>
      <c r="D11" s="11" t="s">
        <v>3</v>
      </c>
      <c r="E11" s="12" t="s">
        <v>209</v>
      </c>
      <c r="F11" s="22">
        <v>68</v>
      </c>
      <c r="G11" s="12">
        <v>4</v>
      </c>
      <c r="H11" s="12">
        <v>0</v>
      </c>
      <c r="I11" s="12">
        <f t="shared" si="0"/>
        <v>4</v>
      </c>
      <c r="J11" s="22"/>
      <c r="K11" s="12"/>
      <c r="L11" s="12"/>
      <c r="M11" s="12">
        <f t="shared" si="1"/>
        <v>0</v>
      </c>
      <c r="N11" s="22"/>
      <c r="O11" s="38" t="s">
        <v>409</v>
      </c>
      <c r="P11" s="38">
        <v>7</v>
      </c>
      <c r="Q11"/>
      <c r="R11"/>
    </row>
    <row r="12" spans="1:18" ht="20.100000000000001" customHeight="1" x14ac:dyDescent="0.25">
      <c r="A12" s="12">
        <v>1</v>
      </c>
      <c r="B12" s="14" t="s">
        <v>240</v>
      </c>
      <c r="C12" s="13" t="s">
        <v>241</v>
      </c>
      <c r="D12" s="12" t="s">
        <v>222</v>
      </c>
      <c r="E12" s="12" t="s">
        <v>209</v>
      </c>
      <c r="F12" s="22">
        <v>68.38</v>
      </c>
      <c r="G12" s="12">
        <v>4</v>
      </c>
      <c r="H12" s="12">
        <v>0</v>
      </c>
      <c r="I12" s="12">
        <f t="shared" si="0"/>
        <v>4</v>
      </c>
      <c r="J12" s="22"/>
      <c r="K12" s="12"/>
      <c r="L12" s="12"/>
      <c r="M12" s="12">
        <f t="shared" si="1"/>
        <v>0</v>
      </c>
      <c r="N12" s="22"/>
      <c r="O12" s="38" t="s">
        <v>409</v>
      </c>
      <c r="P12" s="38">
        <v>7</v>
      </c>
    </row>
    <row r="13" spans="1:18" ht="19.149999999999999" customHeight="1" x14ac:dyDescent="0.25">
      <c r="A13" s="12">
        <v>2</v>
      </c>
      <c r="B13" s="13" t="s">
        <v>335</v>
      </c>
      <c r="C13" s="14" t="s">
        <v>301</v>
      </c>
      <c r="D13" s="11" t="s">
        <v>16</v>
      </c>
      <c r="E13" s="12" t="s">
        <v>209</v>
      </c>
      <c r="F13" s="22">
        <v>65.900000000000006</v>
      </c>
      <c r="G13" s="12">
        <v>8</v>
      </c>
      <c r="H13" s="12">
        <v>0</v>
      </c>
      <c r="I13" s="12">
        <f t="shared" si="0"/>
        <v>8</v>
      </c>
      <c r="J13" s="22"/>
      <c r="K13" s="12"/>
      <c r="L13" s="12"/>
      <c r="M13" s="12">
        <f t="shared" si="1"/>
        <v>0</v>
      </c>
      <c r="N13" s="22"/>
      <c r="O13" s="38" t="s">
        <v>412</v>
      </c>
      <c r="P13" s="76">
        <v>4.5</v>
      </c>
    </row>
    <row r="14" spans="1:18" s="7" customFormat="1" ht="20.100000000000001" customHeight="1" x14ac:dyDescent="0.25">
      <c r="A14" s="12">
        <v>4</v>
      </c>
      <c r="B14" s="13" t="s">
        <v>307</v>
      </c>
      <c r="C14" s="9" t="s">
        <v>255</v>
      </c>
      <c r="D14" s="12" t="s">
        <v>222</v>
      </c>
      <c r="E14" s="12" t="s">
        <v>209</v>
      </c>
      <c r="F14" s="22">
        <v>71.64</v>
      </c>
      <c r="G14" s="12">
        <v>8</v>
      </c>
      <c r="H14" s="12">
        <v>0</v>
      </c>
      <c r="I14" s="12">
        <f t="shared" si="0"/>
        <v>8</v>
      </c>
      <c r="J14" s="22"/>
      <c r="K14" s="12"/>
      <c r="L14" s="12"/>
      <c r="M14" s="12">
        <f t="shared" si="1"/>
        <v>0</v>
      </c>
      <c r="N14" s="22"/>
      <c r="O14" s="38" t="s">
        <v>412</v>
      </c>
      <c r="P14" s="76">
        <v>4.5</v>
      </c>
      <c r="Q14"/>
      <c r="R14"/>
    </row>
    <row r="15" spans="1:18" ht="20.100000000000001" customHeight="1" x14ac:dyDescent="0.25">
      <c r="A15" s="12">
        <v>13</v>
      </c>
      <c r="B15" s="13" t="s">
        <v>341</v>
      </c>
      <c r="C15" s="9" t="s">
        <v>342</v>
      </c>
      <c r="D15" s="12" t="s">
        <v>16</v>
      </c>
      <c r="E15" s="12" t="s">
        <v>209</v>
      </c>
      <c r="F15" s="22">
        <v>64.069999999999993</v>
      </c>
      <c r="G15" s="12">
        <v>12</v>
      </c>
      <c r="H15" s="12">
        <v>0</v>
      </c>
      <c r="I15" s="12">
        <f t="shared" si="0"/>
        <v>12</v>
      </c>
      <c r="J15" s="22"/>
      <c r="K15" s="12"/>
      <c r="L15" s="12"/>
      <c r="M15" s="12">
        <f t="shared" si="1"/>
        <v>0</v>
      </c>
      <c r="N15" s="22"/>
      <c r="O15" s="38" t="s">
        <v>423</v>
      </c>
      <c r="P15" s="76">
        <v>2.5</v>
      </c>
    </row>
    <row r="16" spans="1:18" ht="20.100000000000001" customHeight="1" x14ac:dyDescent="0.25">
      <c r="A16" s="12">
        <v>8</v>
      </c>
      <c r="B16" s="18" t="s">
        <v>347</v>
      </c>
      <c r="C16" s="15" t="s">
        <v>346</v>
      </c>
      <c r="D16" s="12" t="s">
        <v>25</v>
      </c>
      <c r="E16" s="11" t="s">
        <v>209</v>
      </c>
      <c r="F16" s="22">
        <v>67.150000000000006</v>
      </c>
      <c r="G16" s="12">
        <v>12</v>
      </c>
      <c r="H16" s="12">
        <v>0</v>
      </c>
      <c r="I16" s="12">
        <f t="shared" si="0"/>
        <v>12</v>
      </c>
      <c r="J16" s="22"/>
      <c r="K16" s="12"/>
      <c r="L16" s="12"/>
      <c r="M16" s="12">
        <f t="shared" si="1"/>
        <v>0</v>
      </c>
      <c r="N16" s="22"/>
      <c r="O16" s="38" t="s">
        <v>423</v>
      </c>
      <c r="P16" s="76">
        <v>2.5</v>
      </c>
    </row>
    <row r="17" spans="1:18" s="7" customFormat="1" ht="20.100000000000001" customHeight="1" x14ac:dyDescent="0.25">
      <c r="A17" s="12" t="s">
        <v>396</v>
      </c>
      <c r="B17" s="13" t="s">
        <v>43</v>
      </c>
      <c r="C17" s="9" t="s">
        <v>256</v>
      </c>
      <c r="D17" s="11" t="s">
        <v>104</v>
      </c>
      <c r="E17" s="12" t="s">
        <v>209</v>
      </c>
      <c r="F17" s="22" t="s">
        <v>407</v>
      </c>
      <c r="G17" s="12" t="s">
        <v>120</v>
      </c>
      <c r="H17" s="12" t="s">
        <v>407</v>
      </c>
      <c r="I17" s="12" t="s">
        <v>407</v>
      </c>
      <c r="J17" s="22" t="s">
        <v>407</v>
      </c>
      <c r="K17" s="12" t="s">
        <v>407</v>
      </c>
      <c r="L17" s="12" t="s">
        <v>407</v>
      </c>
      <c r="M17" s="12" t="s">
        <v>407</v>
      </c>
      <c r="N17" s="22" t="s">
        <v>407</v>
      </c>
      <c r="O17" s="38" t="s">
        <v>407</v>
      </c>
      <c r="P17" s="38">
        <v>0</v>
      </c>
      <c r="Q17"/>
      <c r="R17"/>
    </row>
    <row r="18" spans="1:18" ht="20.100000000000001" customHeight="1" x14ac:dyDescent="0.25">
      <c r="A18" s="12">
        <v>7</v>
      </c>
      <c r="B18" s="18" t="s">
        <v>302</v>
      </c>
      <c r="C18" s="17" t="s">
        <v>237</v>
      </c>
      <c r="D18" s="11" t="s">
        <v>40</v>
      </c>
      <c r="E18" s="12" t="s">
        <v>209</v>
      </c>
      <c r="F18" s="22" t="s">
        <v>127</v>
      </c>
      <c r="G18" s="12" t="s">
        <v>127</v>
      </c>
      <c r="H18" s="12" t="s">
        <v>127</v>
      </c>
      <c r="I18" s="12" t="s">
        <v>127</v>
      </c>
      <c r="J18" s="22" t="s">
        <v>127</v>
      </c>
      <c r="K18" s="12" t="s">
        <v>127</v>
      </c>
      <c r="L18" s="12" t="s">
        <v>127</v>
      </c>
      <c r="M18" s="12" t="s">
        <v>127</v>
      </c>
      <c r="N18" s="22" t="s">
        <v>127</v>
      </c>
      <c r="O18" s="38" t="s">
        <v>127</v>
      </c>
      <c r="P18" s="38" t="s">
        <v>127</v>
      </c>
    </row>
    <row r="19" spans="1:18" ht="20.100000000000001" customHeight="1" x14ac:dyDescent="0.25">
      <c r="A19" s="12">
        <v>9</v>
      </c>
      <c r="B19" s="13" t="s">
        <v>388</v>
      </c>
      <c r="C19" s="9" t="s">
        <v>327</v>
      </c>
      <c r="D19" s="11" t="s">
        <v>222</v>
      </c>
      <c r="E19" s="12" t="s">
        <v>209</v>
      </c>
      <c r="F19" s="22" t="s">
        <v>127</v>
      </c>
      <c r="G19" s="12" t="s">
        <v>127</v>
      </c>
      <c r="H19" s="12" t="s">
        <v>127</v>
      </c>
      <c r="I19" s="12" t="s">
        <v>127</v>
      </c>
      <c r="J19" s="22" t="s">
        <v>127</v>
      </c>
      <c r="K19" s="12" t="s">
        <v>127</v>
      </c>
      <c r="L19" s="12" t="s">
        <v>127</v>
      </c>
      <c r="M19" s="12" t="s">
        <v>127</v>
      </c>
      <c r="N19" s="22" t="s">
        <v>127</v>
      </c>
      <c r="O19" s="38" t="s">
        <v>127</v>
      </c>
      <c r="P19" s="38" t="s">
        <v>127</v>
      </c>
    </row>
    <row r="20" spans="1:18" x14ac:dyDescent="0.25">
      <c r="A20" s="99" t="s">
        <v>306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</sheetData>
  <autoFilter ref="A6:P6" xr:uid="{D88CE1CF-CB90-4186-974C-6FAD5A1697AE}">
    <sortState xmlns:xlrd2="http://schemas.microsoft.com/office/spreadsheetml/2017/richdata2" ref="A7:P17">
      <sortCondition ref="I6"/>
    </sortState>
  </autoFilter>
  <mergeCells count="4">
    <mergeCell ref="A1:J1"/>
    <mergeCell ref="A2:J2"/>
    <mergeCell ref="A20:P20"/>
    <mergeCell ref="A3:P3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B4EB-C6C7-4187-A6D1-7E5F370B1B73}">
  <sheetPr>
    <tabColor rgb="FF00B0F0"/>
  </sheetPr>
  <dimension ref="A1:S17"/>
  <sheetViews>
    <sheetView windowProtection="1" showGridLines="0" zoomScale="120" zoomScaleNormal="120" workbookViewId="0">
      <selection activeCell="S12" sqref="S12"/>
    </sheetView>
  </sheetViews>
  <sheetFormatPr defaultColWidth="9.140625" defaultRowHeight="15" x14ac:dyDescent="0.25"/>
  <cols>
    <col min="1" max="1" width="2.85546875" customWidth="1"/>
    <col min="2" max="2" width="21.85546875" bestFit="1" customWidth="1"/>
    <col min="3" max="3" width="31.85546875" customWidth="1"/>
    <col min="4" max="4" width="6.140625" customWidth="1"/>
    <col min="5" max="5" width="5.42578125" customWidth="1"/>
    <col min="6" max="6" width="5.7109375" customWidth="1"/>
    <col min="7" max="7" width="3.28515625" customWidth="1"/>
    <col min="8" max="8" width="3" customWidth="1"/>
    <col min="9" max="9" width="2.85546875" bestFit="1" customWidth="1"/>
    <col min="10" max="10" width="5.28515625" customWidth="1"/>
    <col min="11" max="11" width="3.28515625" customWidth="1"/>
    <col min="12" max="12" width="3" customWidth="1"/>
    <col min="13" max="17" width="2.85546875" bestFit="1" customWidth="1"/>
  </cols>
  <sheetData>
    <row r="1" spans="1:19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  <c r="K1" s="66"/>
      <c r="L1" s="66"/>
      <c r="M1" s="66"/>
    </row>
    <row r="2" spans="1:19" ht="42.75" customHeight="1" x14ac:dyDescent="0.25">
      <c r="A2" s="93" t="s">
        <v>357</v>
      </c>
      <c r="B2" s="93"/>
      <c r="C2" s="93"/>
      <c r="D2" s="93"/>
      <c r="E2" s="93"/>
      <c r="F2" s="93"/>
      <c r="G2" s="93"/>
      <c r="H2" s="93"/>
      <c r="I2" s="93"/>
      <c r="J2" s="93"/>
      <c r="K2" s="55"/>
      <c r="L2" s="55"/>
      <c r="M2" s="55"/>
      <c r="N2" s="64"/>
      <c r="O2" s="64"/>
      <c r="P2" s="64"/>
      <c r="Q2" s="64"/>
    </row>
    <row r="3" spans="1:19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9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19" x14ac:dyDescent="0.25">
      <c r="C5" s="8"/>
      <c r="D5" s="3"/>
      <c r="E5" s="24"/>
      <c r="F5" s="25"/>
      <c r="G5" s="24"/>
      <c r="H5" s="65" t="s">
        <v>437</v>
      </c>
      <c r="I5" s="24"/>
      <c r="J5" s="25"/>
      <c r="K5" s="24"/>
      <c r="L5" s="65"/>
      <c r="M5" s="24"/>
    </row>
    <row r="6" spans="1:19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61" t="s">
        <v>11</v>
      </c>
      <c r="K6" s="61" t="s">
        <v>10</v>
      </c>
      <c r="L6" s="61" t="s">
        <v>353</v>
      </c>
      <c r="M6" s="61" t="s">
        <v>87</v>
      </c>
      <c r="N6" s="73" t="s">
        <v>438</v>
      </c>
      <c r="O6" s="73" t="s">
        <v>428</v>
      </c>
      <c r="P6" s="74" t="s">
        <v>439</v>
      </c>
      <c r="Q6" s="74" t="s">
        <v>429</v>
      </c>
    </row>
    <row r="7" spans="1:19" ht="20.100000000000001" customHeight="1" x14ac:dyDescent="0.25">
      <c r="A7" s="12">
        <v>10</v>
      </c>
      <c r="B7" s="18" t="s">
        <v>377</v>
      </c>
      <c r="C7" s="17" t="s">
        <v>239</v>
      </c>
      <c r="D7" s="12" t="s">
        <v>3</v>
      </c>
      <c r="E7" s="11" t="s">
        <v>53</v>
      </c>
      <c r="F7" s="22">
        <v>64.23</v>
      </c>
      <c r="G7" s="12">
        <v>0</v>
      </c>
      <c r="H7" s="12">
        <v>0</v>
      </c>
      <c r="I7" s="12">
        <f t="shared" ref="I7:I14" si="0">SUM(G7:H7)</f>
        <v>0</v>
      </c>
      <c r="J7" s="22">
        <v>31.06</v>
      </c>
      <c r="K7" s="12">
        <v>0</v>
      </c>
      <c r="L7" s="12">
        <v>0</v>
      </c>
      <c r="M7" s="12">
        <f t="shared" ref="M7:M14" si="1">SUM(K7:L7)</f>
        <v>0</v>
      </c>
      <c r="N7" s="38" t="s">
        <v>404</v>
      </c>
      <c r="O7" s="38">
        <v>11</v>
      </c>
      <c r="P7" s="38" t="s">
        <v>404</v>
      </c>
      <c r="Q7" s="38">
        <v>6</v>
      </c>
    </row>
    <row r="8" spans="1:19" ht="20.100000000000001" customHeight="1" x14ac:dyDescent="0.25">
      <c r="A8" s="12">
        <v>8</v>
      </c>
      <c r="B8" s="9" t="s">
        <v>72</v>
      </c>
      <c r="C8" s="9" t="s">
        <v>375</v>
      </c>
      <c r="D8" s="12" t="s">
        <v>16</v>
      </c>
      <c r="E8" s="12" t="s">
        <v>53</v>
      </c>
      <c r="F8" s="22">
        <v>64.400000000000006</v>
      </c>
      <c r="G8" s="12">
        <v>0</v>
      </c>
      <c r="H8" s="12">
        <v>0</v>
      </c>
      <c r="I8" s="12">
        <f t="shared" si="0"/>
        <v>0</v>
      </c>
      <c r="J8" s="22">
        <v>35.42</v>
      </c>
      <c r="K8" s="12">
        <v>4</v>
      </c>
      <c r="L8" s="12">
        <v>0</v>
      </c>
      <c r="M8" s="12">
        <f t="shared" si="1"/>
        <v>4</v>
      </c>
      <c r="N8" s="38" t="s">
        <v>403</v>
      </c>
      <c r="O8" s="38">
        <v>9</v>
      </c>
      <c r="P8" s="38" t="s">
        <v>403</v>
      </c>
      <c r="Q8" s="38">
        <v>4</v>
      </c>
    </row>
    <row r="9" spans="1:19" ht="20.100000000000001" customHeight="1" x14ac:dyDescent="0.25">
      <c r="A9" s="12">
        <v>7</v>
      </c>
      <c r="B9" s="13" t="s">
        <v>304</v>
      </c>
      <c r="C9" s="13" t="s">
        <v>305</v>
      </c>
      <c r="D9" s="11" t="s">
        <v>16</v>
      </c>
      <c r="E9" s="12" t="s">
        <v>53</v>
      </c>
      <c r="F9" s="22">
        <v>64.7</v>
      </c>
      <c r="G9" s="12">
        <v>0</v>
      </c>
      <c r="H9" s="12">
        <v>0</v>
      </c>
      <c r="I9" s="12">
        <f t="shared" si="0"/>
        <v>0</v>
      </c>
      <c r="J9" s="22">
        <v>37.17</v>
      </c>
      <c r="K9" s="12">
        <v>4</v>
      </c>
      <c r="L9" s="12">
        <v>0</v>
      </c>
      <c r="M9" s="12">
        <f t="shared" si="1"/>
        <v>4</v>
      </c>
      <c r="N9" s="38" t="s">
        <v>408</v>
      </c>
      <c r="O9" s="38">
        <v>8</v>
      </c>
      <c r="P9" s="38" t="s">
        <v>408</v>
      </c>
      <c r="Q9" s="38">
        <v>3</v>
      </c>
    </row>
    <row r="10" spans="1:19" ht="20.100000000000001" customHeight="1" x14ac:dyDescent="0.25">
      <c r="A10" s="12">
        <v>5</v>
      </c>
      <c r="B10" s="17" t="s">
        <v>183</v>
      </c>
      <c r="C10" s="13" t="s">
        <v>182</v>
      </c>
      <c r="D10" s="11" t="s">
        <v>3</v>
      </c>
      <c r="E10" s="12" t="s">
        <v>53</v>
      </c>
      <c r="F10" s="22">
        <v>65.7</v>
      </c>
      <c r="G10" s="12">
        <v>0</v>
      </c>
      <c r="H10" s="12">
        <v>0</v>
      </c>
      <c r="I10" s="12">
        <f t="shared" si="0"/>
        <v>0</v>
      </c>
      <c r="J10" s="22" t="s">
        <v>127</v>
      </c>
      <c r="K10" s="12" t="s">
        <v>127</v>
      </c>
      <c r="L10" s="12" t="s">
        <v>127</v>
      </c>
      <c r="M10" s="12">
        <f t="shared" si="1"/>
        <v>0</v>
      </c>
      <c r="N10" s="38" t="s">
        <v>409</v>
      </c>
      <c r="O10" s="38">
        <v>7</v>
      </c>
      <c r="P10" s="38" t="s">
        <v>409</v>
      </c>
      <c r="Q10" s="38">
        <v>2</v>
      </c>
    </row>
    <row r="11" spans="1:19" s="7" customFormat="1" ht="20.100000000000001" customHeight="1" x14ac:dyDescent="0.25">
      <c r="A11" s="12">
        <v>6</v>
      </c>
      <c r="B11" s="17" t="s">
        <v>323</v>
      </c>
      <c r="C11" s="14" t="s">
        <v>324</v>
      </c>
      <c r="D11" s="12" t="s">
        <v>27</v>
      </c>
      <c r="E11" s="12" t="s">
        <v>53</v>
      </c>
      <c r="F11" s="22">
        <v>61.95</v>
      </c>
      <c r="G11" s="12">
        <v>4</v>
      </c>
      <c r="H11" s="12">
        <v>0</v>
      </c>
      <c r="I11" s="12">
        <f t="shared" si="0"/>
        <v>4</v>
      </c>
      <c r="J11" s="22"/>
      <c r="K11" s="12"/>
      <c r="L11" s="12"/>
      <c r="M11" s="12">
        <f t="shared" si="1"/>
        <v>0</v>
      </c>
      <c r="N11" s="38" t="s">
        <v>410</v>
      </c>
      <c r="O11" s="38">
        <v>6</v>
      </c>
      <c r="P11" s="38" t="s">
        <v>410</v>
      </c>
      <c r="Q11" s="38">
        <v>1</v>
      </c>
      <c r="S11"/>
    </row>
    <row r="12" spans="1:19" ht="20.100000000000001" customHeight="1" x14ac:dyDescent="0.25">
      <c r="A12" s="12">
        <v>9</v>
      </c>
      <c r="B12" s="18" t="s">
        <v>52</v>
      </c>
      <c r="C12" s="17" t="s">
        <v>80</v>
      </c>
      <c r="D12" s="12" t="s">
        <v>309</v>
      </c>
      <c r="E12" s="11" t="s">
        <v>54</v>
      </c>
      <c r="F12" s="22">
        <v>65.34</v>
      </c>
      <c r="G12" s="12">
        <v>4</v>
      </c>
      <c r="H12" s="12">
        <v>0</v>
      </c>
      <c r="I12" s="12">
        <f t="shared" si="0"/>
        <v>4</v>
      </c>
      <c r="J12" s="22"/>
      <c r="K12" s="12"/>
      <c r="L12" s="12"/>
      <c r="M12" s="12">
        <f t="shared" si="1"/>
        <v>0</v>
      </c>
      <c r="N12" s="38" t="s">
        <v>411</v>
      </c>
      <c r="O12" s="38">
        <v>5</v>
      </c>
      <c r="P12" s="38" t="s">
        <v>404</v>
      </c>
      <c r="Q12" s="38">
        <v>6</v>
      </c>
    </row>
    <row r="13" spans="1:19" s="7" customFormat="1" ht="20.100000000000001" customHeight="1" x14ac:dyDescent="0.25">
      <c r="A13" s="12">
        <v>11</v>
      </c>
      <c r="B13" s="9" t="s">
        <v>372</v>
      </c>
      <c r="C13" s="9" t="s">
        <v>268</v>
      </c>
      <c r="D13" s="12" t="s">
        <v>3</v>
      </c>
      <c r="E13" s="12" t="s">
        <v>54</v>
      </c>
      <c r="F13" s="22">
        <v>70.040000000000006</v>
      </c>
      <c r="G13" s="12">
        <v>8</v>
      </c>
      <c r="H13" s="12">
        <v>0</v>
      </c>
      <c r="I13" s="12">
        <f t="shared" si="0"/>
        <v>8</v>
      </c>
      <c r="J13" s="22"/>
      <c r="K13" s="12"/>
      <c r="L13" s="12"/>
      <c r="M13" s="12">
        <f t="shared" si="1"/>
        <v>0</v>
      </c>
      <c r="N13" s="38" t="s">
        <v>412</v>
      </c>
      <c r="O13" s="38">
        <v>4</v>
      </c>
      <c r="P13" s="38" t="s">
        <v>403</v>
      </c>
      <c r="Q13" s="38">
        <v>4</v>
      </c>
      <c r="S13"/>
    </row>
    <row r="14" spans="1:19" ht="20.100000000000001" customHeight="1" x14ac:dyDescent="0.25">
      <c r="A14" s="12">
        <v>3</v>
      </c>
      <c r="B14" s="13" t="s">
        <v>164</v>
      </c>
      <c r="C14" s="13" t="s">
        <v>316</v>
      </c>
      <c r="D14" s="12" t="s">
        <v>40</v>
      </c>
      <c r="E14" s="12" t="s">
        <v>54</v>
      </c>
      <c r="F14" s="22">
        <v>77.13</v>
      </c>
      <c r="G14" s="12">
        <v>8</v>
      </c>
      <c r="H14" s="12">
        <v>4</v>
      </c>
      <c r="I14" s="12">
        <f t="shared" si="0"/>
        <v>12</v>
      </c>
      <c r="J14" s="22"/>
      <c r="K14" s="12"/>
      <c r="L14" s="12"/>
      <c r="M14" s="12">
        <f t="shared" si="1"/>
        <v>0</v>
      </c>
      <c r="N14" s="38" t="s">
        <v>422</v>
      </c>
      <c r="O14" s="38">
        <v>3</v>
      </c>
      <c r="P14" s="38" t="s">
        <v>408</v>
      </c>
      <c r="Q14" s="38">
        <v>3</v>
      </c>
    </row>
    <row r="15" spans="1:19" ht="19.149999999999999" customHeight="1" x14ac:dyDescent="0.25">
      <c r="A15" s="12">
        <v>2</v>
      </c>
      <c r="B15" s="13" t="s">
        <v>371</v>
      </c>
      <c r="C15" s="13" t="s">
        <v>268</v>
      </c>
      <c r="D15" s="12" t="s">
        <v>3</v>
      </c>
      <c r="E15" s="12" t="s">
        <v>54</v>
      </c>
      <c r="F15" s="22" t="s">
        <v>405</v>
      </c>
      <c r="G15" s="12" t="s">
        <v>407</v>
      </c>
      <c r="H15" s="12" t="s">
        <v>407</v>
      </c>
      <c r="I15" s="12" t="s">
        <v>407</v>
      </c>
      <c r="J15" s="22" t="s">
        <v>407</v>
      </c>
      <c r="K15" s="12" t="s">
        <v>407</v>
      </c>
      <c r="L15" s="12" t="s">
        <v>407</v>
      </c>
      <c r="M15" s="12" t="s">
        <v>407</v>
      </c>
      <c r="N15" s="38" t="s">
        <v>407</v>
      </c>
      <c r="O15" s="38">
        <v>0</v>
      </c>
      <c r="P15" s="38" t="s">
        <v>407</v>
      </c>
      <c r="Q15" s="38">
        <v>0</v>
      </c>
    </row>
    <row r="16" spans="1:19" s="7" customFormat="1" ht="20.100000000000001" customHeight="1" x14ac:dyDescent="0.25">
      <c r="A16" s="12">
        <v>4</v>
      </c>
      <c r="B16" s="13" t="s">
        <v>59</v>
      </c>
      <c r="C16" s="14" t="s">
        <v>68</v>
      </c>
      <c r="D16" s="12" t="s">
        <v>3</v>
      </c>
      <c r="E16" s="12" t="s">
        <v>54</v>
      </c>
      <c r="F16" s="22" t="s">
        <v>121</v>
      </c>
      <c r="G16" s="12" t="s">
        <v>407</v>
      </c>
      <c r="H16" s="12" t="s">
        <v>407</v>
      </c>
      <c r="I16" s="12" t="s">
        <v>407</v>
      </c>
      <c r="J16" s="22" t="s">
        <v>407</v>
      </c>
      <c r="K16" s="12" t="s">
        <v>407</v>
      </c>
      <c r="L16" s="12" t="s">
        <v>407</v>
      </c>
      <c r="M16" s="12" t="s">
        <v>407</v>
      </c>
      <c r="N16" s="38" t="s">
        <v>407</v>
      </c>
      <c r="O16" s="38">
        <v>0</v>
      </c>
      <c r="P16" s="38" t="s">
        <v>407</v>
      </c>
      <c r="Q16" s="38">
        <v>0</v>
      </c>
      <c r="S16"/>
    </row>
    <row r="17" spans="1:17" x14ac:dyDescent="0.25">
      <c r="A17" s="99" t="s">
        <v>306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</sheetData>
  <mergeCells count="4">
    <mergeCell ref="A1:J1"/>
    <mergeCell ref="A2:J2"/>
    <mergeCell ref="A3:Q3"/>
    <mergeCell ref="A17:Q17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4EA0-CF9B-415B-820B-0EEB75610AFB}">
  <sheetPr>
    <tabColor rgb="FF00B0F0"/>
  </sheetPr>
  <dimension ref="A1:N16"/>
  <sheetViews>
    <sheetView windowProtection="1" showGridLines="0" topLeftCell="A2" zoomScale="120" zoomScaleNormal="120" workbookViewId="0">
      <selection activeCell="N10" sqref="N10"/>
    </sheetView>
  </sheetViews>
  <sheetFormatPr defaultColWidth="9.140625" defaultRowHeight="15" x14ac:dyDescent="0.25"/>
  <cols>
    <col min="1" max="1" width="3.28515625" customWidth="1"/>
    <col min="2" max="2" width="21.85546875" bestFit="1" customWidth="1"/>
    <col min="3" max="3" width="33" customWidth="1"/>
    <col min="4" max="4" width="6.140625" customWidth="1"/>
    <col min="5" max="5" width="5.85546875" customWidth="1"/>
    <col min="6" max="6" width="6" customWidth="1"/>
    <col min="7" max="7" width="5" customWidth="1"/>
    <col min="8" max="9" width="3.28515625" customWidth="1"/>
    <col min="10" max="10" width="2.85546875" bestFit="1" customWidth="1"/>
    <col min="11" max="11" width="5" customWidth="1"/>
    <col min="12" max="12" width="2.42578125" customWidth="1"/>
  </cols>
  <sheetData>
    <row r="1" spans="1:14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  <c r="K1" s="66"/>
    </row>
    <row r="2" spans="1:14" ht="42.75" customHeight="1" x14ac:dyDescent="0.25">
      <c r="A2" s="93" t="s">
        <v>359</v>
      </c>
      <c r="B2" s="93"/>
      <c r="C2" s="93"/>
      <c r="D2" s="93"/>
      <c r="E2" s="93"/>
      <c r="F2" s="93"/>
      <c r="G2" s="93"/>
      <c r="H2" s="93"/>
      <c r="I2" s="93"/>
      <c r="J2" s="93"/>
      <c r="K2" s="55"/>
      <c r="L2" s="64"/>
    </row>
    <row r="3" spans="1:14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14" x14ac:dyDescent="0.25">
      <c r="C4" s="8"/>
      <c r="D4" s="3"/>
      <c r="E4" s="24"/>
      <c r="F4" s="24"/>
      <c r="G4" s="25"/>
      <c r="H4" s="24" t="s">
        <v>441</v>
      </c>
      <c r="I4" s="65"/>
      <c r="J4" s="24" t="s">
        <v>419</v>
      </c>
      <c r="K4" s="78">
        <v>75</v>
      </c>
    </row>
    <row r="5" spans="1:14" x14ac:dyDescent="0.25">
      <c r="A5" s="67" t="s">
        <v>6</v>
      </c>
      <c r="B5" s="20" t="s">
        <v>7</v>
      </c>
      <c r="C5" s="20" t="s">
        <v>8</v>
      </c>
      <c r="D5" s="68" t="s">
        <v>13</v>
      </c>
      <c r="E5" s="68" t="s">
        <v>9</v>
      </c>
      <c r="F5" s="61" t="s">
        <v>197</v>
      </c>
      <c r="G5" s="61" t="s">
        <v>11</v>
      </c>
      <c r="H5" s="61" t="s">
        <v>10</v>
      </c>
      <c r="I5" s="61" t="s">
        <v>353</v>
      </c>
      <c r="J5" s="61" t="s">
        <v>87</v>
      </c>
      <c r="K5" s="61" t="s">
        <v>211</v>
      </c>
      <c r="L5" s="61" t="s">
        <v>12</v>
      </c>
    </row>
    <row r="6" spans="1:14" ht="20.100000000000001" customHeight="1" x14ac:dyDescent="0.25">
      <c r="A6" s="12">
        <v>10</v>
      </c>
      <c r="B6" s="13" t="s">
        <v>320</v>
      </c>
      <c r="C6" s="9" t="s">
        <v>317</v>
      </c>
      <c r="D6" s="11" t="s">
        <v>16</v>
      </c>
      <c r="E6" s="12" t="s">
        <v>151</v>
      </c>
      <c r="F6" s="11" t="s">
        <v>136</v>
      </c>
      <c r="G6" s="22">
        <v>73.17</v>
      </c>
      <c r="H6" s="12">
        <v>0</v>
      </c>
      <c r="I6" s="12">
        <v>0</v>
      </c>
      <c r="J6" s="12">
        <f t="shared" ref="J6:J13" si="0">SUM(H6:I6)</f>
        <v>0</v>
      </c>
      <c r="K6" s="22">
        <f t="shared" ref="K6:K11" si="1">ABS(G6-$K$4)</f>
        <v>1.8299999999999983</v>
      </c>
      <c r="L6" s="38" t="s">
        <v>404</v>
      </c>
    </row>
    <row r="7" spans="1:14" ht="20.100000000000001" customHeight="1" x14ac:dyDescent="0.25">
      <c r="A7" s="12">
        <v>2</v>
      </c>
      <c r="B7" s="17" t="s">
        <v>393</v>
      </c>
      <c r="C7" s="9" t="s">
        <v>317</v>
      </c>
      <c r="D7" s="11" t="s">
        <v>16</v>
      </c>
      <c r="E7" s="12" t="s">
        <v>151</v>
      </c>
      <c r="F7" s="12" t="s">
        <v>136</v>
      </c>
      <c r="G7" s="22">
        <v>77.89</v>
      </c>
      <c r="H7" s="12">
        <v>0</v>
      </c>
      <c r="I7" s="12">
        <v>0</v>
      </c>
      <c r="J7" s="12">
        <f t="shared" si="0"/>
        <v>0</v>
      </c>
      <c r="K7" s="22">
        <f t="shared" si="1"/>
        <v>2.8900000000000006</v>
      </c>
      <c r="L7" s="38" t="s">
        <v>403</v>
      </c>
    </row>
    <row r="8" spans="1:14" ht="20.100000000000001" customHeight="1" x14ac:dyDescent="0.25">
      <c r="A8" s="12">
        <v>6</v>
      </c>
      <c r="B8" s="13" t="s">
        <v>321</v>
      </c>
      <c r="C8" s="9" t="s">
        <v>217</v>
      </c>
      <c r="D8" s="11" t="s">
        <v>3</v>
      </c>
      <c r="E8" s="12" t="s">
        <v>297</v>
      </c>
      <c r="F8" s="12" t="s">
        <v>136</v>
      </c>
      <c r="G8" s="22">
        <v>71.040000000000006</v>
      </c>
      <c r="H8" s="12">
        <v>4</v>
      </c>
      <c r="I8" s="12">
        <v>0</v>
      </c>
      <c r="J8" s="12">
        <f t="shared" si="0"/>
        <v>4</v>
      </c>
      <c r="K8" s="22">
        <f t="shared" si="1"/>
        <v>3.9599999999999937</v>
      </c>
      <c r="L8" s="38" t="s">
        <v>408</v>
      </c>
    </row>
    <row r="9" spans="1:14" ht="20.100000000000001" customHeight="1" x14ac:dyDescent="0.25">
      <c r="A9" s="12">
        <v>1</v>
      </c>
      <c r="B9" s="13" t="s">
        <v>322</v>
      </c>
      <c r="C9" s="9" t="s">
        <v>217</v>
      </c>
      <c r="D9" s="11" t="s">
        <v>3</v>
      </c>
      <c r="E9" s="12" t="s">
        <v>297</v>
      </c>
      <c r="F9" s="12" t="s">
        <v>136</v>
      </c>
      <c r="G9" s="22">
        <v>74.64</v>
      </c>
      <c r="H9" s="12">
        <v>8</v>
      </c>
      <c r="I9" s="12">
        <v>0</v>
      </c>
      <c r="J9" s="12">
        <f t="shared" si="0"/>
        <v>8</v>
      </c>
      <c r="K9" s="22">
        <f t="shared" si="1"/>
        <v>0.35999999999999943</v>
      </c>
      <c r="L9" s="38" t="s">
        <v>409</v>
      </c>
    </row>
    <row r="10" spans="1:14" ht="20.100000000000001" customHeight="1" x14ac:dyDescent="0.25">
      <c r="A10" s="12">
        <v>8</v>
      </c>
      <c r="B10" s="13" t="s">
        <v>384</v>
      </c>
      <c r="C10" s="9" t="s">
        <v>189</v>
      </c>
      <c r="D10" s="12" t="s">
        <v>27</v>
      </c>
      <c r="E10" s="12" t="s">
        <v>151</v>
      </c>
      <c r="F10" s="12" t="s">
        <v>136</v>
      </c>
      <c r="G10" s="22">
        <v>73.599999999999994</v>
      </c>
      <c r="H10" s="12">
        <v>8</v>
      </c>
      <c r="I10" s="12">
        <v>0</v>
      </c>
      <c r="J10" s="12">
        <f t="shared" si="0"/>
        <v>8</v>
      </c>
      <c r="K10" s="22">
        <f t="shared" si="1"/>
        <v>1.4000000000000057</v>
      </c>
      <c r="L10" s="38" t="s">
        <v>410</v>
      </c>
    </row>
    <row r="11" spans="1:14" s="7" customFormat="1" ht="20.100000000000001" customHeight="1" x14ac:dyDescent="0.25">
      <c r="A11" s="12">
        <v>5</v>
      </c>
      <c r="B11" s="13" t="s">
        <v>348</v>
      </c>
      <c r="C11" s="9" t="s">
        <v>101</v>
      </c>
      <c r="D11" s="11" t="s">
        <v>16</v>
      </c>
      <c r="E11" s="12" t="s">
        <v>308</v>
      </c>
      <c r="F11" s="12" t="s">
        <v>136</v>
      </c>
      <c r="G11" s="22">
        <v>71.239999999999995</v>
      </c>
      <c r="H11" s="12">
        <v>16</v>
      </c>
      <c r="I11" s="12">
        <v>0</v>
      </c>
      <c r="J11" s="12">
        <f t="shared" si="0"/>
        <v>16</v>
      </c>
      <c r="K11" s="22">
        <f t="shared" si="1"/>
        <v>3.7600000000000051</v>
      </c>
      <c r="L11" s="38" t="s">
        <v>411</v>
      </c>
      <c r="N11"/>
    </row>
    <row r="12" spans="1:14" ht="20.100000000000001" customHeight="1" x14ac:dyDescent="0.25">
      <c r="A12" s="12">
        <v>7</v>
      </c>
      <c r="B12" s="17" t="s">
        <v>394</v>
      </c>
      <c r="C12" s="9" t="s">
        <v>317</v>
      </c>
      <c r="D12" s="11" t="s">
        <v>16</v>
      </c>
      <c r="E12" s="12" t="s">
        <v>151</v>
      </c>
      <c r="F12" s="12" t="s">
        <v>229</v>
      </c>
      <c r="G12" s="22">
        <v>77.69</v>
      </c>
      <c r="H12" s="12">
        <v>0</v>
      </c>
      <c r="I12" s="12">
        <v>0</v>
      </c>
      <c r="J12" s="12">
        <f t="shared" si="0"/>
        <v>0</v>
      </c>
      <c r="K12" s="22">
        <f t="shared" ref="K12:K13" si="2">ABS(G12-$K$4)</f>
        <v>2.6899999999999977</v>
      </c>
      <c r="L12" s="38" t="s">
        <v>404</v>
      </c>
    </row>
    <row r="13" spans="1:14" s="7" customFormat="1" ht="20.100000000000001" customHeight="1" x14ac:dyDescent="0.25">
      <c r="A13" s="12">
        <v>9</v>
      </c>
      <c r="B13" s="9" t="s">
        <v>378</v>
      </c>
      <c r="C13" s="13" t="s">
        <v>217</v>
      </c>
      <c r="D13" s="11" t="s">
        <v>3</v>
      </c>
      <c r="E13" s="12" t="s">
        <v>297</v>
      </c>
      <c r="F13" s="12" t="s">
        <v>229</v>
      </c>
      <c r="G13" s="22">
        <v>72.959999999999994</v>
      </c>
      <c r="H13" s="12">
        <v>4</v>
      </c>
      <c r="I13" s="12">
        <v>0</v>
      </c>
      <c r="J13" s="12">
        <f t="shared" si="0"/>
        <v>4</v>
      </c>
      <c r="K13" s="22">
        <f t="shared" si="2"/>
        <v>2.0400000000000063</v>
      </c>
      <c r="L13" s="38" t="s">
        <v>403</v>
      </c>
      <c r="N13"/>
    </row>
    <row r="14" spans="1:14" ht="20.100000000000001" customHeight="1" x14ac:dyDescent="0.25">
      <c r="A14" s="12">
        <v>3</v>
      </c>
      <c r="B14" s="13" t="s">
        <v>344</v>
      </c>
      <c r="C14" s="14" t="s">
        <v>345</v>
      </c>
      <c r="D14" s="12" t="s">
        <v>309</v>
      </c>
      <c r="E14" s="12" t="s">
        <v>297</v>
      </c>
      <c r="F14" s="12" t="s">
        <v>229</v>
      </c>
      <c r="G14" s="22" t="s">
        <v>433</v>
      </c>
      <c r="H14" s="12" t="s">
        <v>407</v>
      </c>
      <c r="I14" s="12" t="s">
        <v>407</v>
      </c>
      <c r="J14" s="12" t="s">
        <v>407</v>
      </c>
      <c r="K14" s="22" t="s">
        <v>407</v>
      </c>
      <c r="L14" s="38" t="s">
        <v>407</v>
      </c>
    </row>
    <row r="15" spans="1:14" ht="20.100000000000001" customHeight="1" x14ac:dyDescent="0.25">
      <c r="A15" s="12">
        <v>4</v>
      </c>
      <c r="B15" s="13" t="s">
        <v>249</v>
      </c>
      <c r="C15" s="14" t="s">
        <v>250</v>
      </c>
      <c r="D15" s="11" t="s">
        <v>4</v>
      </c>
      <c r="E15" s="12" t="s">
        <v>203</v>
      </c>
      <c r="F15" s="12" t="s">
        <v>229</v>
      </c>
      <c r="G15" s="22" t="s">
        <v>405</v>
      </c>
      <c r="H15" s="12" t="s">
        <v>407</v>
      </c>
      <c r="I15" s="12" t="s">
        <v>407</v>
      </c>
      <c r="J15" s="12" t="s">
        <v>407</v>
      </c>
      <c r="K15" s="22" t="s">
        <v>407</v>
      </c>
      <c r="L15" s="38" t="s">
        <v>407</v>
      </c>
    </row>
    <row r="16" spans="1:14" x14ac:dyDescent="0.25">
      <c r="A16" s="99" t="s">
        <v>306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</sheetData>
  <autoFilter ref="A5:L5" xr:uid="{52B44EA0-CF9B-415B-820B-0EEB75610AFB}">
    <sortState xmlns:xlrd2="http://schemas.microsoft.com/office/spreadsheetml/2017/richdata2" ref="A6:L19">
      <sortCondition ref="A5"/>
    </sortState>
  </autoFilter>
  <mergeCells count="4">
    <mergeCell ref="A1:J1"/>
    <mergeCell ref="A2:J2"/>
    <mergeCell ref="A3:L3"/>
    <mergeCell ref="A16:L16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EC30-82C0-487A-8B80-430A39BC448D}">
  <sheetPr>
    <tabColor rgb="FF00B0F0"/>
  </sheetPr>
  <dimension ref="A1:O28"/>
  <sheetViews>
    <sheetView windowProtection="1" showGridLines="0" zoomScale="120" zoomScaleNormal="120" workbookViewId="0">
      <selection activeCell="M22" sqref="M22"/>
    </sheetView>
  </sheetViews>
  <sheetFormatPr defaultColWidth="9.140625" defaultRowHeight="15" x14ac:dyDescent="0.25"/>
  <cols>
    <col min="1" max="1" width="3.7109375" customWidth="1"/>
    <col min="2" max="2" width="23.85546875" customWidth="1"/>
    <col min="3" max="3" width="31.28515625" customWidth="1"/>
    <col min="4" max="4" width="7" customWidth="1"/>
    <col min="5" max="5" width="5.85546875" customWidth="1"/>
    <col min="6" max="6" width="5.42578125" bestFit="1" customWidth="1"/>
    <col min="7" max="7" width="3.28515625" customWidth="1"/>
    <col min="8" max="8" width="3.85546875" bestFit="1" customWidth="1"/>
    <col min="9" max="13" width="2.85546875" bestFit="1" customWidth="1"/>
  </cols>
  <sheetData>
    <row r="1" spans="1:15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</row>
    <row r="2" spans="1:15" ht="42.75" customHeight="1" x14ac:dyDescent="0.25">
      <c r="A2" s="93" t="s">
        <v>360</v>
      </c>
      <c r="B2" s="93"/>
      <c r="C2" s="93"/>
      <c r="D2" s="93"/>
      <c r="E2" s="93"/>
      <c r="F2" s="93"/>
      <c r="G2" s="93"/>
      <c r="H2" s="93"/>
      <c r="I2" s="93"/>
      <c r="J2" s="64"/>
      <c r="K2" s="64"/>
      <c r="L2" s="64"/>
      <c r="M2" s="64"/>
    </row>
    <row r="3" spans="1:15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5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5" x14ac:dyDescent="0.25">
      <c r="C5" s="8"/>
      <c r="D5" s="3"/>
      <c r="E5" s="24"/>
      <c r="F5" s="25"/>
      <c r="G5" s="24" t="s">
        <v>441</v>
      </c>
      <c r="H5" s="65"/>
      <c r="I5" s="24"/>
    </row>
    <row r="6" spans="1:15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11</v>
      </c>
      <c r="G6" s="61" t="s">
        <v>10</v>
      </c>
      <c r="H6" s="61" t="s">
        <v>353</v>
      </c>
      <c r="I6" s="61" t="s">
        <v>87</v>
      </c>
      <c r="J6" s="73" t="s">
        <v>438</v>
      </c>
      <c r="K6" s="73" t="s">
        <v>413</v>
      </c>
      <c r="L6" s="74" t="s">
        <v>439</v>
      </c>
      <c r="M6" s="74" t="s">
        <v>399</v>
      </c>
    </row>
    <row r="7" spans="1:15" ht="20.100000000000001" customHeight="1" x14ac:dyDescent="0.25">
      <c r="A7" s="12">
        <v>7</v>
      </c>
      <c r="B7" s="13" t="s">
        <v>22</v>
      </c>
      <c r="C7" s="13" t="s">
        <v>19</v>
      </c>
      <c r="D7" s="12" t="s">
        <v>16</v>
      </c>
      <c r="E7" s="12" t="s">
        <v>64</v>
      </c>
      <c r="F7" s="22" t="s">
        <v>121</v>
      </c>
      <c r="G7" s="12" t="s">
        <v>407</v>
      </c>
      <c r="H7" s="12" t="s">
        <v>407</v>
      </c>
      <c r="I7" s="12" t="s">
        <v>407</v>
      </c>
      <c r="J7" s="38" t="s">
        <v>407</v>
      </c>
      <c r="K7" s="38">
        <v>0</v>
      </c>
      <c r="L7" s="38" t="s">
        <v>407</v>
      </c>
      <c r="M7" s="38">
        <v>0</v>
      </c>
    </row>
    <row r="8" spans="1:15" ht="20.100000000000001" customHeight="1" x14ac:dyDescent="0.25">
      <c r="A8" s="12" t="s">
        <v>417</v>
      </c>
      <c r="B8" s="16" t="s">
        <v>32</v>
      </c>
      <c r="C8" s="15" t="s">
        <v>239</v>
      </c>
      <c r="D8" s="12" t="s">
        <v>3</v>
      </c>
      <c r="E8" s="11" t="s">
        <v>64</v>
      </c>
      <c r="F8" s="22">
        <v>93.58</v>
      </c>
      <c r="G8" s="12">
        <v>8</v>
      </c>
      <c r="H8" s="12">
        <v>15</v>
      </c>
      <c r="I8" s="12">
        <f>SUM(G8:H8)</f>
        <v>23</v>
      </c>
      <c r="J8" s="38" t="s">
        <v>448</v>
      </c>
      <c r="K8" s="38">
        <v>7</v>
      </c>
      <c r="L8" s="38" t="s">
        <v>410</v>
      </c>
      <c r="M8" s="38">
        <v>2</v>
      </c>
    </row>
    <row r="9" spans="1:15" ht="20.100000000000001" customHeight="1" x14ac:dyDescent="0.25">
      <c r="A9" s="12">
        <v>12</v>
      </c>
      <c r="B9" s="13" t="s">
        <v>251</v>
      </c>
      <c r="C9" s="13" t="s">
        <v>252</v>
      </c>
      <c r="D9" s="12" t="s">
        <v>3</v>
      </c>
      <c r="E9" s="12" t="s">
        <v>64</v>
      </c>
      <c r="F9" s="22">
        <v>73.540000000000006</v>
      </c>
      <c r="G9" s="12">
        <v>8</v>
      </c>
      <c r="H9" s="12">
        <v>0</v>
      </c>
      <c r="I9" s="12">
        <f>SUM(G9:H9)</f>
        <v>8</v>
      </c>
      <c r="J9" s="38" t="s">
        <v>436</v>
      </c>
      <c r="K9" s="38">
        <v>9</v>
      </c>
      <c r="L9" s="38" t="s">
        <v>409</v>
      </c>
      <c r="M9" s="38">
        <v>3</v>
      </c>
    </row>
    <row r="10" spans="1:15" ht="20.100000000000001" customHeight="1" x14ac:dyDescent="0.25">
      <c r="A10" s="12" t="s">
        <v>434</v>
      </c>
      <c r="B10" s="17" t="s">
        <v>183</v>
      </c>
      <c r="C10" s="13" t="s">
        <v>182</v>
      </c>
      <c r="D10" s="11" t="s">
        <v>3</v>
      </c>
      <c r="E10" s="12" t="s">
        <v>64</v>
      </c>
      <c r="F10" s="22">
        <v>67.7</v>
      </c>
      <c r="G10" s="12">
        <v>4</v>
      </c>
      <c r="H10" s="12">
        <v>0</v>
      </c>
      <c r="I10" s="12">
        <f>SUM(G10:H10)</f>
        <v>4</v>
      </c>
      <c r="J10" s="38" t="s">
        <v>412</v>
      </c>
      <c r="K10" s="38">
        <v>14</v>
      </c>
      <c r="L10" s="38" t="s">
        <v>408</v>
      </c>
      <c r="M10" s="38">
        <v>4</v>
      </c>
    </row>
    <row r="11" spans="1:15" ht="20.100000000000001" customHeight="1" x14ac:dyDescent="0.25">
      <c r="A11" s="12">
        <v>13</v>
      </c>
      <c r="B11" s="13" t="s">
        <v>314</v>
      </c>
      <c r="C11" s="13" t="s">
        <v>78</v>
      </c>
      <c r="D11" s="11" t="s">
        <v>3</v>
      </c>
      <c r="E11" s="12" t="s">
        <v>64</v>
      </c>
      <c r="F11" s="22">
        <v>71.459999999999994</v>
      </c>
      <c r="G11" s="12">
        <v>0</v>
      </c>
      <c r="H11" s="12">
        <v>0</v>
      </c>
      <c r="I11" s="12">
        <f>SUM(G11:H11)</f>
        <v>0</v>
      </c>
      <c r="J11" s="38" t="s">
        <v>410</v>
      </c>
      <c r="K11" s="38">
        <v>16</v>
      </c>
      <c r="L11" s="38" t="s">
        <v>403</v>
      </c>
      <c r="M11" s="38">
        <v>5</v>
      </c>
    </row>
    <row r="12" spans="1:15" ht="20.100000000000001" customHeight="1" x14ac:dyDescent="0.25">
      <c r="A12" s="12" t="s">
        <v>396</v>
      </c>
      <c r="B12" s="16" t="s">
        <v>114</v>
      </c>
      <c r="C12" s="17" t="s">
        <v>385</v>
      </c>
      <c r="D12" s="12" t="s">
        <v>3</v>
      </c>
      <c r="E12" s="11" t="s">
        <v>64</v>
      </c>
      <c r="F12" s="22">
        <v>61.73</v>
      </c>
      <c r="G12" s="12">
        <v>0</v>
      </c>
      <c r="H12" s="12">
        <v>0</v>
      </c>
      <c r="I12" s="12">
        <f>SUM(G12:H12)</f>
        <v>0</v>
      </c>
      <c r="J12" s="38" t="s">
        <v>404</v>
      </c>
      <c r="K12" s="38">
        <v>21</v>
      </c>
      <c r="L12" s="38" t="s">
        <v>404</v>
      </c>
      <c r="M12" s="38">
        <v>7</v>
      </c>
    </row>
    <row r="13" spans="1:15" s="7" customFormat="1" ht="20.100000000000001" customHeight="1" x14ac:dyDescent="0.25">
      <c r="A13" s="12">
        <v>4</v>
      </c>
      <c r="B13" s="9" t="s">
        <v>84</v>
      </c>
      <c r="C13" s="14" t="s">
        <v>325</v>
      </c>
      <c r="D13" s="12" t="s">
        <v>16</v>
      </c>
      <c r="E13" s="12" t="s">
        <v>203</v>
      </c>
      <c r="F13" s="22" t="s">
        <v>405</v>
      </c>
      <c r="G13" s="12" t="s">
        <v>407</v>
      </c>
      <c r="H13" s="12" t="s">
        <v>407</v>
      </c>
      <c r="I13" s="12" t="s">
        <v>407</v>
      </c>
      <c r="J13" s="38" t="s">
        <v>407</v>
      </c>
      <c r="K13" s="38">
        <v>0</v>
      </c>
      <c r="L13" s="38" t="s">
        <v>407</v>
      </c>
      <c r="M13" s="38">
        <v>0</v>
      </c>
      <c r="O13"/>
    </row>
    <row r="14" spans="1:15" ht="20.100000000000001" customHeight="1" x14ac:dyDescent="0.25">
      <c r="A14" s="12" t="s">
        <v>397</v>
      </c>
      <c r="B14" s="63" t="s">
        <v>43</v>
      </c>
      <c r="C14" s="13" t="s">
        <v>256</v>
      </c>
      <c r="D14" s="11" t="s">
        <v>104</v>
      </c>
      <c r="E14" s="12" t="s">
        <v>203</v>
      </c>
      <c r="F14" s="22" t="s">
        <v>121</v>
      </c>
      <c r="G14" s="12" t="s">
        <v>407</v>
      </c>
      <c r="H14" s="12" t="s">
        <v>407</v>
      </c>
      <c r="I14" s="12" t="s">
        <v>407</v>
      </c>
      <c r="J14" s="38" t="s">
        <v>407</v>
      </c>
      <c r="K14" s="38">
        <v>0</v>
      </c>
      <c r="L14" s="38" t="s">
        <v>407</v>
      </c>
      <c r="M14" s="38">
        <v>0</v>
      </c>
    </row>
    <row r="15" spans="1:15" ht="20.100000000000001" customHeight="1" x14ac:dyDescent="0.25">
      <c r="A15" s="12">
        <v>3</v>
      </c>
      <c r="B15" s="16" t="s">
        <v>109</v>
      </c>
      <c r="C15" s="17" t="s">
        <v>237</v>
      </c>
      <c r="D15" s="11" t="s">
        <v>40</v>
      </c>
      <c r="E15" s="12" t="s">
        <v>203</v>
      </c>
      <c r="F15" s="22" t="s">
        <v>121</v>
      </c>
      <c r="G15" s="12" t="s">
        <v>407</v>
      </c>
      <c r="H15" s="12" t="s">
        <v>407</v>
      </c>
      <c r="I15" s="12" t="s">
        <v>407</v>
      </c>
      <c r="J15" s="38" t="s">
        <v>407</v>
      </c>
      <c r="K15" s="38">
        <v>0</v>
      </c>
      <c r="L15" s="38" t="s">
        <v>407</v>
      </c>
      <c r="M15" s="38">
        <v>0</v>
      </c>
    </row>
    <row r="16" spans="1:15" ht="19.149999999999999" customHeight="1" x14ac:dyDescent="0.25">
      <c r="A16" s="12">
        <v>11</v>
      </c>
      <c r="B16" s="13" t="s">
        <v>221</v>
      </c>
      <c r="C16" s="13" t="s">
        <v>223</v>
      </c>
      <c r="D16" s="12" t="s">
        <v>222</v>
      </c>
      <c r="E16" s="12" t="s">
        <v>203</v>
      </c>
      <c r="F16" s="22" t="s">
        <v>121</v>
      </c>
      <c r="G16" s="12" t="s">
        <v>407</v>
      </c>
      <c r="H16" s="12" t="s">
        <v>407</v>
      </c>
      <c r="I16" s="12" t="s">
        <v>407</v>
      </c>
      <c r="J16" s="38" t="s">
        <v>407</v>
      </c>
      <c r="K16" s="38">
        <v>0</v>
      </c>
      <c r="L16" s="38" t="s">
        <v>407</v>
      </c>
      <c r="M16" s="38">
        <v>0</v>
      </c>
    </row>
    <row r="17" spans="1:15" ht="20.100000000000001" customHeight="1" x14ac:dyDescent="0.25">
      <c r="A17" s="12">
        <v>15</v>
      </c>
      <c r="B17" s="18" t="s">
        <v>42</v>
      </c>
      <c r="C17" s="17" t="s">
        <v>237</v>
      </c>
      <c r="D17" s="11" t="s">
        <v>40</v>
      </c>
      <c r="E17" s="12" t="s">
        <v>203</v>
      </c>
      <c r="F17" s="22" t="s">
        <v>121</v>
      </c>
      <c r="G17" s="12" t="s">
        <v>407</v>
      </c>
      <c r="H17" s="12" t="s">
        <v>407</v>
      </c>
      <c r="I17" s="12" t="s">
        <v>407</v>
      </c>
      <c r="J17" s="38" t="s">
        <v>407</v>
      </c>
      <c r="K17" s="38">
        <v>0</v>
      </c>
      <c r="L17" s="38" t="s">
        <v>407</v>
      </c>
      <c r="M17" s="38">
        <v>0</v>
      </c>
    </row>
    <row r="18" spans="1:15" s="7" customFormat="1" ht="20.100000000000001" customHeight="1" x14ac:dyDescent="0.25">
      <c r="A18" s="12">
        <v>14</v>
      </c>
      <c r="B18" s="13" t="s">
        <v>205</v>
      </c>
      <c r="C18" s="14" t="s">
        <v>204</v>
      </c>
      <c r="D18" s="11" t="s">
        <v>3</v>
      </c>
      <c r="E18" s="12" t="s">
        <v>203</v>
      </c>
      <c r="F18" s="22">
        <v>67.44</v>
      </c>
      <c r="G18" s="12">
        <v>8</v>
      </c>
      <c r="H18" s="12">
        <v>0</v>
      </c>
      <c r="I18" s="12">
        <f t="shared" ref="I18:I26" si="0">SUM(G18:H18)</f>
        <v>8</v>
      </c>
      <c r="J18" s="38" t="s">
        <v>425</v>
      </c>
      <c r="K18" s="38">
        <v>10</v>
      </c>
      <c r="L18" s="38" t="s">
        <v>410</v>
      </c>
      <c r="M18" s="38">
        <v>6</v>
      </c>
      <c r="O18"/>
    </row>
    <row r="19" spans="1:15" ht="20.100000000000001" customHeight="1" x14ac:dyDescent="0.25">
      <c r="A19" s="12">
        <v>10</v>
      </c>
      <c r="B19" s="9" t="s">
        <v>300</v>
      </c>
      <c r="C19" s="13" t="s">
        <v>45</v>
      </c>
      <c r="D19" s="12" t="s">
        <v>3</v>
      </c>
      <c r="E19" s="12" t="s">
        <v>203</v>
      </c>
      <c r="F19" s="22">
        <v>74.17</v>
      </c>
      <c r="G19" s="12">
        <v>4</v>
      </c>
      <c r="H19" s="12">
        <v>0</v>
      </c>
      <c r="I19" s="12">
        <f t="shared" si="0"/>
        <v>4</v>
      </c>
      <c r="J19" s="38" t="s">
        <v>423</v>
      </c>
      <c r="K19" s="38">
        <v>12</v>
      </c>
      <c r="L19" s="38" t="s">
        <v>409</v>
      </c>
      <c r="M19" s="38">
        <v>7</v>
      </c>
    </row>
    <row r="20" spans="1:15" s="7" customFormat="1" ht="20.100000000000001" customHeight="1" x14ac:dyDescent="0.25">
      <c r="A20" s="12">
        <v>16</v>
      </c>
      <c r="B20" s="13" t="s">
        <v>83</v>
      </c>
      <c r="C20" s="10" t="s">
        <v>325</v>
      </c>
      <c r="D20" s="12" t="s">
        <v>16</v>
      </c>
      <c r="E20" s="12" t="s">
        <v>203</v>
      </c>
      <c r="F20" s="22">
        <v>61.99</v>
      </c>
      <c r="G20" s="12">
        <v>4</v>
      </c>
      <c r="H20" s="12">
        <v>0</v>
      </c>
      <c r="I20" s="12">
        <f t="shared" si="0"/>
        <v>4</v>
      </c>
      <c r="J20" s="38" t="s">
        <v>411</v>
      </c>
      <c r="K20" s="38">
        <v>15</v>
      </c>
      <c r="L20" s="38" t="s">
        <v>408</v>
      </c>
      <c r="M20" s="38">
        <v>8</v>
      </c>
      <c r="O20"/>
    </row>
    <row r="21" spans="1:15" ht="20.100000000000001" customHeight="1" x14ac:dyDescent="0.25">
      <c r="A21" s="12">
        <v>6</v>
      </c>
      <c r="B21" s="13" t="s">
        <v>379</v>
      </c>
      <c r="C21" s="9" t="s">
        <v>380</v>
      </c>
      <c r="D21" s="11" t="s">
        <v>4</v>
      </c>
      <c r="E21" s="12" t="s">
        <v>203</v>
      </c>
      <c r="F21" s="22">
        <v>67.84</v>
      </c>
      <c r="G21" s="12">
        <v>0</v>
      </c>
      <c r="H21" s="12">
        <v>0</v>
      </c>
      <c r="I21" s="12">
        <f t="shared" si="0"/>
        <v>0</v>
      </c>
      <c r="J21" s="38" t="s">
        <v>408</v>
      </c>
      <c r="K21" s="38">
        <v>18</v>
      </c>
      <c r="L21" s="38" t="s">
        <v>403</v>
      </c>
      <c r="M21" s="38">
        <v>9</v>
      </c>
    </row>
    <row r="22" spans="1:15" ht="19.149999999999999" customHeight="1" x14ac:dyDescent="0.25">
      <c r="A22" s="12">
        <v>8</v>
      </c>
      <c r="B22" s="13" t="s">
        <v>57</v>
      </c>
      <c r="C22" s="9" t="s">
        <v>236</v>
      </c>
      <c r="D22" s="12" t="s">
        <v>3</v>
      </c>
      <c r="E22" s="12" t="s">
        <v>203</v>
      </c>
      <c r="F22" s="22">
        <v>66.790000000000006</v>
      </c>
      <c r="G22" s="12">
        <v>0</v>
      </c>
      <c r="H22" s="12">
        <v>0</v>
      </c>
      <c r="I22" s="12">
        <f t="shared" si="0"/>
        <v>0</v>
      </c>
      <c r="J22" s="38" t="s">
        <v>403</v>
      </c>
      <c r="K22" s="38">
        <v>19</v>
      </c>
      <c r="L22" s="38" t="s">
        <v>404</v>
      </c>
      <c r="M22" s="38">
        <v>11</v>
      </c>
    </row>
    <row r="23" spans="1:15" ht="20.100000000000001" customHeight="1" x14ac:dyDescent="0.25">
      <c r="A23" s="12">
        <v>1</v>
      </c>
      <c r="B23" s="13" t="s">
        <v>73</v>
      </c>
      <c r="C23" s="9" t="s">
        <v>105</v>
      </c>
      <c r="D23" s="12" t="s">
        <v>3</v>
      </c>
      <c r="E23" s="12" t="s">
        <v>56</v>
      </c>
      <c r="F23" s="22">
        <v>68</v>
      </c>
      <c r="G23" s="12">
        <v>12</v>
      </c>
      <c r="H23" s="12">
        <v>0</v>
      </c>
      <c r="I23" s="12">
        <f t="shared" si="0"/>
        <v>12</v>
      </c>
      <c r="J23" s="38" t="s">
        <v>447</v>
      </c>
      <c r="K23" s="38">
        <v>8</v>
      </c>
      <c r="L23" s="38" t="s">
        <v>403</v>
      </c>
      <c r="M23" s="38">
        <v>1</v>
      </c>
    </row>
    <row r="24" spans="1:15" s="7" customFormat="1" ht="20.100000000000001" customHeight="1" x14ac:dyDescent="0.25">
      <c r="A24" s="12">
        <v>2</v>
      </c>
      <c r="B24" s="63" t="s">
        <v>315</v>
      </c>
      <c r="C24" s="13" t="s">
        <v>78</v>
      </c>
      <c r="D24" s="11" t="s">
        <v>3</v>
      </c>
      <c r="E24" s="12" t="s">
        <v>56</v>
      </c>
      <c r="F24" s="22">
        <v>75.290000000000006</v>
      </c>
      <c r="G24" s="12">
        <v>4</v>
      </c>
      <c r="H24" s="12">
        <v>0</v>
      </c>
      <c r="I24" s="12">
        <f t="shared" si="0"/>
        <v>4</v>
      </c>
      <c r="J24" s="38" t="s">
        <v>424</v>
      </c>
      <c r="K24" s="38">
        <v>11</v>
      </c>
      <c r="L24" s="38" t="s">
        <v>404</v>
      </c>
      <c r="M24" s="38">
        <v>3</v>
      </c>
      <c r="O24"/>
    </row>
    <row r="25" spans="1:15" ht="20.100000000000001" customHeight="1" x14ac:dyDescent="0.25">
      <c r="A25" s="12">
        <v>5</v>
      </c>
      <c r="B25" s="16" t="s">
        <v>319</v>
      </c>
      <c r="C25" s="17" t="s">
        <v>216</v>
      </c>
      <c r="D25" s="11" t="s">
        <v>16</v>
      </c>
      <c r="E25" s="12" t="s">
        <v>65</v>
      </c>
      <c r="F25" s="22">
        <v>69.510000000000005</v>
      </c>
      <c r="G25" s="12">
        <v>4</v>
      </c>
      <c r="H25" s="12">
        <v>0</v>
      </c>
      <c r="I25" s="12">
        <f t="shared" si="0"/>
        <v>4</v>
      </c>
      <c r="J25" s="38" t="s">
        <v>422</v>
      </c>
      <c r="K25" s="38">
        <v>13</v>
      </c>
      <c r="L25" s="38" t="s">
        <v>403</v>
      </c>
      <c r="M25" s="38">
        <v>1</v>
      </c>
    </row>
    <row r="26" spans="1:15" ht="20.100000000000001" customHeight="1" x14ac:dyDescent="0.25">
      <c r="A26" s="12">
        <v>9</v>
      </c>
      <c r="B26" s="9" t="s">
        <v>299</v>
      </c>
      <c r="C26" s="13" t="s">
        <v>293</v>
      </c>
      <c r="D26" s="12" t="s">
        <v>16</v>
      </c>
      <c r="E26" s="12" t="s">
        <v>65</v>
      </c>
      <c r="F26" s="22">
        <v>68.78</v>
      </c>
      <c r="G26" s="12">
        <v>0</v>
      </c>
      <c r="H26" s="12">
        <v>0</v>
      </c>
      <c r="I26" s="12">
        <f t="shared" si="0"/>
        <v>0</v>
      </c>
      <c r="J26" s="38" t="s">
        <v>409</v>
      </c>
      <c r="K26" s="38">
        <v>17</v>
      </c>
      <c r="L26" s="38" t="s">
        <v>404</v>
      </c>
      <c r="M26" s="38">
        <v>3</v>
      </c>
    </row>
    <row r="27" spans="1:15" ht="20.100000000000001" customHeight="1" x14ac:dyDescent="0.25">
      <c r="A27" s="79"/>
      <c r="B27" s="89"/>
      <c r="C27" s="80"/>
      <c r="D27" s="83"/>
      <c r="E27" s="79"/>
      <c r="F27" s="81"/>
      <c r="G27" s="79"/>
      <c r="H27" s="79"/>
      <c r="I27" s="79"/>
      <c r="J27" s="82"/>
      <c r="K27" s="82"/>
      <c r="L27" s="82"/>
      <c r="M27" s="82"/>
    </row>
    <row r="28" spans="1:15" x14ac:dyDescent="0.25">
      <c r="A28" s="99" t="s">
        <v>306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</sheetData>
  <autoFilter ref="A6:M6" xr:uid="{43CDEC30-82C0-487A-8B80-430A39BC448D}">
    <sortState xmlns:xlrd2="http://schemas.microsoft.com/office/spreadsheetml/2017/richdata2" ref="A7:M26">
      <sortCondition ref="E6"/>
    </sortState>
  </autoFilter>
  <mergeCells count="4">
    <mergeCell ref="A1:I1"/>
    <mergeCell ref="A2:I2"/>
    <mergeCell ref="A3:M3"/>
    <mergeCell ref="A28:M28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94BF-C595-46A3-AD8D-B91A40670CA5}">
  <sheetPr>
    <tabColor rgb="FF00B0F0"/>
  </sheetPr>
  <dimension ref="A1:M13"/>
  <sheetViews>
    <sheetView windowProtection="1" showGridLines="0" zoomScale="120" zoomScaleNormal="120" workbookViewId="0">
      <selection activeCell="M17" sqref="M17"/>
    </sheetView>
  </sheetViews>
  <sheetFormatPr defaultColWidth="9.140625" defaultRowHeight="15" x14ac:dyDescent="0.25"/>
  <cols>
    <col min="1" max="1" width="3.28515625" customWidth="1"/>
    <col min="2" max="2" width="24.5703125" customWidth="1"/>
    <col min="3" max="3" width="31.7109375" customWidth="1"/>
    <col min="4" max="4" width="6.140625" customWidth="1"/>
    <col min="5" max="5" width="5.85546875" customWidth="1"/>
    <col min="6" max="6" width="6.5703125" customWidth="1"/>
    <col min="7" max="7" width="4.85546875" customWidth="1"/>
    <col min="8" max="8" width="3.28515625" customWidth="1"/>
    <col min="9" max="9" width="3.42578125" customWidth="1"/>
    <col min="10" max="11" width="2.85546875" bestFit="1" customWidth="1"/>
  </cols>
  <sheetData>
    <row r="1" spans="1:13" ht="23.25" x14ac:dyDescent="0.25">
      <c r="A1" s="97" t="s">
        <v>352</v>
      </c>
      <c r="B1" s="98"/>
      <c r="C1" s="98"/>
      <c r="D1" s="98"/>
      <c r="E1" s="98"/>
      <c r="F1" s="98"/>
      <c r="G1" s="98"/>
      <c r="H1" s="98"/>
      <c r="I1" s="98"/>
      <c r="J1" s="98"/>
    </row>
    <row r="2" spans="1:13" ht="42.75" customHeight="1" x14ac:dyDescent="0.25">
      <c r="A2" s="93" t="s">
        <v>361</v>
      </c>
      <c r="B2" s="93"/>
      <c r="C2" s="93"/>
      <c r="D2" s="93"/>
      <c r="E2" s="93"/>
      <c r="F2" s="93"/>
      <c r="G2" s="93"/>
      <c r="H2" s="93"/>
      <c r="I2" s="93"/>
      <c r="J2" s="93"/>
      <c r="K2" s="64"/>
    </row>
    <row r="3" spans="1:13" ht="29.25" customHeight="1" x14ac:dyDescent="0.25">
      <c r="A3" s="94" t="s">
        <v>414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3" ht="29.25" customHeigh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3" x14ac:dyDescent="0.25">
      <c r="C5" s="8"/>
      <c r="D5" s="3"/>
      <c r="E5" s="24"/>
      <c r="F5" s="24" t="s">
        <v>441</v>
      </c>
      <c r="G5" s="25"/>
      <c r="H5" s="24"/>
      <c r="I5" s="65"/>
      <c r="J5" s="24"/>
    </row>
    <row r="6" spans="1:13" x14ac:dyDescent="0.25">
      <c r="A6" s="67" t="s">
        <v>6</v>
      </c>
      <c r="B6" s="20" t="s">
        <v>7</v>
      </c>
      <c r="C6" s="20" t="s">
        <v>8</v>
      </c>
      <c r="D6" s="68" t="s">
        <v>13</v>
      </c>
      <c r="E6" s="68" t="s">
        <v>9</v>
      </c>
      <c r="F6" s="61" t="s">
        <v>197</v>
      </c>
      <c r="G6" s="61" t="s">
        <v>11</v>
      </c>
      <c r="H6" s="61" t="s">
        <v>10</v>
      </c>
      <c r="I6" s="61" t="s">
        <v>353</v>
      </c>
      <c r="J6" s="61" t="s">
        <v>87</v>
      </c>
      <c r="K6" s="61" t="s">
        <v>12</v>
      </c>
    </row>
    <row r="7" spans="1:13" ht="20.100000000000001" customHeight="1" x14ac:dyDescent="0.25">
      <c r="A7" s="12">
        <v>2</v>
      </c>
      <c r="B7" s="9" t="s">
        <v>264</v>
      </c>
      <c r="C7" s="14" t="s">
        <v>116</v>
      </c>
      <c r="D7" s="12" t="s">
        <v>3</v>
      </c>
      <c r="E7" s="12" t="s">
        <v>151</v>
      </c>
      <c r="F7" s="12" t="s">
        <v>138</v>
      </c>
      <c r="G7" s="22">
        <v>68.33</v>
      </c>
      <c r="H7" s="12">
        <v>0</v>
      </c>
      <c r="I7" s="12">
        <v>0</v>
      </c>
      <c r="J7" s="12">
        <f>SUM(H7:I7)</f>
        <v>0</v>
      </c>
      <c r="K7" s="38" t="s">
        <v>404</v>
      </c>
    </row>
    <row r="8" spans="1:13" s="7" customFormat="1" ht="20.100000000000001" customHeight="1" x14ac:dyDescent="0.25">
      <c r="A8" s="12">
        <v>4</v>
      </c>
      <c r="B8" s="63" t="s">
        <v>265</v>
      </c>
      <c r="C8" s="14" t="s">
        <v>161</v>
      </c>
      <c r="D8" s="12" t="s">
        <v>3</v>
      </c>
      <c r="E8" s="12" t="s">
        <v>151</v>
      </c>
      <c r="F8" s="12" t="s">
        <v>138</v>
      </c>
      <c r="G8" s="22">
        <v>73.98</v>
      </c>
      <c r="H8" s="12">
        <v>8</v>
      </c>
      <c r="I8" s="12">
        <v>0</v>
      </c>
      <c r="J8" s="12">
        <f>SUM(H8:I8)</f>
        <v>8</v>
      </c>
      <c r="K8" s="38" t="s">
        <v>403</v>
      </c>
      <c r="M8"/>
    </row>
    <row r="9" spans="1:13" ht="20.100000000000001" customHeight="1" x14ac:dyDescent="0.25">
      <c r="A9" s="12">
        <v>1</v>
      </c>
      <c r="B9" s="16" t="s">
        <v>282</v>
      </c>
      <c r="C9" s="17" t="s">
        <v>106</v>
      </c>
      <c r="D9" s="11" t="s">
        <v>4</v>
      </c>
      <c r="E9" s="12" t="s">
        <v>308</v>
      </c>
      <c r="F9" s="12" t="s">
        <v>138</v>
      </c>
      <c r="G9" s="22">
        <v>75.12</v>
      </c>
      <c r="H9" s="12">
        <v>8</v>
      </c>
      <c r="I9" s="12">
        <v>0</v>
      </c>
      <c r="J9" s="12">
        <f t="shared" ref="J9:J12" si="0">SUM(H9:I9)</f>
        <v>8</v>
      </c>
      <c r="K9" s="38" t="s">
        <v>408</v>
      </c>
    </row>
    <row r="10" spans="1:13" ht="20.100000000000001" customHeight="1" x14ac:dyDescent="0.25">
      <c r="A10" s="12">
        <v>6</v>
      </c>
      <c r="B10" s="9" t="s">
        <v>370</v>
      </c>
      <c r="C10" s="13" t="s">
        <v>217</v>
      </c>
      <c r="D10" s="11" t="s">
        <v>3</v>
      </c>
      <c r="E10" s="12" t="s">
        <v>151</v>
      </c>
      <c r="F10" s="12" t="s">
        <v>229</v>
      </c>
      <c r="G10" s="22">
        <v>63.71</v>
      </c>
      <c r="H10" s="12">
        <v>0</v>
      </c>
      <c r="I10" s="12">
        <v>0</v>
      </c>
      <c r="J10" s="12">
        <f>SUM(H10:I10)</f>
        <v>0</v>
      </c>
      <c r="K10" s="38" t="s">
        <v>404</v>
      </c>
    </row>
    <row r="11" spans="1:13" ht="20.100000000000001" customHeight="1" x14ac:dyDescent="0.25">
      <c r="A11" s="12">
        <v>3</v>
      </c>
      <c r="B11" s="63" t="s">
        <v>206</v>
      </c>
      <c r="C11" s="14" t="s">
        <v>189</v>
      </c>
      <c r="D11" s="11" t="s">
        <v>27</v>
      </c>
      <c r="E11" s="12" t="s">
        <v>151</v>
      </c>
      <c r="F11" s="12" t="s">
        <v>229</v>
      </c>
      <c r="G11" s="22">
        <v>68.790000000000006</v>
      </c>
      <c r="H11" s="12">
        <v>4</v>
      </c>
      <c r="I11" s="12">
        <v>0</v>
      </c>
      <c r="J11" s="12">
        <f t="shared" si="0"/>
        <v>4</v>
      </c>
      <c r="K11" s="38" t="s">
        <v>403</v>
      </c>
    </row>
    <row r="12" spans="1:13" ht="20.100000000000001" customHeight="1" x14ac:dyDescent="0.25">
      <c r="A12" s="12">
        <v>5</v>
      </c>
      <c r="B12" s="69" t="s">
        <v>152</v>
      </c>
      <c r="C12" s="17" t="s">
        <v>106</v>
      </c>
      <c r="D12" s="11" t="s">
        <v>4</v>
      </c>
      <c r="E12" s="12" t="s">
        <v>308</v>
      </c>
      <c r="F12" s="12" t="s">
        <v>229</v>
      </c>
      <c r="G12" s="22">
        <v>70.819999999999993</v>
      </c>
      <c r="H12" s="12">
        <v>4</v>
      </c>
      <c r="I12" s="12">
        <v>0</v>
      </c>
      <c r="J12" s="12">
        <f t="shared" si="0"/>
        <v>4</v>
      </c>
      <c r="K12" s="38" t="s">
        <v>408</v>
      </c>
    </row>
    <row r="13" spans="1:13" x14ac:dyDescent="0.25">
      <c r="A13" s="99" t="s">
        <v>306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</row>
  </sheetData>
  <autoFilter ref="A6:K6" xr:uid="{BCF094BF-C595-46A3-AD8D-B91A40670CA5}">
    <sortState xmlns:xlrd2="http://schemas.microsoft.com/office/spreadsheetml/2017/richdata2" ref="A7:K23">
      <sortCondition ref="A6"/>
    </sortState>
  </autoFilter>
  <mergeCells count="4">
    <mergeCell ref="A1:J1"/>
    <mergeCell ref="A2:J2"/>
    <mergeCell ref="A3:K3"/>
    <mergeCell ref="A13:K13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18CF0133ED459DAB310253F36D0D" ma:contentTypeVersion="9" ma:contentTypeDescription="Create a new document." ma:contentTypeScope="" ma:versionID="df6a4b9d89c5646d23b832ccc2c434d0">
  <xsd:schema xmlns:xsd="http://www.w3.org/2001/XMLSchema" xmlns:xs="http://www.w3.org/2001/XMLSchema" xmlns:p="http://schemas.microsoft.com/office/2006/metadata/properties" xmlns:ns3="5b9dd490-6f51-4a0d-b14e-76cbc20de721" targetNamespace="http://schemas.microsoft.com/office/2006/metadata/properties" ma:root="true" ma:fieldsID="572ecefe8d809ccbd3577e0ad30da020" ns3:_="">
    <xsd:import namespace="5b9dd490-6f51-4a0d-b14e-76cbc20de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d490-6f51-4a0d-b14e-76cbc20de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0D6643-81DC-4A63-898B-16BFA1A2A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dd490-6f51-4a0d-b14e-76cbc20de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858E46-56D9-4DD6-A1C7-753460BE511B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b9dd490-6f51-4a0d-b14e-76cbc20de72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581C93-F6BE-405A-A8F5-AF1165EF7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P11 (2)</vt:lpstr>
      <vt:lpstr>EQ LA</vt:lpstr>
      <vt:lpstr>INSPEÇÃO</vt:lpstr>
      <vt:lpstr>Estabulagem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Julio Pereira</dc:creator>
  <cp:lastModifiedBy>M</cp:lastModifiedBy>
  <cp:revision>99</cp:revision>
  <cp:lastPrinted>2024-06-10T11:31:59Z</cp:lastPrinted>
  <dcterms:created xsi:type="dcterms:W3CDTF">2015-05-12T16:45:24Z</dcterms:created>
  <dcterms:modified xsi:type="dcterms:W3CDTF">2024-08-28T12:26:11Z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0x0101005C4718CF0133ED459DAB310253F36D0D</vt:lpwstr>
  </property>
</Properties>
</file>