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D:\ITU\S5\Projet Tahina\PanneauWebApp\donneTest\"/>
    </mc:Choice>
  </mc:AlternateContent>
  <xr:revisionPtr revIDLastSave="0" documentId="13_ncr:1_{65DB4FCA-7B2A-4328-953C-3E90EB27113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D19" i="1"/>
  <c r="E19" i="1" s="1"/>
  <c r="D20" i="1"/>
  <c r="E20" i="1" s="1"/>
  <c r="D21" i="1"/>
  <c r="E21" i="1" s="1"/>
  <c r="D22" i="1"/>
  <c r="E22" i="1" s="1"/>
  <c r="D18" i="1"/>
  <c r="E18" i="1" s="1"/>
  <c r="D15" i="1"/>
  <c r="E15" i="1" s="1"/>
  <c r="D16" i="1"/>
  <c r="E16" i="1" s="1"/>
  <c r="D17" i="1"/>
  <c r="E17" i="1" s="1"/>
  <c r="D14" i="1"/>
  <c r="E14" i="1" s="1"/>
  <c r="C14" i="1" s="1"/>
  <c r="B15" i="1"/>
  <c r="B16" i="1"/>
  <c r="B17" i="1"/>
  <c r="B18" i="1"/>
  <c r="B19" i="1"/>
  <c r="B20" i="1"/>
  <c r="B21" i="1"/>
  <c r="B22" i="1"/>
  <c r="B14" i="1"/>
  <c r="C15" i="1" l="1"/>
  <c r="C16" i="1" s="1"/>
  <c r="C17" i="1" s="1"/>
  <c r="C18" i="1" s="1"/>
  <c r="C19" i="1" s="1"/>
  <c r="C20" i="1" s="1"/>
  <c r="C21" i="1" s="1"/>
  <c r="C22" i="1" s="1"/>
  <c r="G14" i="1" s="1"/>
</calcChain>
</file>

<file path=xl/sharedStrings.xml><?xml version="1.0" encoding="utf-8"?>
<sst xmlns="http://schemas.openxmlformats.org/spreadsheetml/2006/main" count="13" uniqueCount="12">
  <si>
    <t>Panneau</t>
  </si>
  <si>
    <t>Batterie</t>
  </si>
  <si>
    <t>Presence salle Matin</t>
  </si>
  <si>
    <t>Presence salle Matin Apres-midi</t>
  </si>
  <si>
    <t>Heure</t>
  </si>
  <si>
    <t>Masoandro</t>
  </si>
  <si>
    <t>Consommation</t>
  </si>
  <si>
    <t>batterie</t>
  </si>
  <si>
    <t>nbr_eleve</t>
  </si>
  <si>
    <t>consommation</t>
  </si>
  <si>
    <t>Detail consommation 27/11/2023</t>
  </si>
  <si>
    <t>Coupure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</si>
</sst>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8" formatCode="_-* #,##0.00\ _€_-;\-* #,##0.00\ _€_-;_-* &quot;-&quot;??\ _€_-;_-@_-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6A8759"/>
      <name val="JetBrains Mono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43" fontId="0" fillId="0" borderId="0" xfId="1" applyFont="1"/>
    <xf numFmtId="0" fontId="2" fillId="0" borderId="0" xfId="0" applyFont="1"/>
    <xf numFmtId="0" fontId="2" fillId="0" borderId="0" xfId="0" applyFont="1" applyAlignment="1">
      <alignment horizontal="center"/>
    </xf>
    <xf numFmtId="14" fontId="3" fillId="0" borderId="0" xfId="0" applyNumberFormat="1" applyFont="1" applyAlignment="1">
      <alignment vertical="center"/>
    </xf>
    <xf numFmtId="0" fontId="2" fillId="0" borderId="0" xfId="0" applyFont="1" applyAlignment="1"/>
    <xf numFmtId="21" fontId="0" fillId="0" borderId="0" xfId="0" applyNumberFormat="1"/>
    <xf numFmtId="168" fontId="0" fillId="0" borderId="0" xfId="0" applyNumberFormat="1"/>
    <xf numFmtId="43" fontId="0" fillId="0" borderId="0" xfId="1" applyNumberFormat="1" applyFont="1"/>
  </cellXfs>
  <cellStyles count="2">
    <cellStyle name="Millier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2"/>
  <sheetViews>
    <sheetView tabSelected="1" workbookViewId="0">
      <selection activeCell="E28" sqref="E28"/>
    </sheetView>
  </sheetViews>
  <sheetFormatPr baseColWidth="10" defaultColWidth="8.88671875" defaultRowHeight="14.4"/>
  <cols>
    <col min="1" max="1" width="13.109375" customWidth="1"/>
    <col min="2" max="2" width="15.6640625" customWidth="1"/>
    <col min="3" max="3" width="12.44140625" customWidth="1"/>
    <col min="4" max="4" width="12.5546875" customWidth="1"/>
    <col min="5" max="5" width="13.6640625" customWidth="1"/>
    <col min="6" max="6" width="12.33203125" customWidth="1"/>
    <col min="7" max="7" width="14.33203125" customWidth="1"/>
    <col min="9" max="9" width="8.88671875" customWidth="1"/>
    <col min="10" max="10" width="10.6640625" customWidth="1"/>
    <col min="11" max="12" width="8.88671875" customWidth="1"/>
  </cols>
  <sheetData>
    <row r="1" spans="1:11">
      <c r="A1" s="2" t="s">
        <v>0</v>
      </c>
      <c r="B1" s="2" t="s">
        <v>1</v>
      </c>
      <c r="E1" s="2" t="s">
        <v>6</v>
      </c>
      <c r="J1" s="5" t="s">
        <v>5</v>
      </c>
      <c r="K1" s="5"/>
    </row>
    <row r="2" spans="1:11">
      <c r="A2" s="1">
        <v>150000</v>
      </c>
      <c r="B2" s="1">
        <v>140000</v>
      </c>
      <c r="E2">
        <v>178</v>
      </c>
      <c r="J2">
        <v>4</v>
      </c>
    </row>
    <row r="3" spans="1:11">
      <c r="B3" s="7">
        <f>B2/2</f>
        <v>70000</v>
      </c>
      <c r="J3">
        <v>5</v>
      </c>
    </row>
    <row r="4" spans="1:11">
      <c r="J4">
        <v>6</v>
      </c>
    </row>
    <row r="5" spans="1:11">
      <c r="J5">
        <v>7</v>
      </c>
    </row>
    <row r="6" spans="1:11">
      <c r="A6" s="3" t="s">
        <v>2</v>
      </c>
      <c r="B6" s="3"/>
      <c r="C6" s="3"/>
      <c r="E6" s="3" t="s">
        <v>3</v>
      </c>
      <c r="F6" s="3"/>
      <c r="G6" s="3"/>
      <c r="J6">
        <v>8</v>
      </c>
    </row>
    <row r="7" spans="1:11">
      <c r="A7" s="4">
        <v>45257</v>
      </c>
      <c r="B7">
        <v>1</v>
      </c>
      <c r="C7">
        <v>120</v>
      </c>
      <c r="E7" s="4">
        <v>45257</v>
      </c>
      <c r="F7">
        <v>1</v>
      </c>
      <c r="G7">
        <v>120</v>
      </c>
      <c r="J7">
        <v>8</v>
      </c>
    </row>
    <row r="8" spans="1:11">
      <c r="A8" s="4">
        <v>45257</v>
      </c>
      <c r="B8">
        <v>2</v>
      </c>
      <c r="C8">
        <v>420</v>
      </c>
      <c r="E8" s="4">
        <v>45257</v>
      </c>
      <c r="F8">
        <v>2</v>
      </c>
      <c r="G8">
        <v>323</v>
      </c>
      <c r="J8">
        <v>6</v>
      </c>
    </row>
    <row r="9" spans="1:11">
      <c r="A9" s="4"/>
      <c r="J9">
        <v>5</v>
      </c>
    </row>
    <row r="10" spans="1:11">
      <c r="J10">
        <v>3</v>
      </c>
    </row>
    <row r="12" spans="1:11">
      <c r="A12" s="3" t="s">
        <v>10</v>
      </c>
      <c r="B12" s="3"/>
      <c r="C12" s="3"/>
      <c r="D12" s="3"/>
      <c r="E12" s="3"/>
    </row>
    <row r="13" spans="1:11">
      <c r="A13" s="2" t="s">
        <v>4</v>
      </c>
      <c r="B13" s="2" t="s">
        <v>0</v>
      </c>
      <c r="C13" s="2" t="s">
        <v>7</v>
      </c>
      <c r="D13" s="2" t="s">
        <v>8</v>
      </c>
      <c r="E13" s="2" t="s">
        <v>9</v>
      </c>
      <c r="G13" s="2" t="s">
        <v>11</v>
      </c>
    </row>
    <row r="14" spans="1:11">
      <c r="A14" s="6">
        <v>0.33333333333333331</v>
      </c>
      <c r="B14" s="7">
        <f>$A$2*J2*0.1</f>
        <v>60000</v>
      </c>
      <c r="C14" s="7">
        <f>IF(E14&gt;B14,IF((E14-B14)&gt;B3,B3/(E14-B14),B3-(E14-B14)),B3)</f>
        <v>33880</v>
      </c>
      <c r="D14">
        <f>$C$7+$C$8</f>
        <v>540</v>
      </c>
      <c r="E14" s="8">
        <f>D14*$E$2</f>
        <v>96120</v>
      </c>
      <c r="G14" s="7">
        <f>C22*60</f>
        <v>4.9376735393158855</v>
      </c>
    </row>
    <row r="15" spans="1:11">
      <c r="A15" s="6">
        <v>0.375</v>
      </c>
      <c r="B15" s="7">
        <f t="shared" ref="B15:B22" si="0">$A$2*J3*0.1</f>
        <v>75000</v>
      </c>
      <c r="C15" s="7">
        <f>IF(E15&gt;B15,IF((E15-B15)&gt;C14,C14/(E15-B15),C14-(E15-B15)),C14)</f>
        <v>12760</v>
      </c>
      <c r="D15">
        <f t="shared" ref="D15:D17" si="1">$C$7+$C$8</f>
        <v>540</v>
      </c>
      <c r="E15" s="8">
        <f t="shared" ref="E15:E22" si="2">D15*$E$2</f>
        <v>96120</v>
      </c>
      <c r="G15" s="6"/>
    </row>
    <row r="16" spans="1:11">
      <c r="A16" s="6">
        <v>0.41666666666666702</v>
      </c>
      <c r="B16" s="7">
        <f t="shared" si="0"/>
        <v>90000</v>
      </c>
      <c r="C16" s="7">
        <f t="shared" ref="C16:C22" si="3">IF(E16&gt;B16,IF((E16-B16)&gt;C15,C15/(E16-B16),C15-(E16-B16)),C15)</f>
        <v>6640</v>
      </c>
      <c r="D16">
        <f t="shared" si="1"/>
        <v>540</v>
      </c>
      <c r="E16" s="8">
        <f t="shared" si="2"/>
        <v>96120</v>
      </c>
      <c r="G16" s="6"/>
    </row>
    <row r="17" spans="1:5">
      <c r="A17" s="6">
        <v>0.45833333333333298</v>
      </c>
      <c r="B17" s="7">
        <f t="shared" si="0"/>
        <v>105000</v>
      </c>
      <c r="C17" s="7">
        <f t="shared" si="3"/>
        <v>6640</v>
      </c>
      <c r="D17">
        <f t="shared" si="1"/>
        <v>540</v>
      </c>
      <c r="E17" s="8">
        <f t="shared" si="2"/>
        <v>96120</v>
      </c>
    </row>
    <row r="18" spans="1:5">
      <c r="A18" s="6">
        <v>0.5</v>
      </c>
      <c r="B18" s="7">
        <f t="shared" si="0"/>
        <v>120000</v>
      </c>
      <c r="C18" s="7">
        <f t="shared" si="3"/>
        <v>6640</v>
      </c>
      <c r="D18">
        <f>$G$7+$G$8</f>
        <v>443</v>
      </c>
      <c r="E18" s="8">
        <f t="shared" si="2"/>
        <v>78854</v>
      </c>
    </row>
    <row r="19" spans="1:5">
      <c r="A19" s="6">
        <v>0.54166666666666696</v>
      </c>
      <c r="B19" s="7">
        <f t="shared" si="0"/>
        <v>120000</v>
      </c>
      <c r="C19" s="7">
        <f t="shared" si="3"/>
        <v>6640</v>
      </c>
      <c r="D19">
        <f t="shared" ref="D19:D22" si="4">$G$7+$G$8</f>
        <v>443</v>
      </c>
      <c r="E19" s="8">
        <f t="shared" si="2"/>
        <v>78854</v>
      </c>
    </row>
    <row r="20" spans="1:5">
      <c r="A20" s="6">
        <v>0.58333333333333304</v>
      </c>
      <c r="B20" s="7">
        <f t="shared" si="0"/>
        <v>90000</v>
      </c>
      <c r="C20" s="7">
        <f t="shared" si="3"/>
        <v>6640</v>
      </c>
      <c r="D20">
        <f t="shared" si="4"/>
        <v>443</v>
      </c>
      <c r="E20" s="8">
        <f t="shared" si="2"/>
        <v>78854</v>
      </c>
    </row>
    <row r="21" spans="1:5">
      <c r="A21" s="6">
        <v>0.625</v>
      </c>
      <c r="B21" s="7">
        <f t="shared" si="0"/>
        <v>75000</v>
      </c>
      <c r="C21" s="7">
        <f t="shared" si="3"/>
        <v>2786</v>
      </c>
      <c r="D21">
        <f t="shared" si="4"/>
        <v>443</v>
      </c>
      <c r="E21" s="8">
        <f t="shared" si="2"/>
        <v>78854</v>
      </c>
    </row>
    <row r="22" spans="1:5">
      <c r="A22" s="6">
        <v>0.66666666666666696</v>
      </c>
      <c r="B22" s="7">
        <f t="shared" si="0"/>
        <v>45000</v>
      </c>
      <c r="C22" s="7">
        <f t="shared" si="3"/>
        <v>8.2294558988598096E-2</v>
      </c>
      <c r="D22">
        <f t="shared" si="4"/>
        <v>443</v>
      </c>
      <c r="E22" s="8">
        <f t="shared" si="2"/>
        <v>78854</v>
      </c>
    </row>
  </sheetData>
  <mergeCells count="3">
    <mergeCell ref="A12:E12"/>
    <mergeCell ref="A6:C6"/>
    <mergeCell ref="E6:G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Elyse</dc:creator>
  <cp:lastModifiedBy>Most MA</cp:lastModifiedBy>
  <dcterms:created xsi:type="dcterms:W3CDTF">2015-06-05T18:19:34Z</dcterms:created>
  <dcterms:modified xsi:type="dcterms:W3CDTF">2023-12-08T03:45:17Z</dcterms:modified>
</cp:coreProperties>
</file>