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2 - PILAR SEGURANÇA\13. TELEMETRIA\BASES MAXTRACK\DIÁRIO\"/>
    </mc:Choice>
  </mc:AlternateContent>
  <xr:revisionPtr revIDLastSave="0" documentId="13_ncr:1_{76C3D400-4101-44D4-82F8-0F27B28048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ventos válidos" sheetId="1" r:id="rId1"/>
    <sheet name="Planilha1" sheetId="9" r:id="rId2"/>
    <sheet name="Cercas ofensoras" sheetId="8" r:id="rId3"/>
    <sheet name="Base KM" sheetId="7" r:id="rId4"/>
    <sheet name="Turnos" sheetId="2" r:id="rId5"/>
    <sheet name="QLP" sheetId="6" r:id="rId6"/>
  </sheets>
  <definedNames>
    <definedName name="_xlnm._FilterDatabase" localSheetId="2" hidden="1">'Cercas ofensoras'!$B$4:$C$4</definedName>
    <definedName name="_xlnm._FilterDatabase" localSheetId="0" hidden="1">'Eventos válidos'!$A$1:$CP$5692</definedName>
    <definedName name="_xlnm._FilterDatabase" localSheetId="5" hidden="1">QLP!$A$1:$B$141</definedName>
    <definedName name="_xlnm._FilterDatabase" localSheetId="4" hidden="1">Turnos!$A$1:$D$134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269" i="1" l="1"/>
  <c r="CJ269" i="1"/>
  <c r="CK269" i="1"/>
  <c r="CL269" i="1"/>
  <c r="CM269" i="1" s="1"/>
  <c r="CN269" i="1"/>
  <c r="CP269" i="1" s="1"/>
  <c r="CO269" i="1"/>
  <c r="CI291" i="1"/>
  <c r="CJ291" i="1"/>
  <c r="CK291" i="1"/>
  <c r="CL291" i="1"/>
  <c r="CM291" i="1" s="1"/>
  <c r="CN291" i="1"/>
  <c r="CP291" i="1" s="1"/>
  <c r="CO291" i="1"/>
  <c r="CI270" i="1"/>
  <c r="CJ270" i="1"/>
  <c r="CK270" i="1"/>
  <c r="CL270" i="1"/>
  <c r="CM270" i="1" s="1"/>
  <c r="CN270" i="1"/>
  <c r="CP270" i="1" s="1"/>
  <c r="CO270" i="1"/>
  <c r="CI271" i="1"/>
  <c r="CJ271" i="1"/>
  <c r="CK271" i="1"/>
  <c r="CL271" i="1"/>
  <c r="CM271" i="1" s="1"/>
  <c r="CN271" i="1"/>
  <c r="CP271" i="1" s="1"/>
  <c r="CO271" i="1"/>
  <c r="CI272" i="1"/>
  <c r="CJ272" i="1"/>
  <c r="CK272" i="1"/>
  <c r="CL272" i="1"/>
  <c r="CM272" i="1" s="1"/>
  <c r="CN272" i="1"/>
  <c r="CP272" i="1" s="1"/>
  <c r="CO272" i="1"/>
  <c r="CI273" i="1"/>
  <c r="CJ273" i="1"/>
  <c r="CK273" i="1"/>
  <c r="CL273" i="1"/>
  <c r="CM273" i="1" s="1"/>
  <c r="CN273" i="1"/>
  <c r="CP273" i="1" s="1"/>
  <c r="CO273" i="1"/>
  <c r="CI274" i="1"/>
  <c r="CJ274" i="1"/>
  <c r="CK274" i="1"/>
  <c r="CL274" i="1"/>
  <c r="CM274" i="1" s="1"/>
  <c r="CN274" i="1"/>
  <c r="CP274" i="1" s="1"/>
  <c r="CO274" i="1"/>
  <c r="CI275" i="1"/>
  <c r="CJ275" i="1"/>
  <c r="CK275" i="1"/>
  <c r="CL275" i="1"/>
  <c r="CM275" i="1" s="1"/>
  <c r="CN275" i="1"/>
  <c r="CP275" i="1" s="1"/>
  <c r="CO275" i="1"/>
  <c r="CI276" i="1"/>
  <c r="CJ276" i="1"/>
  <c r="CK276" i="1"/>
  <c r="CL276" i="1"/>
  <c r="CM276" i="1" s="1"/>
  <c r="CN276" i="1"/>
  <c r="CP276" i="1" s="1"/>
  <c r="CO276" i="1"/>
  <c r="CI277" i="1"/>
  <c r="CJ277" i="1"/>
  <c r="CK277" i="1"/>
  <c r="CL277" i="1"/>
  <c r="CM277" i="1" s="1"/>
  <c r="CN277" i="1"/>
  <c r="CP277" i="1" s="1"/>
  <c r="CO277" i="1"/>
  <c r="CI278" i="1"/>
  <c r="CJ278" i="1"/>
  <c r="CK278" i="1"/>
  <c r="CL278" i="1"/>
  <c r="CM278" i="1" s="1"/>
  <c r="CN278" i="1"/>
  <c r="CP278" i="1" s="1"/>
  <c r="CO278" i="1"/>
  <c r="CI279" i="1"/>
  <c r="CJ279" i="1"/>
  <c r="CK279" i="1"/>
  <c r="CL279" i="1"/>
  <c r="CM279" i="1" s="1"/>
  <c r="CN279" i="1"/>
  <c r="CP279" i="1" s="1"/>
  <c r="CO279" i="1"/>
  <c r="CI280" i="1"/>
  <c r="CJ280" i="1"/>
  <c r="CK280" i="1"/>
  <c r="CL280" i="1"/>
  <c r="CM280" i="1" s="1"/>
  <c r="CN280" i="1"/>
  <c r="CP280" i="1" s="1"/>
  <c r="CO280" i="1"/>
  <c r="CI281" i="1"/>
  <c r="CJ281" i="1"/>
  <c r="CK281" i="1"/>
  <c r="CL281" i="1"/>
  <c r="CM281" i="1" s="1"/>
  <c r="CN281" i="1"/>
  <c r="CP281" i="1" s="1"/>
  <c r="CO281" i="1"/>
  <c r="CI282" i="1"/>
  <c r="CJ282" i="1"/>
  <c r="CK282" i="1"/>
  <c r="CL282" i="1"/>
  <c r="CM282" i="1" s="1"/>
  <c r="CN282" i="1"/>
  <c r="CP282" i="1" s="1"/>
  <c r="CO282" i="1"/>
  <c r="CI283" i="1"/>
  <c r="CJ283" i="1"/>
  <c r="CK283" i="1"/>
  <c r="CL283" i="1"/>
  <c r="CM283" i="1" s="1"/>
  <c r="CN283" i="1"/>
  <c r="CP283" i="1" s="1"/>
  <c r="CO283" i="1"/>
  <c r="CI284" i="1"/>
  <c r="CJ284" i="1"/>
  <c r="CK284" i="1"/>
  <c r="CL284" i="1"/>
  <c r="CM284" i="1" s="1"/>
  <c r="CN284" i="1"/>
  <c r="CP284" i="1" s="1"/>
  <c r="CO284" i="1"/>
  <c r="CI285" i="1"/>
  <c r="CJ285" i="1"/>
  <c r="CK285" i="1"/>
  <c r="CL285" i="1"/>
  <c r="CM285" i="1" s="1"/>
  <c r="CN285" i="1"/>
  <c r="CP285" i="1" s="1"/>
  <c r="CO285" i="1"/>
  <c r="CI286" i="1"/>
  <c r="CJ286" i="1"/>
  <c r="CK286" i="1"/>
  <c r="CL286" i="1"/>
  <c r="CM286" i="1" s="1"/>
  <c r="CN286" i="1"/>
  <c r="CP286" i="1" s="1"/>
  <c r="CO286" i="1"/>
  <c r="CI287" i="1"/>
  <c r="CJ287" i="1"/>
  <c r="CK287" i="1"/>
  <c r="CL287" i="1"/>
  <c r="CM287" i="1" s="1"/>
  <c r="CN287" i="1"/>
  <c r="CP287" i="1" s="1"/>
  <c r="CO287" i="1"/>
  <c r="CI288" i="1"/>
  <c r="CJ288" i="1"/>
  <c r="CK288" i="1"/>
  <c r="CL288" i="1"/>
  <c r="CM288" i="1" s="1"/>
  <c r="CN288" i="1"/>
  <c r="CP288" i="1" s="1"/>
  <c r="CO288" i="1"/>
  <c r="CI289" i="1"/>
  <c r="CJ289" i="1"/>
  <c r="CK289" i="1"/>
  <c r="CL289" i="1"/>
  <c r="CM289" i="1" s="1"/>
  <c r="CN289" i="1"/>
  <c r="CP289" i="1" s="1"/>
  <c r="CO289" i="1"/>
  <c r="CI290" i="1"/>
  <c r="CJ290" i="1"/>
  <c r="CK290" i="1"/>
  <c r="CL290" i="1"/>
  <c r="CM290" i="1" s="1"/>
  <c r="CN290" i="1"/>
  <c r="CP290" i="1" s="1"/>
  <c r="CO290" i="1"/>
  <c r="CI266" i="1"/>
  <c r="CJ266" i="1"/>
  <c r="CK266" i="1"/>
  <c r="CL266" i="1"/>
  <c r="CM266" i="1" s="1"/>
  <c r="CN266" i="1"/>
  <c r="CP266" i="1" s="1"/>
  <c r="CO266" i="1"/>
  <c r="CI267" i="1"/>
  <c r="CJ267" i="1"/>
  <c r="CK267" i="1"/>
  <c r="CL267" i="1"/>
  <c r="CM267" i="1" s="1"/>
  <c r="CN267" i="1"/>
  <c r="CP267" i="1" s="1"/>
  <c r="CO267" i="1"/>
  <c r="CI268" i="1"/>
  <c r="CJ268" i="1"/>
  <c r="CK268" i="1"/>
  <c r="CL268" i="1"/>
  <c r="CM268" i="1" s="1"/>
  <c r="CN268" i="1"/>
  <c r="CP268" i="1" s="1"/>
  <c r="CO268" i="1"/>
  <c r="CI263" i="1"/>
  <c r="CJ263" i="1"/>
  <c r="CK263" i="1"/>
  <c r="CL263" i="1"/>
  <c r="CM263" i="1" s="1"/>
  <c r="CN263" i="1"/>
  <c r="CP263" i="1" s="1"/>
  <c r="CO263" i="1"/>
  <c r="CI264" i="1"/>
  <c r="CJ264" i="1"/>
  <c r="CK264" i="1"/>
  <c r="CL264" i="1"/>
  <c r="CM264" i="1" s="1"/>
  <c r="CN264" i="1"/>
  <c r="CP264" i="1" s="1"/>
  <c r="CO264" i="1"/>
  <c r="CI265" i="1"/>
  <c r="CJ265" i="1"/>
  <c r="CK265" i="1"/>
  <c r="CL265" i="1"/>
  <c r="CM265" i="1" s="1"/>
  <c r="CN265" i="1"/>
  <c r="CP265" i="1" s="1"/>
  <c r="CO265" i="1"/>
  <c r="CI255" i="1"/>
  <c r="CJ255" i="1"/>
  <c r="CK255" i="1"/>
  <c r="CL255" i="1"/>
  <c r="CM255" i="1" s="1"/>
  <c r="CN255" i="1"/>
  <c r="CP255" i="1" s="1"/>
  <c r="CO255" i="1"/>
  <c r="CI256" i="1"/>
  <c r="CJ256" i="1"/>
  <c r="CK256" i="1"/>
  <c r="CL256" i="1"/>
  <c r="CM256" i="1" s="1"/>
  <c r="CN256" i="1"/>
  <c r="CP256" i="1" s="1"/>
  <c r="CO256" i="1"/>
  <c r="CI257" i="1"/>
  <c r="CJ257" i="1"/>
  <c r="CK257" i="1"/>
  <c r="CL257" i="1"/>
  <c r="CM257" i="1" s="1"/>
  <c r="CN257" i="1"/>
  <c r="CP257" i="1" s="1"/>
  <c r="CO257" i="1"/>
  <c r="CI258" i="1"/>
  <c r="CJ258" i="1"/>
  <c r="CK258" i="1"/>
  <c r="CL258" i="1"/>
  <c r="CM258" i="1" s="1"/>
  <c r="CN258" i="1"/>
  <c r="CP258" i="1" s="1"/>
  <c r="CO258" i="1"/>
  <c r="CI259" i="1"/>
  <c r="CJ259" i="1"/>
  <c r="CK259" i="1"/>
  <c r="CL259" i="1"/>
  <c r="CM259" i="1" s="1"/>
  <c r="CN259" i="1"/>
  <c r="CP259" i="1" s="1"/>
  <c r="CO259" i="1"/>
  <c r="CI260" i="1"/>
  <c r="CJ260" i="1"/>
  <c r="CK260" i="1"/>
  <c r="CL260" i="1"/>
  <c r="CM260" i="1" s="1"/>
  <c r="CN260" i="1"/>
  <c r="CP260" i="1" s="1"/>
  <c r="CO260" i="1"/>
  <c r="CI261" i="1"/>
  <c r="CJ261" i="1"/>
  <c r="CK261" i="1"/>
  <c r="CL261" i="1"/>
  <c r="CM261" i="1" s="1"/>
  <c r="CN261" i="1"/>
  <c r="CP261" i="1" s="1"/>
  <c r="CO261" i="1"/>
  <c r="CI262" i="1"/>
  <c r="CJ262" i="1"/>
  <c r="CK262" i="1"/>
  <c r="CL262" i="1"/>
  <c r="CM262" i="1" s="1"/>
  <c r="CN262" i="1"/>
  <c r="CP262" i="1" s="1"/>
  <c r="CO262" i="1"/>
  <c r="CI253" i="1"/>
  <c r="CJ253" i="1"/>
  <c r="CK253" i="1"/>
  <c r="CL253" i="1"/>
  <c r="CM253" i="1" s="1"/>
  <c r="CN253" i="1"/>
  <c r="CP253" i="1" s="1"/>
  <c r="CO253" i="1"/>
  <c r="CI254" i="1"/>
  <c r="CJ254" i="1"/>
  <c r="CK254" i="1"/>
  <c r="CL254" i="1"/>
  <c r="CM254" i="1" s="1"/>
  <c r="CN254" i="1"/>
  <c r="CP254" i="1" s="1"/>
  <c r="CO254" i="1"/>
  <c r="CI236" i="1"/>
  <c r="CJ236" i="1"/>
  <c r="CK236" i="1"/>
  <c r="CL236" i="1"/>
  <c r="CM236" i="1" s="1"/>
  <c r="CN236" i="1"/>
  <c r="CP236" i="1" s="1"/>
  <c r="CO236" i="1"/>
  <c r="CI237" i="1"/>
  <c r="CJ237" i="1"/>
  <c r="CK237" i="1"/>
  <c r="CL237" i="1"/>
  <c r="CM237" i="1" s="1"/>
  <c r="CN237" i="1"/>
  <c r="CP237" i="1" s="1"/>
  <c r="CO237" i="1"/>
  <c r="CI238" i="1"/>
  <c r="CJ238" i="1"/>
  <c r="CK238" i="1"/>
  <c r="CL238" i="1"/>
  <c r="CM238" i="1" s="1"/>
  <c r="CN238" i="1"/>
  <c r="CP238" i="1" s="1"/>
  <c r="CO238" i="1"/>
  <c r="CI239" i="1"/>
  <c r="CJ239" i="1"/>
  <c r="CK239" i="1"/>
  <c r="CL239" i="1"/>
  <c r="CM239" i="1" s="1"/>
  <c r="CN239" i="1"/>
  <c r="CP239" i="1" s="1"/>
  <c r="CO239" i="1"/>
  <c r="CI240" i="1"/>
  <c r="CJ240" i="1"/>
  <c r="CK240" i="1"/>
  <c r="CL240" i="1"/>
  <c r="CM240" i="1" s="1"/>
  <c r="CN240" i="1"/>
  <c r="CP240" i="1" s="1"/>
  <c r="CO240" i="1"/>
  <c r="CI241" i="1"/>
  <c r="CJ241" i="1"/>
  <c r="CK241" i="1"/>
  <c r="CL241" i="1"/>
  <c r="CM241" i="1" s="1"/>
  <c r="CN241" i="1"/>
  <c r="CP241" i="1" s="1"/>
  <c r="CO241" i="1"/>
  <c r="CI242" i="1"/>
  <c r="CJ242" i="1"/>
  <c r="CK242" i="1"/>
  <c r="CL242" i="1"/>
  <c r="CM242" i="1" s="1"/>
  <c r="CN242" i="1"/>
  <c r="CP242" i="1" s="1"/>
  <c r="CO242" i="1"/>
  <c r="CI243" i="1"/>
  <c r="CJ243" i="1"/>
  <c r="CK243" i="1"/>
  <c r="CL243" i="1"/>
  <c r="CM243" i="1" s="1"/>
  <c r="CN243" i="1"/>
  <c r="CP243" i="1" s="1"/>
  <c r="CO243" i="1"/>
  <c r="CI244" i="1"/>
  <c r="CJ244" i="1"/>
  <c r="CK244" i="1"/>
  <c r="CL244" i="1"/>
  <c r="CM244" i="1" s="1"/>
  <c r="CN244" i="1"/>
  <c r="CP244" i="1" s="1"/>
  <c r="CO244" i="1"/>
  <c r="CI245" i="1"/>
  <c r="CJ245" i="1"/>
  <c r="CK245" i="1"/>
  <c r="CL245" i="1"/>
  <c r="CM245" i="1" s="1"/>
  <c r="CN245" i="1"/>
  <c r="CP245" i="1" s="1"/>
  <c r="CO245" i="1"/>
  <c r="CI246" i="1"/>
  <c r="CJ246" i="1"/>
  <c r="CK246" i="1"/>
  <c r="CL246" i="1"/>
  <c r="CM246" i="1" s="1"/>
  <c r="CN246" i="1"/>
  <c r="CP246" i="1" s="1"/>
  <c r="CO246" i="1"/>
  <c r="CI247" i="1"/>
  <c r="CJ247" i="1"/>
  <c r="CK247" i="1"/>
  <c r="CL247" i="1"/>
  <c r="CM247" i="1" s="1"/>
  <c r="CN247" i="1"/>
  <c r="CP247" i="1" s="1"/>
  <c r="CO247" i="1"/>
  <c r="CI248" i="1"/>
  <c r="CJ248" i="1"/>
  <c r="CK248" i="1"/>
  <c r="CL248" i="1"/>
  <c r="CM248" i="1" s="1"/>
  <c r="CN248" i="1"/>
  <c r="CP248" i="1" s="1"/>
  <c r="CO248" i="1"/>
  <c r="CI249" i="1"/>
  <c r="CJ249" i="1"/>
  <c r="CK249" i="1"/>
  <c r="CL249" i="1"/>
  <c r="CM249" i="1" s="1"/>
  <c r="CN249" i="1"/>
  <c r="CP249" i="1" s="1"/>
  <c r="CO249" i="1"/>
  <c r="CI250" i="1"/>
  <c r="CJ250" i="1"/>
  <c r="CK250" i="1"/>
  <c r="CL250" i="1"/>
  <c r="CM250" i="1" s="1"/>
  <c r="CN250" i="1"/>
  <c r="CP250" i="1" s="1"/>
  <c r="CO250" i="1"/>
  <c r="CI251" i="1"/>
  <c r="CJ251" i="1"/>
  <c r="CK251" i="1"/>
  <c r="CL251" i="1"/>
  <c r="CM251" i="1" s="1"/>
  <c r="CN251" i="1"/>
  <c r="CP251" i="1" s="1"/>
  <c r="CO251" i="1"/>
  <c r="CI252" i="1"/>
  <c r="CJ252" i="1"/>
  <c r="CK252" i="1"/>
  <c r="CL252" i="1"/>
  <c r="CM252" i="1" s="1"/>
  <c r="CN252" i="1"/>
  <c r="CP252" i="1" s="1"/>
  <c r="CO252" i="1"/>
  <c r="CI235" i="1"/>
  <c r="CJ235" i="1"/>
  <c r="CK235" i="1"/>
  <c r="CL235" i="1"/>
  <c r="CM235" i="1" s="1"/>
  <c r="CN235" i="1"/>
  <c r="CP235" i="1" s="1"/>
  <c r="CO235" i="1"/>
  <c r="CI227" i="1"/>
  <c r="CJ227" i="1"/>
  <c r="CK227" i="1"/>
  <c r="CL227" i="1"/>
  <c r="CM227" i="1" s="1"/>
  <c r="CN227" i="1"/>
  <c r="CP227" i="1" s="1"/>
  <c r="CO227" i="1"/>
  <c r="CI228" i="1"/>
  <c r="CJ228" i="1"/>
  <c r="CK228" i="1"/>
  <c r="CL228" i="1"/>
  <c r="CM228" i="1" s="1"/>
  <c r="CN228" i="1"/>
  <c r="CP228" i="1" s="1"/>
  <c r="CO228" i="1"/>
  <c r="CI229" i="1"/>
  <c r="CJ229" i="1"/>
  <c r="CK229" i="1"/>
  <c r="CL229" i="1"/>
  <c r="CM229" i="1" s="1"/>
  <c r="CN229" i="1"/>
  <c r="CP229" i="1" s="1"/>
  <c r="CO229" i="1"/>
  <c r="CI230" i="1"/>
  <c r="CJ230" i="1"/>
  <c r="CK230" i="1"/>
  <c r="CL230" i="1"/>
  <c r="CM230" i="1" s="1"/>
  <c r="CN230" i="1"/>
  <c r="CP230" i="1" s="1"/>
  <c r="CO230" i="1"/>
  <c r="CI231" i="1"/>
  <c r="CJ231" i="1"/>
  <c r="CK231" i="1"/>
  <c r="CL231" i="1"/>
  <c r="CM231" i="1" s="1"/>
  <c r="CN231" i="1"/>
  <c r="CP231" i="1" s="1"/>
  <c r="CO231" i="1"/>
  <c r="CI232" i="1"/>
  <c r="CJ232" i="1"/>
  <c r="CK232" i="1"/>
  <c r="CL232" i="1"/>
  <c r="CM232" i="1" s="1"/>
  <c r="CN232" i="1"/>
  <c r="CP232" i="1" s="1"/>
  <c r="CO232" i="1"/>
  <c r="CI233" i="1"/>
  <c r="CJ233" i="1"/>
  <c r="CK233" i="1"/>
  <c r="CL233" i="1"/>
  <c r="CM233" i="1" s="1"/>
  <c r="CN233" i="1"/>
  <c r="CP233" i="1" s="1"/>
  <c r="CO233" i="1"/>
  <c r="CI234" i="1"/>
  <c r="CJ234" i="1"/>
  <c r="CK234" i="1"/>
  <c r="CL234" i="1"/>
  <c r="CM234" i="1" s="1"/>
  <c r="CN234" i="1"/>
  <c r="CP234" i="1" s="1"/>
  <c r="CO234" i="1"/>
  <c r="CI217" i="1"/>
  <c r="CJ217" i="1"/>
  <c r="CK217" i="1"/>
  <c r="CL217" i="1"/>
  <c r="CM217" i="1" s="1"/>
  <c r="CN217" i="1"/>
  <c r="CP217" i="1" s="1"/>
  <c r="CO217" i="1"/>
  <c r="CI218" i="1"/>
  <c r="CJ218" i="1"/>
  <c r="CK218" i="1"/>
  <c r="CL218" i="1"/>
  <c r="CM218" i="1" s="1"/>
  <c r="CN218" i="1"/>
  <c r="CP218" i="1" s="1"/>
  <c r="CO218" i="1"/>
  <c r="CI219" i="1"/>
  <c r="CJ219" i="1"/>
  <c r="CK219" i="1"/>
  <c r="CL219" i="1"/>
  <c r="CM219" i="1" s="1"/>
  <c r="CN219" i="1"/>
  <c r="CP219" i="1" s="1"/>
  <c r="CO219" i="1"/>
  <c r="CI220" i="1"/>
  <c r="CJ220" i="1"/>
  <c r="CK220" i="1"/>
  <c r="CL220" i="1"/>
  <c r="CM220" i="1" s="1"/>
  <c r="CN220" i="1"/>
  <c r="CP220" i="1" s="1"/>
  <c r="CO220" i="1"/>
  <c r="CI221" i="1"/>
  <c r="CJ221" i="1"/>
  <c r="CK221" i="1"/>
  <c r="CL221" i="1"/>
  <c r="CM221" i="1" s="1"/>
  <c r="CN221" i="1"/>
  <c r="CP221" i="1" s="1"/>
  <c r="CO221" i="1"/>
  <c r="CI222" i="1"/>
  <c r="CJ222" i="1"/>
  <c r="CK222" i="1"/>
  <c r="CL222" i="1"/>
  <c r="CM222" i="1" s="1"/>
  <c r="CN222" i="1"/>
  <c r="CP222" i="1" s="1"/>
  <c r="CO222" i="1"/>
  <c r="CI223" i="1"/>
  <c r="CJ223" i="1"/>
  <c r="CK223" i="1"/>
  <c r="CL223" i="1"/>
  <c r="CM223" i="1" s="1"/>
  <c r="CN223" i="1"/>
  <c r="CP223" i="1" s="1"/>
  <c r="CO223" i="1"/>
  <c r="CI224" i="1"/>
  <c r="CJ224" i="1"/>
  <c r="CK224" i="1"/>
  <c r="CL224" i="1"/>
  <c r="CM224" i="1" s="1"/>
  <c r="CN224" i="1"/>
  <c r="CP224" i="1" s="1"/>
  <c r="CO224" i="1"/>
  <c r="CI225" i="1"/>
  <c r="CJ225" i="1"/>
  <c r="CK225" i="1"/>
  <c r="CL225" i="1"/>
  <c r="CM225" i="1" s="1"/>
  <c r="CN225" i="1"/>
  <c r="CP225" i="1" s="1"/>
  <c r="CO225" i="1"/>
  <c r="CI226" i="1"/>
  <c r="CJ226" i="1"/>
  <c r="CK226" i="1"/>
  <c r="CL226" i="1"/>
  <c r="CM226" i="1" s="1"/>
  <c r="CN226" i="1"/>
  <c r="CP226" i="1" s="1"/>
  <c r="CO226" i="1"/>
  <c r="CI209" i="1"/>
  <c r="CJ209" i="1"/>
  <c r="CK209" i="1"/>
  <c r="CL209" i="1"/>
  <c r="CM209" i="1" s="1"/>
  <c r="CN209" i="1"/>
  <c r="CP209" i="1" s="1"/>
  <c r="CO209" i="1"/>
  <c r="CI210" i="1"/>
  <c r="CJ210" i="1"/>
  <c r="CK210" i="1"/>
  <c r="CL210" i="1"/>
  <c r="CM210" i="1" s="1"/>
  <c r="CN210" i="1"/>
  <c r="CP210" i="1" s="1"/>
  <c r="CO210" i="1"/>
  <c r="CI211" i="1"/>
  <c r="CJ211" i="1"/>
  <c r="CK211" i="1"/>
  <c r="CL211" i="1"/>
  <c r="CM211" i="1" s="1"/>
  <c r="CN211" i="1"/>
  <c r="CP211" i="1" s="1"/>
  <c r="CO211" i="1"/>
  <c r="CI212" i="1"/>
  <c r="CJ212" i="1"/>
  <c r="CK212" i="1"/>
  <c r="CL212" i="1"/>
  <c r="CM212" i="1" s="1"/>
  <c r="CN212" i="1"/>
  <c r="CP212" i="1" s="1"/>
  <c r="CO212" i="1"/>
  <c r="CI213" i="1"/>
  <c r="CJ213" i="1"/>
  <c r="CK213" i="1"/>
  <c r="CL213" i="1"/>
  <c r="CM213" i="1" s="1"/>
  <c r="CN213" i="1"/>
  <c r="CP213" i="1" s="1"/>
  <c r="CO213" i="1"/>
  <c r="CI214" i="1"/>
  <c r="CJ214" i="1"/>
  <c r="CK214" i="1"/>
  <c r="CL214" i="1"/>
  <c r="CM214" i="1" s="1"/>
  <c r="CN214" i="1"/>
  <c r="CP214" i="1" s="1"/>
  <c r="CO214" i="1"/>
  <c r="CI215" i="1"/>
  <c r="CJ215" i="1"/>
  <c r="CK215" i="1"/>
  <c r="CL215" i="1"/>
  <c r="CM215" i="1" s="1"/>
  <c r="CN215" i="1"/>
  <c r="CP215" i="1" s="1"/>
  <c r="CO215" i="1"/>
  <c r="CI216" i="1"/>
  <c r="CJ216" i="1"/>
  <c r="CK216" i="1"/>
  <c r="CL216" i="1"/>
  <c r="CM216" i="1" s="1"/>
  <c r="CN216" i="1"/>
  <c r="CP216" i="1" s="1"/>
  <c r="CO216" i="1"/>
  <c r="CI207" i="1"/>
  <c r="CJ207" i="1"/>
  <c r="CK207" i="1"/>
  <c r="CL207" i="1"/>
  <c r="CM207" i="1" s="1"/>
  <c r="CN207" i="1"/>
  <c r="CP207" i="1" s="1"/>
  <c r="CO207" i="1"/>
  <c r="CI208" i="1"/>
  <c r="CJ208" i="1"/>
  <c r="CK208" i="1"/>
  <c r="CL208" i="1"/>
  <c r="CM208" i="1" s="1"/>
  <c r="CN208" i="1"/>
  <c r="CP208" i="1" s="1"/>
  <c r="CO208" i="1"/>
  <c r="CI197" i="1"/>
  <c r="CJ197" i="1"/>
  <c r="CK197" i="1"/>
  <c r="CL197" i="1"/>
  <c r="CM197" i="1" s="1"/>
  <c r="CN197" i="1"/>
  <c r="CP197" i="1" s="1"/>
  <c r="CO197" i="1"/>
  <c r="CI198" i="1"/>
  <c r="CJ198" i="1"/>
  <c r="CK198" i="1"/>
  <c r="CL198" i="1"/>
  <c r="CM198" i="1" s="1"/>
  <c r="CN198" i="1"/>
  <c r="CP198" i="1" s="1"/>
  <c r="CO198" i="1"/>
  <c r="CI199" i="1"/>
  <c r="CJ199" i="1"/>
  <c r="CK199" i="1"/>
  <c r="CL199" i="1"/>
  <c r="CM199" i="1" s="1"/>
  <c r="CN199" i="1"/>
  <c r="CP199" i="1" s="1"/>
  <c r="CO199" i="1"/>
  <c r="CI200" i="1"/>
  <c r="CJ200" i="1"/>
  <c r="CK200" i="1"/>
  <c r="CL200" i="1"/>
  <c r="CM200" i="1" s="1"/>
  <c r="CN200" i="1"/>
  <c r="CP200" i="1" s="1"/>
  <c r="CO200" i="1"/>
  <c r="CI201" i="1"/>
  <c r="CJ201" i="1"/>
  <c r="CK201" i="1"/>
  <c r="CL201" i="1"/>
  <c r="CM201" i="1" s="1"/>
  <c r="CN201" i="1"/>
  <c r="CP201" i="1" s="1"/>
  <c r="CO201" i="1"/>
  <c r="CI202" i="1"/>
  <c r="CJ202" i="1"/>
  <c r="CK202" i="1"/>
  <c r="CL202" i="1"/>
  <c r="CM202" i="1" s="1"/>
  <c r="CN202" i="1"/>
  <c r="CP202" i="1" s="1"/>
  <c r="CO202" i="1"/>
  <c r="CI203" i="1"/>
  <c r="CJ203" i="1"/>
  <c r="CK203" i="1"/>
  <c r="CL203" i="1"/>
  <c r="CM203" i="1" s="1"/>
  <c r="CN203" i="1"/>
  <c r="CP203" i="1" s="1"/>
  <c r="CO203" i="1"/>
  <c r="CI204" i="1"/>
  <c r="CJ204" i="1"/>
  <c r="CK204" i="1"/>
  <c r="CL204" i="1"/>
  <c r="CM204" i="1" s="1"/>
  <c r="CN204" i="1"/>
  <c r="CP204" i="1" s="1"/>
  <c r="CO204" i="1"/>
  <c r="CI205" i="1"/>
  <c r="CJ205" i="1"/>
  <c r="CK205" i="1"/>
  <c r="CL205" i="1"/>
  <c r="CM205" i="1" s="1"/>
  <c r="CN205" i="1"/>
  <c r="CP205" i="1" s="1"/>
  <c r="CO205" i="1"/>
  <c r="CI206" i="1"/>
  <c r="CJ206" i="1"/>
  <c r="CK206" i="1"/>
  <c r="CL206" i="1"/>
  <c r="CM206" i="1" s="1"/>
  <c r="CN206" i="1"/>
  <c r="CP206" i="1" s="1"/>
  <c r="CO206" i="1"/>
  <c r="G3" i="7"/>
  <c r="G4" i="7"/>
  <c r="G5" i="7"/>
  <c r="G6" i="7"/>
  <c r="G7" i="7"/>
  <c r="G8" i="7"/>
  <c r="G9" i="7"/>
  <c r="G2" i="7"/>
  <c r="F3" i="7"/>
  <c r="F4" i="7"/>
  <c r="F5" i="7"/>
  <c r="F6" i="7"/>
  <c r="F7" i="7"/>
  <c r="F8" i="7"/>
  <c r="F9" i="7"/>
  <c r="F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C2" i="7"/>
  <c r="B2" i="7"/>
  <c r="CI185" i="1"/>
  <c r="CJ185" i="1"/>
  <c r="CK185" i="1"/>
  <c r="CL185" i="1"/>
  <c r="CM185" i="1" s="1"/>
  <c r="CN185" i="1"/>
  <c r="CP185" i="1" s="1"/>
  <c r="CO185" i="1"/>
  <c r="CI180" i="1"/>
  <c r="CJ180" i="1"/>
  <c r="CK180" i="1"/>
  <c r="CL180" i="1"/>
  <c r="CM180" i="1" s="1"/>
  <c r="CN180" i="1"/>
  <c r="CP180" i="1" s="1"/>
  <c r="CO180" i="1"/>
  <c r="CI181" i="1"/>
  <c r="CJ181" i="1"/>
  <c r="CK181" i="1"/>
  <c r="CL181" i="1"/>
  <c r="CM181" i="1" s="1"/>
  <c r="CN181" i="1"/>
  <c r="CP181" i="1" s="1"/>
  <c r="CO181" i="1"/>
  <c r="CI182" i="1"/>
  <c r="CJ182" i="1"/>
  <c r="CK182" i="1"/>
  <c r="CL182" i="1"/>
  <c r="CM182" i="1" s="1"/>
  <c r="CN182" i="1"/>
  <c r="CP182" i="1" s="1"/>
  <c r="CO182" i="1"/>
  <c r="CI183" i="1"/>
  <c r="CJ183" i="1"/>
  <c r="CK183" i="1"/>
  <c r="CL183" i="1"/>
  <c r="CM183" i="1" s="1"/>
  <c r="CN183" i="1"/>
  <c r="CP183" i="1" s="1"/>
  <c r="CO183" i="1"/>
  <c r="CI184" i="1"/>
  <c r="CJ184" i="1"/>
  <c r="CK184" i="1"/>
  <c r="CL184" i="1"/>
  <c r="CM184" i="1" s="1"/>
  <c r="CN184" i="1"/>
  <c r="CP184" i="1" s="1"/>
  <c r="CO184" i="1"/>
  <c r="CI186" i="1"/>
  <c r="CJ186" i="1"/>
  <c r="CK186" i="1"/>
  <c r="CL186" i="1"/>
  <c r="CM186" i="1" s="1"/>
  <c r="CN186" i="1"/>
  <c r="CP186" i="1" s="1"/>
  <c r="CO186" i="1"/>
  <c r="CI187" i="1"/>
  <c r="CJ187" i="1"/>
  <c r="CK187" i="1"/>
  <c r="CL187" i="1"/>
  <c r="CM187" i="1" s="1"/>
  <c r="CN187" i="1"/>
  <c r="CP187" i="1" s="1"/>
  <c r="CO187" i="1"/>
  <c r="CI188" i="1"/>
  <c r="CJ188" i="1"/>
  <c r="CK188" i="1"/>
  <c r="CL188" i="1"/>
  <c r="CM188" i="1" s="1"/>
  <c r="CN188" i="1"/>
  <c r="CP188" i="1" s="1"/>
  <c r="CO188" i="1"/>
  <c r="CI189" i="1"/>
  <c r="CJ189" i="1"/>
  <c r="CK189" i="1"/>
  <c r="CL189" i="1"/>
  <c r="CM189" i="1" s="1"/>
  <c r="CN189" i="1"/>
  <c r="CP189" i="1" s="1"/>
  <c r="CO189" i="1"/>
  <c r="CI190" i="1"/>
  <c r="CJ190" i="1"/>
  <c r="CK190" i="1"/>
  <c r="CL190" i="1"/>
  <c r="CM190" i="1" s="1"/>
  <c r="CN190" i="1"/>
  <c r="CP190" i="1" s="1"/>
  <c r="CO190" i="1"/>
  <c r="CI191" i="1"/>
  <c r="CJ191" i="1"/>
  <c r="CK191" i="1"/>
  <c r="CL191" i="1"/>
  <c r="CM191" i="1" s="1"/>
  <c r="CN191" i="1"/>
  <c r="CP191" i="1" s="1"/>
  <c r="CO191" i="1"/>
  <c r="CI192" i="1"/>
  <c r="CJ192" i="1"/>
  <c r="CK192" i="1"/>
  <c r="CL192" i="1"/>
  <c r="CM192" i="1" s="1"/>
  <c r="CN192" i="1"/>
  <c r="CP192" i="1" s="1"/>
  <c r="CO192" i="1"/>
  <c r="CI193" i="1"/>
  <c r="CJ193" i="1"/>
  <c r="CK193" i="1"/>
  <c r="CL193" i="1"/>
  <c r="CM193" i="1" s="1"/>
  <c r="CN193" i="1"/>
  <c r="CP193" i="1" s="1"/>
  <c r="CO193" i="1"/>
  <c r="CI194" i="1"/>
  <c r="CJ194" i="1"/>
  <c r="CK194" i="1"/>
  <c r="CL194" i="1"/>
  <c r="CM194" i="1" s="1"/>
  <c r="CN194" i="1"/>
  <c r="CP194" i="1" s="1"/>
  <c r="CO194" i="1"/>
  <c r="CI195" i="1"/>
  <c r="CJ195" i="1"/>
  <c r="CK195" i="1"/>
  <c r="CL195" i="1"/>
  <c r="CM195" i="1" s="1"/>
  <c r="CN195" i="1"/>
  <c r="CP195" i="1" s="1"/>
  <c r="CO195" i="1"/>
  <c r="CI196" i="1"/>
  <c r="CJ196" i="1"/>
  <c r="CK196" i="1"/>
  <c r="CL196" i="1"/>
  <c r="CM196" i="1" s="1"/>
  <c r="CN196" i="1"/>
  <c r="CP196" i="1" s="1"/>
  <c r="CO196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P177" i="1" s="1"/>
  <c r="CN178" i="1"/>
  <c r="CP178" i="1" s="1"/>
  <c r="CN179" i="1"/>
  <c r="CP179" i="1" s="1"/>
  <c r="CN2" i="1"/>
  <c r="CI177" i="1"/>
  <c r="CJ177" i="1"/>
  <c r="CK177" i="1"/>
  <c r="CL177" i="1"/>
  <c r="CM177" i="1" s="1"/>
  <c r="CO177" i="1"/>
  <c r="CI178" i="1"/>
  <c r="CJ178" i="1"/>
  <c r="CK178" i="1"/>
  <c r="CL178" i="1"/>
  <c r="CM178" i="1" s="1"/>
  <c r="CO178" i="1"/>
  <c r="CI179" i="1"/>
  <c r="CJ179" i="1"/>
  <c r="CK179" i="1"/>
  <c r="CL179" i="1"/>
  <c r="CM179" i="1" s="1"/>
  <c r="CO179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2" i="2"/>
  <c r="CI175" i="1" l="1"/>
  <c r="CJ175" i="1"/>
  <c r="CL175" i="1"/>
  <c r="CM175" i="1" s="1"/>
  <c r="CP175" i="1"/>
  <c r="CI176" i="1"/>
  <c r="CJ176" i="1"/>
  <c r="CL176" i="1"/>
  <c r="CM176" i="1" s="1"/>
  <c r="CP176" i="1"/>
  <c r="CJ156" i="1"/>
  <c r="CI164" i="1"/>
  <c r="CJ164" i="1"/>
  <c r="CL164" i="1"/>
  <c r="CM164" i="1" s="1"/>
  <c r="CP164" i="1"/>
  <c r="CI165" i="1"/>
  <c r="CJ165" i="1"/>
  <c r="CL165" i="1"/>
  <c r="CM165" i="1" s="1"/>
  <c r="CP165" i="1"/>
  <c r="CI166" i="1"/>
  <c r="CJ166" i="1"/>
  <c r="CL166" i="1"/>
  <c r="CM166" i="1" s="1"/>
  <c r="CP166" i="1"/>
  <c r="CI167" i="1"/>
  <c r="CJ167" i="1"/>
  <c r="CL167" i="1"/>
  <c r="CM167" i="1" s="1"/>
  <c r="CP167" i="1"/>
  <c r="CI168" i="1"/>
  <c r="CJ168" i="1"/>
  <c r="CL168" i="1"/>
  <c r="CM168" i="1" s="1"/>
  <c r="CP168" i="1"/>
  <c r="CI169" i="1"/>
  <c r="CJ169" i="1"/>
  <c r="CL169" i="1"/>
  <c r="CM169" i="1" s="1"/>
  <c r="CP169" i="1"/>
  <c r="CI170" i="1"/>
  <c r="CJ170" i="1"/>
  <c r="CL170" i="1"/>
  <c r="CM170" i="1" s="1"/>
  <c r="CP170" i="1"/>
  <c r="CI171" i="1"/>
  <c r="CJ171" i="1"/>
  <c r="CL171" i="1"/>
  <c r="CM171" i="1" s="1"/>
  <c r="CP171" i="1"/>
  <c r="CI172" i="1"/>
  <c r="CJ172" i="1"/>
  <c r="CL172" i="1"/>
  <c r="CM172" i="1" s="1"/>
  <c r="CP172" i="1"/>
  <c r="CI173" i="1"/>
  <c r="CJ173" i="1"/>
  <c r="CL173" i="1"/>
  <c r="CM173" i="1" s="1"/>
  <c r="CP173" i="1"/>
  <c r="CI174" i="1"/>
  <c r="CJ174" i="1"/>
  <c r="CL174" i="1"/>
  <c r="CM174" i="1" s="1"/>
  <c r="CP174" i="1"/>
  <c r="CI154" i="1"/>
  <c r="CJ154" i="1"/>
  <c r="CL154" i="1"/>
  <c r="CM154" i="1" s="1"/>
  <c r="CP154" i="1"/>
  <c r="CI155" i="1"/>
  <c r="CJ155" i="1"/>
  <c r="CL155" i="1"/>
  <c r="CM155" i="1" s="1"/>
  <c r="CP155" i="1"/>
  <c r="CI156" i="1"/>
  <c r="CL156" i="1"/>
  <c r="CM156" i="1" s="1"/>
  <c r="CP156" i="1"/>
  <c r="CI157" i="1"/>
  <c r="CJ157" i="1"/>
  <c r="CL157" i="1"/>
  <c r="CM157" i="1" s="1"/>
  <c r="CP157" i="1"/>
  <c r="CI158" i="1"/>
  <c r="CJ158" i="1"/>
  <c r="CL158" i="1"/>
  <c r="CM158" i="1" s="1"/>
  <c r="CP158" i="1"/>
  <c r="CI159" i="1"/>
  <c r="CJ159" i="1"/>
  <c r="CL159" i="1"/>
  <c r="CM159" i="1" s="1"/>
  <c r="CP159" i="1"/>
  <c r="CI160" i="1"/>
  <c r="CJ160" i="1"/>
  <c r="CL160" i="1"/>
  <c r="CM160" i="1" s="1"/>
  <c r="CP160" i="1"/>
  <c r="CI161" i="1"/>
  <c r="CJ161" i="1"/>
  <c r="CL161" i="1"/>
  <c r="CM161" i="1" s="1"/>
  <c r="CP161" i="1"/>
  <c r="CI162" i="1"/>
  <c r="CJ162" i="1"/>
  <c r="CL162" i="1"/>
  <c r="CM162" i="1" s="1"/>
  <c r="CP162" i="1"/>
  <c r="CI163" i="1"/>
  <c r="CJ163" i="1"/>
  <c r="CL163" i="1"/>
  <c r="CM163" i="1" s="1"/>
  <c r="CP163" i="1"/>
  <c r="CI134" i="1"/>
  <c r="CJ134" i="1"/>
  <c r="CL134" i="1"/>
  <c r="CM134" i="1" s="1"/>
  <c r="CP134" i="1"/>
  <c r="CI135" i="1"/>
  <c r="CJ135" i="1"/>
  <c r="CL135" i="1"/>
  <c r="CM135" i="1" s="1"/>
  <c r="CP135" i="1"/>
  <c r="CI136" i="1"/>
  <c r="CJ136" i="1"/>
  <c r="CL136" i="1"/>
  <c r="CM136" i="1" s="1"/>
  <c r="CP136" i="1"/>
  <c r="CI137" i="1"/>
  <c r="CJ137" i="1"/>
  <c r="CL137" i="1"/>
  <c r="CM137" i="1" s="1"/>
  <c r="CP137" i="1"/>
  <c r="CI138" i="1"/>
  <c r="CJ138" i="1"/>
  <c r="CL138" i="1"/>
  <c r="CM138" i="1" s="1"/>
  <c r="CP138" i="1"/>
  <c r="CI139" i="1"/>
  <c r="CJ139" i="1"/>
  <c r="CL139" i="1"/>
  <c r="CM139" i="1" s="1"/>
  <c r="CP139" i="1"/>
  <c r="CI140" i="1"/>
  <c r="CJ140" i="1"/>
  <c r="CL140" i="1"/>
  <c r="CM140" i="1" s="1"/>
  <c r="CP140" i="1"/>
  <c r="CI141" i="1"/>
  <c r="CJ141" i="1"/>
  <c r="CL141" i="1"/>
  <c r="CM141" i="1" s="1"/>
  <c r="CP141" i="1"/>
  <c r="CI142" i="1"/>
  <c r="CJ142" i="1"/>
  <c r="CL142" i="1"/>
  <c r="CM142" i="1" s="1"/>
  <c r="CP142" i="1"/>
  <c r="CI143" i="1"/>
  <c r="CJ143" i="1"/>
  <c r="CL143" i="1"/>
  <c r="CM143" i="1" s="1"/>
  <c r="CP143" i="1"/>
  <c r="CI144" i="1"/>
  <c r="CJ144" i="1"/>
  <c r="CL144" i="1"/>
  <c r="CM144" i="1" s="1"/>
  <c r="CP144" i="1"/>
  <c r="CI145" i="1"/>
  <c r="CJ145" i="1"/>
  <c r="CL145" i="1"/>
  <c r="CM145" i="1" s="1"/>
  <c r="CP145" i="1"/>
  <c r="CI146" i="1"/>
  <c r="CJ146" i="1"/>
  <c r="CL146" i="1"/>
  <c r="CM146" i="1" s="1"/>
  <c r="CP146" i="1"/>
  <c r="CI147" i="1"/>
  <c r="CJ147" i="1"/>
  <c r="CL147" i="1"/>
  <c r="CM147" i="1" s="1"/>
  <c r="CP147" i="1"/>
  <c r="CI148" i="1"/>
  <c r="CJ148" i="1"/>
  <c r="CL148" i="1"/>
  <c r="CM148" i="1" s="1"/>
  <c r="CP148" i="1"/>
  <c r="CI149" i="1"/>
  <c r="CJ149" i="1"/>
  <c r="CL149" i="1"/>
  <c r="CM149" i="1" s="1"/>
  <c r="CP149" i="1"/>
  <c r="CI150" i="1"/>
  <c r="CJ150" i="1"/>
  <c r="CL150" i="1"/>
  <c r="CM150" i="1" s="1"/>
  <c r="CP150" i="1"/>
  <c r="CI151" i="1"/>
  <c r="CJ151" i="1"/>
  <c r="CL151" i="1"/>
  <c r="CM151" i="1" s="1"/>
  <c r="CP151" i="1"/>
  <c r="CI152" i="1"/>
  <c r="CJ152" i="1"/>
  <c r="CL152" i="1"/>
  <c r="CM152" i="1" s="1"/>
  <c r="CP152" i="1"/>
  <c r="CI153" i="1"/>
  <c r="CJ153" i="1"/>
  <c r="CL153" i="1"/>
  <c r="CM153" i="1" s="1"/>
  <c r="CP153" i="1"/>
  <c r="CI125" i="1"/>
  <c r="CJ125" i="1"/>
  <c r="CI126" i="1"/>
  <c r="CJ126" i="1"/>
  <c r="CI127" i="1"/>
  <c r="CJ127" i="1"/>
  <c r="CI128" i="1"/>
  <c r="CJ128" i="1"/>
  <c r="CI129" i="1"/>
  <c r="CJ129" i="1"/>
  <c r="CI130" i="1"/>
  <c r="CJ130" i="1"/>
  <c r="CI131" i="1"/>
  <c r="CJ131" i="1"/>
  <c r="CI132" i="1"/>
  <c r="CJ132" i="1"/>
  <c r="CI133" i="1"/>
  <c r="CJ133" i="1"/>
  <c r="CL125" i="1"/>
  <c r="CM125" i="1" s="1"/>
  <c r="CP125" i="1"/>
  <c r="CL126" i="1"/>
  <c r="CM126" i="1" s="1"/>
  <c r="CP126" i="1"/>
  <c r="CL127" i="1"/>
  <c r="CM127" i="1" s="1"/>
  <c r="CP127" i="1"/>
  <c r="CL128" i="1"/>
  <c r="CM128" i="1" s="1"/>
  <c r="CP128" i="1"/>
  <c r="CL129" i="1"/>
  <c r="CM129" i="1" s="1"/>
  <c r="CP129" i="1"/>
  <c r="CL130" i="1"/>
  <c r="CM130" i="1" s="1"/>
  <c r="CP130" i="1"/>
  <c r="CL131" i="1"/>
  <c r="CM131" i="1" s="1"/>
  <c r="CP131" i="1"/>
  <c r="CL132" i="1"/>
  <c r="CM132" i="1" s="1"/>
  <c r="CP132" i="1"/>
  <c r="CL133" i="1"/>
  <c r="CM133" i="1" s="1"/>
  <c r="CP133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L80" i="1"/>
  <c r="CM80" i="1" s="1"/>
  <c r="CP80" i="1"/>
  <c r="CL81" i="1"/>
  <c r="CM81" i="1" s="1"/>
  <c r="CP81" i="1"/>
  <c r="CL82" i="1"/>
  <c r="CM82" i="1" s="1"/>
  <c r="CP82" i="1"/>
  <c r="CL83" i="1"/>
  <c r="CM83" i="1" s="1"/>
  <c r="CP83" i="1"/>
  <c r="CL84" i="1"/>
  <c r="CM84" i="1" s="1"/>
  <c r="CP84" i="1"/>
  <c r="CL85" i="1"/>
  <c r="CM85" i="1" s="1"/>
  <c r="CP85" i="1"/>
  <c r="CL86" i="1"/>
  <c r="CM86" i="1" s="1"/>
  <c r="CP86" i="1"/>
  <c r="CL87" i="1"/>
  <c r="CM87" i="1" s="1"/>
  <c r="CP87" i="1"/>
  <c r="CL88" i="1"/>
  <c r="CM88" i="1" s="1"/>
  <c r="CP88" i="1"/>
  <c r="CL89" i="1"/>
  <c r="CM89" i="1" s="1"/>
  <c r="CP89" i="1"/>
  <c r="CL90" i="1"/>
  <c r="CM90" i="1" s="1"/>
  <c r="CP90" i="1"/>
  <c r="CL91" i="1"/>
  <c r="CM91" i="1" s="1"/>
  <c r="CP91" i="1"/>
  <c r="CL92" i="1"/>
  <c r="CM92" i="1" s="1"/>
  <c r="CP92" i="1"/>
  <c r="CL93" i="1"/>
  <c r="CM93" i="1" s="1"/>
  <c r="CP93" i="1"/>
  <c r="CL94" i="1"/>
  <c r="CM94" i="1" s="1"/>
  <c r="CP94" i="1"/>
  <c r="CL95" i="1"/>
  <c r="CM95" i="1" s="1"/>
  <c r="CP95" i="1"/>
  <c r="CL96" i="1"/>
  <c r="CM96" i="1" s="1"/>
  <c r="CP96" i="1"/>
  <c r="CL97" i="1"/>
  <c r="CM97" i="1" s="1"/>
  <c r="CP97" i="1"/>
  <c r="CL98" i="1"/>
  <c r="CM98" i="1" s="1"/>
  <c r="CP98" i="1"/>
  <c r="CL99" i="1"/>
  <c r="CM99" i="1" s="1"/>
  <c r="CP99" i="1"/>
  <c r="CL100" i="1"/>
  <c r="CM100" i="1" s="1"/>
  <c r="CP100" i="1"/>
  <c r="CL101" i="1"/>
  <c r="CM101" i="1" s="1"/>
  <c r="CP101" i="1"/>
  <c r="CL102" i="1"/>
  <c r="CM102" i="1" s="1"/>
  <c r="CP102" i="1"/>
  <c r="CL103" i="1"/>
  <c r="CM103" i="1" s="1"/>
  <c r="CP103" i="1"/>
  <c r="CL104" i="1"/>
  <c r="CM104" i="1" s="1"/>
  <c r="CP104" i="1"/>
  <c r="CL105" i="1"/>
  <c r="CM105" i="1" s="1"/>
  <c r="CP105" i="1"/>
  <c r="CL106" i="1"/>
  <c r="CM106" i="1" s="1"/>
  <c r="CP106" i="1"/>
  <c r="CL107" i="1"/>
  <c r="CM107" i="1" s="1"/>
  <c r="CP107" i="1"/>
  <c r="CL108" i="1"/>
  <c r="CM108" i="1" s="1"/>
  <c r="CP108" i="1"/>
  <c r="CL109" i="1"/>
  <c r="CM109" i="1" s="1"/>
  <c r="CP109" i="1"/>
  <c r="CL110" i="1"/>
  <c r="CM110" i="1" s="1"/>
  <c r="CP110" i="1"/>
  <c r="CL111" i="1"/>
  <c r="CM111" i="1" s="1"/>
  <c r="CP111" i="1"/>
  <c r="CL112" i="1"/>
  <c r="CM112" i="1" s="1"/>
  <c r="CP112" i="1"/>
  <c r="CL113" i="1"/>
  <c r="CM113" i="1" s="1"/>
  <c r="CP113" i="1"/>
  <c r="CL114" i="1"/>
  <c r="CM114" i="1" s="1"/>
  <c r="CP114" i="1"/>
  <c r="CL115" i="1"/>
  <c r="CM115" i="1" s="1"/>
  <c r="CP115" i="1"/>
  <c r="CL116" i="1"/>
  <c r="CM116" i="1" s="1"/>
  <c r="CP116" i="1"/>
  <c r="CL117" i="1"/>
  <c r="CM117" i="1" s="1"/>
  <c r="CP117" i="1"/>
  <c r="CL118" i="1"/>
  <c r="CM118" i="1" s="1"/>
  <c r="CP118" i="1"/>
  <c r="CL119" i="1"/>
  <c r="CM119" i="1" s="1"/>
  <c r="CP119" i="1"/>
  <c r="CL120" i="1"/>
  <c r="CM120" i="1" s="1"/>
  <c r="CP120" i="1"/>
  <c r="CL121" i="1"/>
  <c r="CM121" i="1" s="1"/>
  <c r="CP121" i="1"/>
  <c r="CL122" i="1"/>
  <c r="CM122" i="1" s="1"/>
  <c r="CP122" i="1"/>
  <c r="CL123" i="1"/>
  <c r="CM123" i="1" s="1"/>
  <c r="CP123" i="1"/>
  <c r="CL124" i="1"/>
  <c r="CM124" i="1" s="1"/>
  <c r="CP124" i="1"/>
  <c r="CI73" i="1" l="1"/>
  <c r="CJ73" i="1"/>
  <c r="CL73" i="1"/>
  <c r="CM73" i="1" s="1"/>
  <c r="CP73" i="1"/>
  <c r="CI74" i="1"/>
  <c r="CJ74" i="1"/>
  <c r="CL74" i="1"/>
  <c r="CM74" i="1" s="1"/>
  <c r="CP74" i="1"/>
  <c r="CI75" i="1"/>
  <c r="CJ75" i="1"/>
  <c r="CL75" i="1"/>
  <c r="CM75" i="1" s="1"/>
  <c r="CP75" i="1"/>
  <c r="CI76" i="1"/>
  <c r="CJ76" i="1"/>
  <c r="CL76" i="1"/>
  <c r="CM76" i="1" s="1"/>
  <c r="CP76" i="1"/>
  <c r="CI77" i="1"/>
  <c r="CJ77" i="1"/>
  <c r="CL77" i="1"/>
  <c r="CM77" i="1" s="1"/>
  <c r="CP77" i="1"/>
  <c r="CI78" i="1"/>
  <c r="CJ78" i="1"/>
  <c r="CL78" i="1"/>
  <c r="CM78" i="1" s="1"/>
  <c r="CP78" i="1"/>
  <c r="CI79" i="1"/>
  <c r="CJ79" i="1"/>
  <c r="CL79" i="1"/>
  <c r="CM79" i="1" s="1"/>
  <c r="CP79" i="1"/>
  <c r="CI70" i="1" l="1"/>
  <c r="CJ70" i="1"/>
  <c r="CL70" i="1"/>
  <c r="CM70" i="1" s="1"/>
  <c r="CP70" i="1"/>
  <c r="CI71" i="1"/>
  <c r="CJ71" i="1"/>
  <c r="CL71" i="1"/>
  <c r="CM71" i="1" s="1"/>
  <c r="CP71" i="1"/>
  <c r="CI72" i="1"/>
  <c r="CJ72" i="1"/>
  <c r="CL72" i="1"/>
  <c r="CM72" i="1" s="1"/>
  <c r="CP72" i="1"/>
  <c r="CI68" i="1"/>
  <c r="CJ68" i="1"/>
  <c r="CL68" i="1"/>
  <c r="CM68" i="1" s="1"/>
  <c r="CP68" i="1"/>
  <c r="CI69" i="1"/>
  <c r="CJ69" i="1"/>
  <c r="CL69" i="1"/>
  <c r="CM69" i="1" s="1"/>
  <c r="CP69" i="1"/>
  <c r="CI63" i="1"/>
  <c r="CJ63" i="1"/>
  <c r="CL63" i="1"/>
  <c r="CM63" i="1" s="1"/>
  <c r="CP63" i="1"/>
  <c r="CI64" i="1"/>
  <c r="CJ64" i="1"/>
  <c r="CL64" i="1"/>
  <c r="CM64" i="1" s="1"/>
  <c r="CP64" i="1"/>
  <c r="CI65" i="1"/>
  <c r="CJ65" i="1"/>
  <c r="CL65" i="1"/>
  <c r="CM65" i="1" s="1"/>
  <c r="CP65" i="1"/>
  <c r="CI66" i="1"/>
  <c r="CJ66" i="1"/>
  <c r="CL66" i="1"/>
  <c r="CM66" i="1" s="1"/>
  <c r="CP66" i="1"/>
  <c r="CI67" i="1"/>
  <c r="CJ67" i="1"/>
  <c r="CL67" i="1"/>
  <c r="CM67" i="1" s="1"/>
  <c r="CP67" i="1"/>
  <c r="CI55" i="1"/>
  <c r="CJ55" i="1"/>
  <c r="CL55" i="1"/>
  <c r="CM55" i="1" s="1"/>
  <c r="CP55" i="1"/>
  <c r="CI56" i="1"/>
  <c r="CJ56" i="1"/>
  <c r="CL56" i="1"/>
  <c r="CM56" i="1" s="1"/>
  <c r="CP56" i="1"/>
  <c r="CI57" i="1"/>
  <c r="CJ57" i="1"/>
  <c r="CL57" i="1"/>
  <c r="CM57" i="1" s="1"/>
  <c r="CP57" i="1"/>
  <c r="CI58" i="1"/>
  <c r="CJ58" i="1"/>
  <c r="CL58" i="1"/>
  <c r="CM58" i="1" s="1"/>
  <c r="CP58" i="1"/>
  <c r="CI59" i="1"/>
  <c r="CJ59" i="1"/>
  <c r="CL59" i="1"/>
  <c r="CM59" i="1" s="1"/>
  <c r="CP59" i="1"/>
  <c r="CI60" i="1"/>
  <c r="CJ60" i="1"/>
  <c r="CL60" i="1"/>
  <c r="CM60" i="1" s="1"/>
  <c r="CP60" i="1"/>
  <c r="CI61" i="1"/>
  <c r="CJ61" i="1"/>
  <c r="CL61" i="1"/>
  <c r="CM61" i="1" s="1"/>
  <c r="CP61" i="1"/>
  <c r="CI62" i="1"/>
  <c r="CJ62" i="1"/>
  <c r="CL62" i="1"/>
  <c r="CM62" i="1" s="1"/>
  <c r="CP62" i="1"/>
  <c r="CI50" i="1"/>
  <c r="CJ50" i="1"/>
  <c r="CL50" i="1"/>
  <c r="CM50" i="1" s="1"/>
  <c r="CP50" i="1"/>
  <c r="CI51" i="1"/>
  <c r="CJ51" i="1"/>
  <c r="CL51" i="1"/>
  <c r="CM51" i="1" s="1"/>
  <c r="CP51" i="1"/>
  <c r="CI52" i="1"/>
  <c r="CJ52" i="1"/>
  <c r="CL52" i="1"/>
  <c r="CM52" i="1" s="1"/>
  <c r="CP52" i="1"/>
  <c r="CI53" i="1"/>
  <c r="CJ53" i="1"/>
  <c r="CL53" i="1"/>
  <c r="CM53" i="1" s="1"/>
  <c r="CP53" i="1"/>
  <c r="CI54" i="1"/>
  <c r="CJ54" i="1"/>
  <c r="CL54" i="1"/>
  <c r="CM54" i="1" s="1"/>
  <c r="CP54" i="1"/>
  <c r="CI44" i="1"/>
  <c r="CJ44" i="1"/>
  <c r="CL44" i="1"/>
  <c r="CM44" i="1" s="1"/>
  <c r="CP44" i="1"/>
  <c r="CI45" i="1"/>
  <c r="CJ45" i="1"/>
  <c r="CL45" i="1"/>
  <c r="CM45" i="1" s="1"/>
  <c r="CP45" i="1"/>
  <c r="CI46" i="1"/>
  <c r="CJ46" i="1"/>
  <c r="CL46" i="1"/>
  <c r="CM46" i="1" s="1"/>
  <c r="CP46" i="1"/>
  <c r="CI47" i="1"/>
  <c r="CJ47" i="1"/>
  <c r="CL47" i="1"/>
  <c r="CM47" i="1" s="1"/>
  <c r="CP47" i="1"/>
  <c r="CI48" i="1"/>
  <c r="CJ48" i="1"/>
  <c r="CL48" i="1"/>
  <c r="CM48" i="1" s="1"/>
  <c r="CP48" i="1"/>
  <c r="CI49" i="1"/>
  <c r="CJ49" i="1"/>
  <c r="CL49" i="1"/>
  <c r="CM49" i="1" s="1"/>
  <c r="CP49" i="1"/>
  <c r="CI19" i="1"/>
  <c r="CJ19" i="1"/>
  <c r="CL19" i="1"/>
  <c r="CM19" i="1" s="1"/>
  <c r="CP19" i="1"/>
  <c r="CI20" i="1"/>
  <c r="CJ20" i="1"/>
  <c r="CL20" i="1"/>
  <c r="CM20" i="1" s="1"/>
  <c r="CP20" i="1"/>
  <c r="CI21" i="1"/>
  <c r="CJ21" i="1"/>
  <c r="CL21" i="1"/>
  <c r="CM21" i="1" s="1"/>
  <c r="CP21" i="1"/>
  <c r="CI22" i="1"/>
  <c r="CJ22" i="1"/>
  <c r="CL22" i="1"/>
  <c r="CM22" i="1" s="1"/>
  <c r="CP22" i="1"/>
  <c r="CI23" i="1"/>
  <c r="CJ23" i="1"/>
  <c r="CL23" i="1"/>
  <c r="CM23" i="1" s="1"/>
  <c r="CP23" i="1"/>
  <c r="CI24" i="1"/>
  <c r="CJ24" i="1"/>
  <c r="CL24" i="1"/>
  <c r="CM24" i="1" s="1"/>
  <c r="CP24" i="1"/>
  <c r="CI25" i="1"/>
  <c r="CJ25" i="1"/>
  <c r="CL25" i="1"/>
  <c r="CM25" i="1" s="1"/>
  <c r="CP25" i="1"/>
  <c r="CI26" i="1"/>
  <c r="CJ26" i="1"/>
  <c r="CL26" i="1"/>
  <c r="CM26" i="1" s="1"/>
  <c r="CP26" i="1"/>
  <c r="CI27" i="1"/>
  <c r="CJ27" i="1"/>
  <c r="CL27" i="1"/>
  <c r="CM27" i="1" s="1"/>
  <c r="CP27" i="1"/>
  <c r="CI28" i="1"/>
  <c r="CJ28" i="1"/>
  <c r="CL28" i="1"/>
  <c r="CM28" i="1" s="1"/>
  <c r="CP28" i="1"/>
  <c r="CI29" i="1"/>
  <c r="CJ29" i="1"/>
  <c r="CL29" i="1"/>
  <c r="CM29" i="1" s="1"/>
  <c r="CP29" i="1"/>
  <c r="CI30" i="1"/>
  <c r="CJ30" i="1"/>
  <c r="CL30" i="1"/>
  <c r="CM30" i="1" s="1"/>
  <c r="CP30" i="1"/>
  <c r="CI31" i="1"/>
  <c r="CJ31" i="1"/>
  <c r="CL31" i="1"/>
  <c r="CM31" i="1" s="1"/>
  <c r="CP31" i="1"/>
  <c r="CI32" i="1"/>
  <c r="CJ32" i="1"/>
  <c r="CL32" i="1"/>
  <c r="CM32" i="1" s="1"/>
  <c r="CP32" i="1"/>
  <c r="CI33" i="1"/>
  <c r="CJ33" i="1"/>
  <c r="CL33" i="1"/>
  <c r="CM33" i="1" s="1"/>
  <c r="CP33" i="1"/>
  <c r="CI34" i="1"/>
  <c r="CJ34" i="1"/>
  <c r="CL34" i="1"/>
  <c r="CM34" i="1" s="1"/>
  <c r="CP34" i="1"/>
  <c r="CI35" i="1"/>
  <c r="CJ35" i="1"/>
  <c r="CL35" i="1"/>
  <c r="CM35" i="1" s="1"/>
  <c r="CP35" i="1"/>
  <c r="CI36" i="1"/>
  <c r="CJ36" i="1"/>
  <c r="CL36" i="1"/>
  <c r="CM36" i="1" s="1"/>
  <c r="CP36" i="1"/>
  <c r="CI37" i="1"/>
  <c r="CJ37" i="1"/>
  <c r="CL37" i="1"/>
  <c r="CM37" i="1" s="1"/>
  <c r="CP37" i="1"/>
  <c r="CI38" i="1"/>
  <c r="CJ38" i="1"/>
  <c r="CL38" i="1"/>
  <c r="CM38" i="1" s="1"/>
  <c r="CP38" i="1"/>
  <c r="CI39" i="1"/>
  <c r="CJ39" i="1"/>
  <c r="CL39" i="1"/>
  <c r="CM39" i="1" s="1"/>
  <c r="CP39" i="1"/>
  <c r="CI40" i="1"/>
  <c r="CJ40" i="1"/>
  <c r="CL40" i="1"/>
  <c r="CM40" i="1" s="1"/>
  <c r="CP40" i="1"/>
  <c r="CI41" i="1"/>
  <c r="CJ41" i="1"/>
  <c r="CL41" i="1"/>
  <c r="CM41" i="1" s="1"/>
  <c r="CP41" i="1"/>
  <c r="CI42" i="1"/>
  <c r="CJ42" i="1"/>
  <c r="CL42" i="1"/>
  <c r="CM42" i="1" s="1"/>
  <c r="CP42" i="1"/>
  <c r="CI43" i="1"/>
  <c r="CJ43" i="1"/>
  <c r="CL43" i="1"/>
  <c r="CM43" i="1" s="1"/>
  <c r="CP43" i="1"/>
  <c r="CI17" i="1"/>
  <c r="CJ17" i="1"/>
  <c r="CL17" i="1"/>
  <c r="CM17" i="1" s="1"/>
  <c r="CP17" i="1"/>
  <c r="CI18" i="1"/>
  <c r="CJ18" i="1"/>
  <c r="CL18" i="1"/>
  <c r="CM18" i="1" s="1"/>
  <c r="CP18" i="1"/>
  <c r="CI12" i="1"/>
  <c r="CJ12" i="1"/>
  <c r="CL12" i="1"/>
  <c r="CM12" i="1" s="1"/>
  <c r="CP12" i="1"/>
  <c r="CI13" i="1"/>
  <c r="CJ13" i="1"/>
  <c r="CL13" i="1"/>
  <c r="CM13" i="1" s="1"/>
  <c r="CP13" i="1"/>
  <c r="CI14" i="1"/>
  <c r="CJ14" i="1"/>
  <c r="CL14" i="1"/>
  <c r="CM14" i="1" s="1"/>
  <c r="CP14" i="1"/>
  <c r="CI15" i="1"/>
  <c r="CJ15" i="1"/>
  <c r="CL15" i="1"/>
  <c r="CM15" i="1" s="1"/>
  <c r="CP15" i="1"/>
  <c r="CI16" i="1"/>
  <c r="CJ16" i="1"/>
  <c r="CL16" i="1"/>
  <c r="CM16" i="1" s="1"/>
  <c r="CP16" i="1"/>
  <c r="CI11" i="1"/>
  <c r="CJ11" i="1"/>
  <c r="CL11" i="1"/>
  <c r="CM11" i="1" s="1"/>
  <c r="CP11" i="1"/>
  <c r="CI6" i="1"/>
  <c r="CJ6" i="1"/>
  <c r="CL6" i="1"/>
  <c r="CM6" i="1" s="1"/>
  <c r="CP6" i="1"/>
  <c r="CI7" i="1"/>
  <c r="CJ7" i="1"/>
  <c r="CL7" i="1"/>
  <c r="CM7" i="1" s="1"/>
  <c r="CP7" i="1"/>
  <c r="CI8" i="1"/>
  <c r="CJ8" i="1"/>
  <c r="CL8" i="1"/>
  <c r="CM8" i="1" s="1"/>
  <c r="CP8" i="1"/>
  <c r="CI9" i="1"/>
  <c r="CJ9" i="1"/>
  <c r="CL9" i="1"/>
  <c r="CM9" i="1" s="1"/>
  <c r="CP9" i="1"/>
  <c r="CI10" i="1"/>
  <c r="CJ10" i="1"/>
  <c r="CL10" i="1"/>
  <c r="CM10" i="1" s="1"/>
  <c r="CP10" i="1"/>
  <c r="CI5" i="1"/>
  <c r="CJ5" i="1"/>
  <c r="CL5" i="1"/>
  <c r="CM5" i="1" s="1"/>
  <c r="CP5" i="1"/>
  <c r="CI3" i="1"/>
  <c r="CJ3" i="1"/>
  <c r="CL3" i="1"/>
  <c r="CM3" i="1" s="1"/>
  <c r="CP3" i="1"/>
  <c r="CI4" i="1"/>
  <c r="CJ4" i="1"/>
  <c r="CL4" i="1"/>
  <c r="CM4" i="1" s="1"/>
  <c r="CP4" i="1"/>
  <c r="CP2" i="1"/>
  <c r="CL2" i="1"/>
  <c r="CM2" i="1" s="1"/>
  <c r="CJ2" i="1"/>
  <c r="CI2" i="1"/>
</calcChain>
</file>

<file path=xl/sharedStrings.xml><?xml version="1.0" encoding="utf-8"?>
<sst xmlns="http://schemas.openxmlformats.org/spreadsheetml/2006/main" count="17455" uniqueCount="3963">
  <si>
    <t>Id</t>
  </si>
  <si>
    <t>Empresa</t>
  </si>
  <si>
    <t>Cliente</t>
  </si>
  <si>
    <t>Operador</t>
  </si>
  <si>
    <t>Tipo de Operação</t>
  </si>
  <si>
    <t>Nome</t>
  </si>
  <si>
    <t>Nome Original</t>
  </si>
  <si>
    <t>Descrição</t>
  </si>
  <si>
    <t>Origem</t>
  </si>
  <si>
    <t>Tipo de Origem</t>
  </si>
  <si>
    <t>Id do Evento</t>
  </si>
  <si>
    <t>Status</t>
  </si>
  <si>
    <t>Data</t>
  </si>
  <si>
    <t>Data Chegada</t>
  </si>
  <si>
    <t>Identificador/Placa</t>
  </si>
  <si>
    <t>Serial</t>
  </si>
  <si>
    <t>Frota</t>
  </si>
  <si>
    <t>Criticidade</t>
  </si>
  <si>
    <t>Criticidade Original</t>
  </si>
  <si>
    <t>Prioridade</t>
  </si>
  <si>
    <t>Categoria</t>
  </si>
  <si>
    <t>Motorista</t>
  </si>
  <si>
    <t>Matricula do Motorista</t>
  </si>
  <si>
    <t>CPF</t>
  </si>
  <si>
    <t>Localidade</t>
  </si>
  <si>
    <t>Ordem de Serviço</t>
  </si>
  <si>
    <t>Início da Tratativa</t>
  </si>
  <si>
    <t>Última Atualização</t>
  </si>
  <si>
    <t>Operador - Última Atualização</t>
  </si>
  <si>
    <t>Data revisão</t>
  </si>
  <si>
    <t>Operador - Revisão</t>
  </si>
  <si>
    <t>Tipo de Classificação</t>
  </si>
  <si>
    <t>Classificação</t>
  </si>
  <si>
    <t>Motivo</t>
  </si>
  <si>
    <t>Última Observação</t>
  </si>
  <si>
    <t>Área (Grupo)</t>
  </si>
  <si>
    <t>Área (Nome)</t>
  </si>
  <si>
    <t>Duração</t>
  </si>
  <si>
    <t>Valor Máximo</t>
  </si>
  <si>
    <t>Valor Médio</t>
  </si>
  <si>
    <t>Valor Mínimo</t>
  </si>
  <si>
    <t>Parâmetro Configurado</t>
  </si>
  <si>
    <t>Origem do Parâmetro</t>
  </si>
  <si>
    <t>Valor de Origem</t>
  </si>
  <si>
    <t>RPM mínimo</t>
  </si>
  <si>
    <t>RPM máximo</t>
  </si>
  <si>
    <t>RPM médio</t>
  </si>
  <si>
    <t>Velocidade Inicial</t>
  </si>
  <si>
    <t>Velocidade Final</t>
  </si>
  <si>
    <t>Tempo para atingir valor máximo</t>
  </si>
  <si>
    <t>Máx. Rolagem Frontal</t>
  </si>
  <si>
    <t>Máx. Rolagem Traseira</t>
  </si>
  <si>
    <t>Máx. Piching</t>
  </si>
  <si>
    <t>Média Rolagem Frontal</t>
  </si>
  <si>
    <t>Média Rolagem Traseira</t>
  </si>
  <si>
    <t>Média Piching</t>
  </si>
  <si>
    <t>Lat/Long Final</t>
  </si>
  <si>
    <t>Distância da Viagem</t>
  </si>
  <si>
    <t>Histograma Eixo X</t>
  </si>
  <si>
    <t>Histograma Eixo Y</t>
  </si>
  <si>
    <t>Consumo de Combustível</t>
  </si>
  <si>
    <t>Eventos última hora (Hardware)</t>
  </si>
  <si>
    <t>Eventos última hora (IA)</t>
  </si>
  <si>
    <t>Sem transmissão desde</t>
  </si>
  <si>
    <t>BI Ativo</t>
  </si>
  <si>
    <t>Tema BI</t>
  </si>
  <si>
    <t>Tipo de Evento</t>
  </si>
  <si>
    <t>Parâmetro (Intervalo mínimo)</t>
  </si>
  <si>
    <t>Parâmetro (Diferença velocidade máxima)</t>
  </si>
  <si>
    <t>Parâmetro (Velocidade máxima)</t>
  </si>
  <si>
    <t>Parâmetro (Máxima força G)</t>
  </si>
  <si>
    <t>Possui evidência?</t>
  </si>
  <si>
    <t>Data de chegada da última evidência</t>
  </si>
  <si>
    <t>Análise de IA</t>
  </si>
  <si>
    <t>Possui anexo?</t>
  </si>
  <si>
    <t>Data primeira visualização</t>
  </si>
  <si>
    <t>Usuário primeira visualização</t>
  </si>
  <si>
    <t>Data aguardando aprovação</t>
  </si>
  <si>
    <t>Data aguardando anexo</t>
  </si>
  <si>
    <t>Data anexo</t>
  </si>
  <si>
    <t>Data finalização evento</t>
  </si>
  <si>
    <t>Odômetro</t>
  </si>
  <si>
    <t>Raízen EAB</t>
  </si>
  <si>
    <t>Raizen EAB - Ipaussu</t>
  </si>
  <si>
    <t>RITMO</t>
  </si>
  <si>
    <t>Transporte - Canavieiro</t>
  </si>
  <si>
    <t/>
  </si>
  <si>
    <t>MAXPB</t>
  </si>
  <si>
    <t>12</t>
  </si>
  <si>
    <t>Segurança</t>
  </si>
  <si>
    <t>Evidências disponíveis</t>
  </si>
  <si>
    <t>Finalizado</t>
  </si>
  <si>
    <t>Médio</t>
  </si>
  <si>
    <t>Sim</t>
  </si>
  <si>
    <t>Positivo</t>
  </si>
  <si>
    <t>REILSON APARECIDO DA SILVA</t>
  </si>
  <si>
    <t>Rodovia Engenheiro João Baptista Cabral Rennó - Santa Cruz do Rio Pardo - SP - BR</t>
  </si>
  <si>
    <t>ADNILSON DOS SANTOS</t>
  </si>
  <si>
    <t>Grave</t>
  </si>
  <si>
    <t>SFF4I73</t>
  </si>
  <si>
    <t>8010154950</t>
  </si>
  <si>
    <t>8013481</t>
  </si>
  <si>
    <t>REINALDO LOPES</t>
  </si>
  <si>
    <t>Velocidade máxima - Término</t>
  </si>
  <si>
    <t>Excesso de velocidade em pista seca</t>
  </si>
  <si>
    <t>telemetry</t>
  </si>
  <si>
    <t xml:space="preserve">Telemetria </t>
  </si>
  <si>
    <t>JAILSON CESARIO</t>
  </si>
  <si>
    <t>Violação válida;</t>
  </si>
  <si>
    <t>3</t>
  </si>
  <si>
    <t>Aceleração</t>
  </si>
  <si>
    <t>LUIZ FERNANDO OLIVEIRA DA SILVA</t>
  </si>
  <si>
    <t>1.0 segundos</t>
  </si>
  <si>
    <t>NILTON CESAR DE OLIVEIRA</t>
  </si>
  <si>
    <t>RODRIGO APARECIDO BORGES</t>
  </si>
  <si>
    <t>CARLOS EDUARDO MARTINS DE CAMPOS</t>
  </si>
  <si>
    <t>CLELIO ANDRADE DA SILVA</t>
  </si>
  <si>
    <t>CARLOS SIMAO DA ROCHA</t>
  </si>
  <si>
    <t>CARLOS ROBERTO BELLO</t>
  </si>
  <si>
    <t>JUNIOR CEZAR NOGUEIRA</t>
  </si>
  <si>
    <t>DOUGLAS ARIOVALDO BIGAI</t>
  </si>
  <si>
    <t>LUIS FERNANDO MACHADO</t>
  </si>
  <si>
    <t>LUIS GUSTAVO NUNES ROZZETO</t>
  </si>
  <si>
    <t>JOSE CARLOS CRUZ</t>
  </si>
  <si>
    <t>BENEDITO ESMAEL PEREIRA</t>
  </si>
  <si>
    <t>MARCELO MACACARI</t>
  </si>
  <si>
    <t>62</t>
  </si>
  <si>
    <t>JAMIL MARTINS</t>
  </si>
  <si>
    <t>Matheus Pereira</t>
  </si>
  <si>
    <t>Excesso de velocidade em pista seca - Via</t>
  </si>
  <si>
    <t>SILVIO LUIZ RAUCCI</t>
  </si>
  <si>
    <t>MARCOS HONORATO</t>
  </si>
  <si>
    <t>MARCIANO ZANDONI</t>
  </si>
  <si>
    <t>JOSE BENEDITO PEREIRA</t>
  </si>
  <si>
    <t>ALEXANDRO ROBERTO SILVEIRA</t>
  </si>
  <si>
    <t>ANDERSON APARECIDO BERNARDO</t>
  </si>
  <si>
    <t>61</t>
  </si>
  <si>
    <t>CARLOS ROBERTO DA SILVA</t>
  </si>
  <si>
    <t>CLOVIS DOS REIS PEREIRA</t>
  </si>
  <si>
    <t>LEANDRO ANTONIO SENA</t>
  </si>
  <si>
    <t>WILSON HUMBERTO FERREIRA</t>
  </si>
  <si>
    <t>ADEMIR BENEDITO BERTOLA</t>
  </si>
  <si>
    <t>Terra/Asfalto</t>
  </si>
  <si>
    <t>Vazio/Carregado</t>
  </si>
  <si>
    <t>Data(only)</t>
  </si>
  <si>
    <t>Mês</t>
  </si>
  <si>
    <t>Turno</t>
  </si>
  <si>
    <t>Limiar</t>
  </si>
  <si>
    <t>Delta Excesso</t>
  </si>
  <si>
    <t>SLA</t>
  </si>
  <si>
    <t>Falta anexar</t>
  </si>
  <si>
    <t>Alerta Positivo</t>
  </si>
  <si>
    <t>Asfalto</t>
  </si>
  <si>
    <t>Vazio</t>
  </si>
  <si>
    <t>Dentro do prazo SLA</t>
  </si>
  <si>
    <t>ADEMILSON ANTONIO DA SILVA</t>
  </si>
  <si>
    <t>ADILSON APARECIDO FERNANDES</t>
  </si>
  <si>
    <t>ADILSON BERNARDINO DA SILVA</t>
  </si>
  <si>
    <t>ADILSON NETO RIBEIRO</t>
  </si>
  <si>
    <t>AGENOR RAFAEL EUFROSINO BIANCAO</t>
  </si>
  <si>
    <t>ANDRE LOPES LUCIO</t>
  </si>
  <si>
    <t>ANTONIO MARCOS BATISTA</t>
  </si>
  <si>
    <t>ANTONIO RODRIGUES DA CUNHA</t>
  </si>
  <si>
    <t>BRUNO JANUARIO CARRIEL</t>
  </si>
  <si>
    <t>CARLOS ROBERTO DE OLIVEIRA</t>
  </si>
  <si>
    <t>CELSO DANIEL FRAGA MOREIRA</t>
  </si>
  <si>
    <t>CLAUDINEI ANTUNES GOES</t>
  </si>
  <si>
    <t>CLAUDIO DA COSTA</t>
  </si>
  <si>
    <t>CLAUDIO DONIZETTI FONSECA</t>
  </si>
  <si>
    <t>CLEBSON CORREIA DOS SANTOS</t>
  </si>
  <si>
    <t>CLODOALDO DOS REIS</t>
  </si>
  <si>
    <t>CLORIVAL DE ALMEIDA CARVALHO</t>
  </si>
  <si>
    <t>CRISTIANO JOSE TEOFILO</t>
  </si>
  <si>
    <t>DAGOBERTO SANTOS ANDRADE</t>
  </si>
  <si>
    <t>DAVID MEDEIROS</t>
  </si>
  <si>
    <t>DIEGO DOS SANTOS ROSINHOLI</t>
  </si>
  <si>
    <t>DIRCEU BRAZ BIZARRIA</t>
  </si>
  <si>
    <t>DONIZETE APPARECIDO FILHO</t>
  </si>
  <si>
    <t>DOUGLAS VITORINO FERREIRA DE MORAES</t>
  </si>
  <si>
    <t>EDENILSON RODRIGO TOSSATO</t>
  </si>
  <si>
    <t>EDER BATISTA DE SOUZA</t>
  </si>
  <si>
    <t>EDUARDO NETO SANCHES</t>
  </si>
  <si>
    <t>EDVALDO FELIX MARTINS</t>
  </si>
  <si>
    <t>EDVALDO SALVADOR BATISTA DE ALMEIDA</t>
  </si>
  <si>
    <t>EGNALDO FELISARDO MOREIRA</t>
  </si>
  <si>
    <t>ELIEZER LAURINDO RAMALHO NETO</t>
  </si>
  <si>
    <t>EZEQUIEL VALDOMIRO</t>
  </si>
  <si>
    <t>FABIANO EUGENIO</t>
  </si>
  <si>
    <t>FABIO ALBERTO GARCIA</t>
  </si>
  <si>
    <t>FABIO SOARES SANTOS</t>
  </si>
  <si>
    <t>FERNANDO GONÇALVES VEGA</t>
  </si>
  <si>
    <t>FERNANDO MORAES SILVA</t>
  </si>
  <si>
    <t>FERNANDO MURILO RUIZ</t>
  </si>
  <si>
    <t>FLAVIO CESAR GONCALVES</t>
  </si>
  <si>
    <t>FLAVIO RIBEIRO</t>
  </si>
  <si>
    <t>GECIOLONDRES FERREIRA DA COSTA</t>
  </si>
  <si>
    <t>JAIME PEREIRA DE LIMA</t>
  </si>
  <si>
    <t>JEFERSON ALVES CORREA</t>
  </si>
  <si>
    <t>JEREMIAS ALVES GARCIA</t>
  </si>
  <si>
    <t>JOAO BOSCO PEDRACI</t>
  </si>
  <si>
    <t>JOAO CARLOS DA SILVA</t>
  </si>
  <si>
    <t>JOCENILDO GOMES DE SANTANA</t>
  </si>
  <si>
    <t>JOSE ARAUJO DE SOUZA</t>
  </si>
  <si>
    <t>JOSE CARLOS FERRAZ</t>
  </si>
  <si>
    <t>JOSE LUIZ DE CASTRO</t>
  </si>
  <si>
    <t>JOSUEL DOMINGUES</t>
  </si>
  <si>
    <t>JULIO CESAR CIRINO</t>
  </si>
  <si>
    <t>JURANDIR DE GOES MACIEL</t>
  </si>
  <si>
    <t>LEANDRO MARCOS CELANO LENTINI</t>
  </si>
  <si>
    <t>LUIS ANTONIO DA SILVA</t>
  </si>
  <si>
    <t>LUIZ FERNANDO ALVES GONCALVES</t>
  </si>
  <si>
    <t>MARCELO GOMES DE SOUZA</t>
  </si>
  <si>
    <t>MARCIA MAFRA</t>
  </si>
  <si>
    <t>MARCIO DE ALMEIDA</t>
  </si>
  <si>
    <t>MARCIO FELICIO</t>
  </si>
  <si>
    <t>MARCIO MESSIAS ROSA</t>
  </si>
  <si>
    <t>NATALINO DOS SANTOS</t>
  </si>
  <si>
    <t>OSMIR ANTONIO MENDONÇA</t>
  </si>
  <si>
    <t>OTAVIO AUGUSTO NUNES ROZZETO</t>
  </si>
  <si>
    <t>OVAIR ROSINHOLI</t>
  </si>
  <si>
    <t>PAULO CESAR FERREIRA</t>
  </si>
  <si>
    <t>PAULO SERGIO TEXEIRA</t>
  </si>
  <si>
    <t>REGINALDO DOS REIS</t>
  </si>
  <si>
    <t>REGINALDO NASCIMENTO</t>
  </si>
  <si>
    <t>REGINALDO PAIVA DA CUNHA</t>
  </si>
  <si>
    <t>RENAN DA SILVA TRINDADE</t>
  </si>
  <si>
    <t>RENATO BARRETO CACHONI</t>
  </si>
  <si>
    <t>RICARDO BARRETO CACHONI</t>
  </si>
  <si>
    <t>ROBERTO CONSTANTINO CABREIRA</t>
  </si>
  <si>
    <t>ROBERTO DE SOUZA</t>
  </si>
  <si>
    <t>ROBERTO RITA</t>
  </si>
  <si>
    <t>RODOLFO BARROS COELHO TEXEIRA</t>
  </si>
  <si>
    <t>ROGERIO APARECIDO DA COSTA</t>
  </si>
  <si>
    <t>RONALDO CORREA DA SILVA</t>
  </si>
  <si>
    <t>SANDRO RUY VIEIRA</t>
  </si>
  <si>
    <t>SEBASTIAO CILSO DELFINO</t>
  </si>
  <si>
    <t>SERGIO LUIS FERREIRA</t>
  </si>
  <si>
    <t>SIDNEY LOPES</t>
  </si>
  <si>
    <t>SIDNEY MONTEIRO</t>
  </si>
  <si>
    <t>SIDNEY RODRIGUES</t>
  </si>
  <si>
    <t>TARCIS ANDER DIONISIO</t>
  </si>
  <si>
    <t>TIAGO ALESSANDRO DOS SANTOS</t>
  </si>
  <si>
    <t>VALDECI DA SILVA</t>
  </si>
  <si>
    <t>VALDIR DE ALMEIDA TESTINE</t>
  </si>
  <si>
    <t>VALDOMIRO GONCALVES SOBRINHO</t>
  </si>
  <si>
    <t>VANDEVALDO LOPES MAGALHAES</t>
  </si>
  <si>
    <t>WAGNER DA SILVA</t>
  </si>
  <si>
    <t>WAGNER MATIAS</t>
  </si>
  <si>
    <t>WANOR LOUZADA ALVES</t>
  </si>
  <si>
    <t>WESLLEY BATISTA DE PROENCA</t>
  </si>
  <si>
    <t>MOTORISTA</t>
  </si>
  <si>
    <t>HORÁRIO</t>
  </si>
  <si>
    <t>TURNO</t>
  </si>
  <si>
    <t>05:00 as 13:20</t>
  </si>
  <si>
    <t>A</t>
  </si>
  <si>
    <t>13:00 as 21:20</t>
  </si>
  <si>
    <t>B</t>
  </si>
  <si>
    <t>21:00 as 05:20</t>
  </si>
  <si>
    <t>C</t>
  </si>
  <si>
    <t>21:00 AS 05:20</t>
  </si>
  <si>
    <t>08:00 as 16:20</t>
  </si>
  <si>
    <t>00:00 as 08:20</t>
  </si>
  <si>
    <t>16:00 as 00:20</t>
  </si>
  <si>
    <t>08:00 AS 16:20</t>
  </si>
  <si>
    <t>16:00 AS 00:20</t>
  </si>
  <si>
    <t>JOÃO ROBERTO VECCHI</t>
  </si>
  <si>
    <t>00:00 AS 08:20</t>
  </si>
  <si>
    <t>CRISTIANO JARDULI</t>
  </si>
  <si>
    <t>07:00 AS 15:00</t>
  </si>
  <si>
    <t>15:00 AS 23:00</t>
  </si>
  <si>
    <t>23:00 AS 07:00</t>
  </si>
  <si>
    <t>67fc5b26df2666e6720bf047</t>
  </si>
  <si>
    <t>13/04/2025 21:47:32</t>
  </si>
  <si>
    <t>13/04/2025 21:47:34</t>
  </si>
  <si>
    <t>970016276</t>
  </si>
  <si>
    <t>40441356818</t>
  </si>
  <si>
    <t>14/04/2025 08:11:36</t>
  </si>
  <si>
    <t>14/04/2025 08:12:04</t>
  </si>
  <si>
    <t>Via - Asfaltada - Pista Simples - Vicinais - 60km/h</t>
  </si>
  <si>
    <t>IPA - VICINAL RAÍZEN - 3</t>
  </si>
  <si>
    <t>49</t>
  </si>
  <si>
    <t>13/04/2025 21:49:12</t>
  </si>
  <si>
    <t>14/04/2025 07:42:22</t>
  </si>
  <si>
    <t>50197200</t>
  </si>
  <si>
    <t>-22.8803928 , -49.604093</t>
  </si>
  <si>
    <t>Lat/Long Inicial</t>
  </si>
  <si>
    <t>67fd7cc023d600ae402a413c</t>
  </si>
  <si>
    <t>Excesso de velocidade em pista seca - Área</t>
  </si>
  <si>
    <t>14/04/2025 18:21:44</t>
  </si>
  <si>
    <t>14/04/2025 18:23:12</t>
  </si>
  <si>
    <t>SFF4H33</t>
  </si>
  <si>
    <t>8010157299</t>
  </si>
  <si>
    <t>8013469</t>
  </si>
  <si>
    <t>970015391</t>
  </si>
  <si>
    <t>19093109804</t>
  </si>
  <si>
    <t>Estrada Bnc 030 SN - Bernardino de Campos - SP - BR - 18960-000</t>
  </si>
  <si>
    <t>15/04/2025 08:24:31</t>
  </si>
  <si>
    <t>15/04/2025 08:25:22</t>
  </si>
  <si>
    <t>IPAUSSU (TC 11)</t>
  </si>
  <si>
    <t>IPAUSSU-CV-10042025-CCO-15</t>
  </si>
  <si>
    <t>5.0 segundos</t>
  </si>
  <si>
    <t>21</t>
  </si>
  <si>
    <t>14/04/2025 18:24:00</t>
  </si>
  <si>
    <t>15/04/2025 07:39:17</t>
  </si>
  <si>
    <t>50878700</t>
  </si>
  <si>
    <t>67fd774841583891506b865c</t>
  </si>
  <si>
    <t>14/04/2025 17:59:51</t>
  </si>
  <si>
    <t>14/04/2025 17:59:52</t>
  </si>
  <si>
    <t>SFF4H34</t>
  </si>
  <si>
    <t>8010156292</t>
  </si>
  <si>
    <t>8013470</t>
  </si>
  <si>
    <t>970015482</t>
  </si>
  <si>
    <t>18083252816</t>
  </si>
  <si>
    <t>Estrada Municipal Ipc 414 43 - Ipaussu - SP - BR - 18950-000</t>
  </si>
  <si>
    <t>15/04/2025 07:45:23</t>
  </si>
  <si>
    <t>15/04/2025 07:45:28</t>
  </si>
  <si>
    <t>IPAUSSU (TC 15, VN 20)</t>
  </si>
  <si>
    <t>IPAUSSU-AL-ESTRADÃO 15 KM FABRICA DE PORTAS</t>
  </si>
  <si>
    <t>17</t>
  </si>
  <si>
    <t>16</t>
  </si>
  <si>
    <t>14/04/2025 18:01:23</t>
  </si>
  <si>
    <t>15/04/2025 07:37:38</t>
  </si>
  <si>
    <t>55358500</t>
  </si>
  <si>
    <t>67fd34eddf2666e6721131d6</t>
  </si>
  <si>
    <t>14/04/2025 13:16:16</t>
  </si>
  <si>
    <t>14/04/2025 13:16:45</t>
  </si>
  <si>
    <t>970015351</t>
  </si>
  <si>
    <t>33829115822</t>
  </si>
  <si>
    <t>Rodovia Monsenhor Francisco Vandermas - Bernardino de Campos - SP - BR</t>
  </si>
  <si>
    <t>15/04/2025 07:42:09</t>
  </si>
  <si>
    <t>15/04/2025 07:43:26</t>
  </si>
  <si>
    <t>2.0 segundos</t>
  </si>
  <si>
    <t>13</t>
  </si>
  <si>
    <t>14/04/2025 13:18:49</t>
  </si>
  <si>
    <t>14/04/2025 14:01:02</t>
  </si>
  <si>
    <t>50284900</t>
  </si>
  <si>
    <t>-23.0085956 , -49.4386989</t>
  </si>
  <si>
    <t>-23.0384666 , -49.627498</t>
  </si>
  <si>
    <t>-23.0088678 , -49.4384266</t>
  </si>
  <si>
    <t>67fd194b415838915067dc84</t>
  </si>
  <si>
    <t>Fadiga/Desatenção</t>
  </si>
  <si>
    <t>Término de olhos fechado nível 1</t>
  </si>
  <si>
    <t>Detecção olhos fechados ou falta de atenção - N1</t>
  </si>
  <si>
    <t>computerVision</t>
  </si>
  <si>
    <t>31</t>
  </si>
  <si>
    <t>Anexo Pendente</t>
  </si>
  <si>
    <t>14/04/2025 11:18:49</t>
  </si>
  <si>
    <t>14/04/2025 11:18:51</t>
  </si>
  <si>
    <t>SFF4I65</t>
  </si>
  <si>
    <t>8010156152</t>
  </si>
  <si>
    <t>8013475</t>
  </si>
  <si>
    <t xml:space="preserve">Análise de Fadiga </t>
  </si>
  <si>
    <t>970015355</t>
  </si>
  <si>
    <t>36437520833</t>
  </si>
  <si>
    <t>Sitio Santa Cecilia SN - Chavantes - SP - BR - 18970-000</t>
  </si>
  <si>
    <t>14/04/2025 11:24:57</t>
  </si>
  <si>
    <t>15/04/2025 07:05:51</t>
  </si>
  <si>
    <t>Luiz Pradella</t>
  </si>
  <si>
    <t>14/04/2025 12:18:17</t>
  </si>
  <si>
    <t>Alerta Positivo - Com Pós-tratativa</t>
  </si>
  <si>
    <t>Desatenção;</t>
  </si>
  <si>
    <t>4.74 segundos</t>
  </si>
  <si>
    <t>14</t>
  </si>
  <si>
    <t>1</t>
  </si>
  <si>
    <t>Fadiga</t>
  </si>
  <si>
    <t>4000</t>
  </si>
  <si>
    <t>14/04/2025 11:24:22</t>
  </si>
  <si>
    <t>Concluído - Positivo</t>
  </si>
  <si>
    <t>14/04/2025 11:24:55</t>
  </si>
  <si>
    <t>Amanda Campos</t>
  </si>
  <si>
    <t>55462000</t>
  </si>
  <si>
    <t>-22.9868903 , -49.6725466</t>
  </si>
  <si>
    <t>Terra</t>
  </si>
  <si>
    <t>67feb64a23d600ae40332c38</t>
  </si>
  <si>
    <t>15/04/2025 16:40:56</t>
  </si>
  <si>
    <t>15/04/2025 16:40:58</t>
  </si>
  <si>
    <t>SFF4H31</t>
  </si>
  <si>
    <t>8009447369</t>
  </si>
  <si>
    <t>8013467</t>
  </si>
  <si>
    <t>970015419</t>
  </si>
  <si>
    <t>25505515835</t>
  </si>
  <si>
    <t>Rodovia Geraldo Martins de Souza - Manduri - SP - BR</t>
  </si>
  <si>
    <t>16/04/2025 10:16:32</t>
  </si>
  <si>
    <t>16/04/2025 10:16:52</t>
  </si>
  <si>
    <t>IPAUSSU (TC 15, TL 40, TD 40)</t>
  </si>
  <si>
    <t>IPAUSSU-CV-ROT ENTRADA VICINAL</t>
  </si>
  <si>
    <t>11</t>
  </si>
  <si>
    <t>15/04/2025 16:42:19</t>
  </si>
  <si>
    <t>16/04/2025 07:22:06</t>
  </si>
  <si>
    <t>53317100</t>
  </si>
  <si>
    <t>67fe9cdf4bb29e0dac07ee06</t>
  </si>
  <si>
    <t>15/04/2025 14:52:29</t>
  </si>
  <si>
    <t>15/04/2025 14:52:31</t>
  </si>
  <si>
    <t>SFF4A50</t>
  </si>
  <si>
    <t>8009438842</t>
  </si>
  <si>
    <t>8013461</t>
  </si>
  <si>
    <t>970016292</t>
  </si>
  <si>
    <t>41230871837</t>
  </si>
  <si>
    <t>16/04/2025 10:17:51</t>
  </si>
  <si>
    <t>16/04/2025 10:19:46</t>
  </si>
  <si>
    <t>10.0 segundos</t>
  </si>
  <si>
    <t>24</t>
  </si>
  <si>
    <t>18</t>
  </si>
  <si>
    <t>54</t>
  </si>
  <si>
    <t>15/04/2025 14:57:15</t>
  </si>
  <si>
    <t>15/04/2025 14:53:05</t>
  </si>
  <si>
    <t>54831200</t>
  </si>
  <si>
    <t>67fe8d73df2666e6721b30d3</t>
  </si>
  <si>
    <t>15/04/2025 13:46:42</t>
  </si>
  <si>
    <t>15/04/2025 13:46:43</t>
  </si>
  <si>
    <t>SFF4I72</t>
  </si>
  <si>
    <t>8010157292</t>
  </si>
  <si>
    <t>8013480</t>
  </si>
  <si>
    <t>970016380</t>
  </si>
  <si>
    <t>32015412816</t>
  </si>
  <si>
    <t>16/04/2025 09:58:05</t>
  </si>
  <si>
    <t>16/04/2025 09:59:33</t>
  </si>
  <si>
    <t>7.0 segundos</t>
  </si>
  <si>
    <t>22</t>
  </si>
  <si>
    <t>40</t>
  </si>
  <si>
    <t>15/04/2025 13:48:22</t>
  </si>
  <si>
    <t>16/04/2025 07:21:55</t>
  </si>
  <si>
    <t>48182800</t>
  </si>
  <si>
    <t>67fe733d415838915071e603</t>
  </si>
  <si>
    <t>15/04/2025 11:54:42</t>
  </si>
  <si>
    <t>15/04/2025 11:54:53</t>
  </si>
  <si>
    <t>SFF4I63</t>
  </si>
  <si>
    <t>8010157198</t>
  </si>
  <si>
    <t>8013473</t>
  </si>
  <si>
    <t>970015403</t>
  </si>
  <si>
    <t>16199757858</t>
  </si>
  <si>
    <t>16/04/2025 09:56:46</t>
  </si>
  <si>
    <t>16/04/2025 09:57:06</t>
  </si>
  <si>
    <t>4.0 segundos</t>
  </si>
  <si>
    <t>15/04/2025 12:03:45</t>
  </si>
  <si>
    <t>15/04/2025 11:55:18</t>
  </si>
  <si>
    <t>48912800</t>
  </si>
  <si>
    <t>67fe5ea44bb29e0dac056561</t>
  </si>
  <si>
    <t>15/04/2025 10:26:58</t>
  </si>
  <si>
    <t>15/04/2025 10:27:00</t>
  </si>
  <si>
    <t>SFF4H25</t>
  </si>
  <si>
    <t>8010157315</t>
  </si>
  <si>
    <t>8013462</t>
  </si>
  <si>
    <t>970015365</t>
  </si>
  <si>
    <t>15832919890</t>
  </si>
  <si>
    <t>Viaduto Idarilho Gonçalves Nascimento - Santa Cruz do Rio Pardo - SP - BR</t>
  </si>
  <si>
    <t>16/04/2025 08:17:07</t>
  </si>
  <si>
    <t>16/04/2025 10:06:11</t>
  </si>
  <si>
    <t>IPAUSSU (TC 15, VN 15, TL 40, TD 40, PR 40, TP 40)</t>
  </si>
  <si>
    <t>IPAUSSU-AL-TREVO DA PALOMA 3</t>
  </si>
  <si>
    <t>15/04/2025 10:28:13</t>
  </si>
  <si>
    <t>15/04/2025 10:33:48</t>
  </si>
  <si>
    <t>52423100</t>
  </si>
  <si>
    <t>67fe4a53df2666e6721878d6</t>
  </si>
  <si>
    <t>15/04/2025 09:00:18</t>
  </si>
  <si>
    <t>15/04/2025 09:00:19</t>
  </si>
  <si>
    <t>SFF4I81</t>
  </si>
  <si>
    <t>8010156258</t>
  </si>
  <si>
    <t>8013484</t>
  </si>
  <si>
    <t>31467743801</t>
  </si>
  <si>
    <t>Rodovia Raposo Tavares - Ipaussu - SP - BR</t>
  </si>
  <si>
    <t>16/04/2025 08:11:18</t>
  </si>
  <si>
    <t>16/04/2025 08:11:42</t>
  </si>
  <si>
    <t>IPAUSSU (TC 26)</t>
  </si>
  <si>
    <t>IPAUSSU-AL-10042025-CCO-25</t>
  </si>
  <si>
    <t>28</t>
  </si>
  <si>
    <t>27</t>
  </si>
  <si>
    <t>20</t>
  </si>
  <si>
    <t>15/04/2025 09:02:14</t>
  </si>
  <si>
    <t>15/04/2025 10:19:28</t>
  </si>
  <si>
    <t>Lucas Santos</t>
  </si>
  <si>
    <t>51633700</t>
  </si>
  <si>
    <t>67fde0bcdf2666e67215f591</t>
  </si>
  <si>
    <t>15/04/2025 01:28:36</t>
  </si>
  <si>
    <t>15/04/2025 01:29:48</t>
  </si>
  <si>
    <t>SFF4I70</t>
  </si>
  <si>
    <t>8010157331</t>
  </si>
  <si>
    <t>8013478</t>
  </si>
  <si>
    <t>970015433</t>
  </si>
  <si>
    <t>07893807814</t>
  </si>
  <si>
    <t>16/04/2025 07:24:23</t>
  </si>
  <si>
    <t>16/04/2025 07:24:29</t>
  </si>
  <si>
    <t>9</t>
  </si>
  <si>
    <t>15/04/2025 01:30:38</t>
  </si>
  <si>
    <t>16/04/2025 07:19:08</t>
  </si>
  <si>
    <t>46244600</t>
  </si>
  <si>
    <t>-22.9961805 , -49.3426428</t>
  </si>
  <si>
    <t>-22.9957926 , -49.3426329</t>
  </si>
  <si>
    <t>-22.9958695 , -49.3425923</t>
  </si>
  <si>
    <t>-22.9956455 , -49.3426479</t>
  </si>
  <si>
    <t>-22.805245 , -49.5318075</t>
  </si>
  <si>
    <t>-23.0663375 , -49.6182293</t>
  </si>
  <si>
    <t>-23.0084855 , -49.4387191</t>
  </si>
  <si>
    <t>67fdde9323d600ae402c328d</t>
  </si>
  <si>
    <t>Detecção de cansaço</t>
  </si>
  <si>
    <t>Detecção de olhos fechados ou falta de atenção/fadiga</t>
  </si>
  <si>
    <t>actions</t>
  </si>
  <si>
    <t>2200</t>
  </si>
  <si>
    <t>15/04/2025 01:20:32</t>
  </si>
  <si>
    <t>15/04/2025 01:20:34</t>
  </si>
  <si>
    <t>SFF4H30</t>
  </si>
  <si>
    <t>8010156333</t>
  </si>
  <si>
    <t>8013466</t>
  </si>
  <si>
    <t xml:space="preserve">Análise desatenção/fadiga </t>
  </si>
  <si>
    <t>970015408</t>
  </si>
  <si>
    <t>43518817809</t>
  </si>
  <si>
    <t>Bairro Mombuquinha SN - Santa Cruz do Rio Pardo - SP - BR - 18900-000</t>
  </si>
  <si>
    <t>15/04/2025 01:23:01</t>
  </si>
  <si>
    <t>16/04/2025 09:55:35</t>
  </si>
  <si>
    <t>15/04/2025 01:39:56</t>
  </si>
  <si>
    <t>Ana Stefanelli</t>
  </si>
  <si>
    <t>Fadiga Grave;</t>
  </si>
  <si>
    <t>Motorista abordado, realizada ginástica laboral com o mesmo.</t>
  </si>
  <si>
    <t>15/04/2025 01:35:01</t>
  </si>
  <si>
    <t>15/04/2025 01:22:58</t>
  </si>
  <si>
    <t>16/04/2025 09:55:13</t>
  </si>
  <si>
    <t>49725700</t>
  </si>
  <si>
    <t>-22.9950685 , -49.6293266</t>
  </si>
  <si>
    <t>680054ee4bb29e0dac149c0f</t>
  </si>
  <si>
    <t>16/04/2025 22:10:05</t>
  </si>
  <si>
    <t>16/04/2025 22:10:06</t>
  </si>
  <si>
    <t>970016358</t>
  </si>
  <si>
    <t>31854833839</t>
  </si>
  <si>
    <t>Rodovia 1km Abaixo Da Rodovia Raposo 4 - Ipaussu - SP - BR - 18950-000</t>
  </si>
  <si>
    <t>17/04/2025 05:59:33</t>
  </si>
  <si>
    <t>17/04/2025 05:59:42</t>
  </si>
  <si>
    <t>IPAUSSU (TC 15)</t>
  </si>
  <si>
    <t>IPAUSSU-CV-FAZ SANTA HELENA (F9001 - Z2) 2</t>
  </si>
  <si>
    <t>16/04/2025 22:12:26</t>
  </si>
  <si>
    <t>17/04/2025 05:57:46</t>
  </si>
  <si>
    <t>48461800</t>
  </si>
  <si>
    <t>680054b04bb29e0dac149ad9</t>
  </si>
  <si>
    <t>Término de olhos fechado nível 2</t>
  </si>
  <si>
    <t>Detecção olhos fechados ou falta de atenção - N2</t>
  </si>
  <si>
    <t>33</t>
  </si>
  <si>
    <t>16/04/2025 22:09:03</t>
  </si>
  <si>
    <t>16/04/2025 22:09:04</t>
  </si>
  <si>
    <t>Gravíssimo</t>
  </si>
  <si>
    <t>16/04/2025 22:10:39</t>
  </si>
  <si>
    <t>Jesi Lucas de Dona Vieira Campos</t>
  </si>
  <si>
    <t>16/04/2025 22:10:52</t>
  </si>
  <si>
    <t>5.858 segundos</t>
  </si>
  <si>
    <t>26</t>
  </si>
  <si>
    <t>25</t>
  </si>
  <si>
    <t>16/04/2025 22:09:52</t>
  </si>
  <si>
    <t>16/04/2025 22:10:30</t>
  </si>
  <si>
    <t>48461500</t>
  </si>
  <si>
    <t>680033694bb29e0dac13e0c3</t>
  </si>
  <si>
    <t>16/04/2025 19:47:03</t>
  </si>
  <si>
    <t>16/04/2025 19:47:05</t>
  </si>
  <si>
    <t>Rodovia Jorge Rebequi SN - Oleo - SP - BR - 18790-000</t>
  </si>
  <si>
    <t>16/04/2025 19:49:09</t>
  </si>
  <si>
    <t>Myllenna Silva Santana</t>
  </si>
  <si>
    <t>16/04/2025 19:49:19</t>
  </si>
  <si>
    <t>4.93 segundos</t>
  </si>
  <si>
    <t>16/04/2025 19:47:50</t>
  </si>
  <si>
    <t>16/04/2025 19:49:08</t>
  </si>
  <si>
    <t>48436900</t>
  </si>
  <si>
    <t>680026bc23d600ae403dbd3c</t>
  </si>
  <si>
    <t>16/04/2025 18:52:31</t>
  </si>
  <si>
    <t>16/04/2025 18:53:00</t>
  </si>
  <si>
    <t>970016360</t>
  </si>
  <si>
    <t>19093016806</t>
  </si>
  <si>
    <t>17/04/2025 05:50:20</t>
  </si>
  <si>
    <t>17/04/2025 05:50:27</t>
  </si>
  <si>
    <t>16/04/2025 18:55:27</t>
  </si>
  <si>
    <t>17/04/2025 05:44:59</t>
  </si>
  <si>
    <t>48434000</t>
  </si>
  <si>
    <t>680021d54bb29e0dac136822</t>
  </si>
  <si>
    <t>16/04/2025 18:32:04</t>
  </si>
  <si>
    <t>16/04/2025 18:32:05</t>
  </si>
  <si>
    <t>17/04/2025 05:48:09</t>
  </si>
  <si>
    <t>17/04/2025 05:48:18</t>
  </si>
  <si>
    <t>11.0 segundos</t>
  </si>
  <si>
    <t>36</t>
  </si>
  <si>
    <t>92</t>
  </si>
  <si>
    <t>16/04/2025 18:34:26</t>
  </si>
  <si>
    <t>17/04/2025 05:44:53</t>
  </si>
  <si>
    <t>48423200</t>
  </si>
  <si>
    <t>67ff859123d600ae40376fe0</t>
  </si>
  <si>
    <t>16/04/2025 07:25:19</t>
  </si>
  <si>
    <t>16/04/2025 07:25:21</t>
  </si>
  <si>
    <t>SFF4I71</t>
  </si>
  <si>
    <t>8010157217</t>
  </si>
  <si>
    <t>8013479</t>
  </si>
  <si>
    <t>970016377</t>
  </si>
  <si>
    <t>11059149842</t>
  </si>
  <si>
    <t>Travessa Pires De Morais 221 - Santa Cruz do Rio Pardo - SP - BR - 18900-000</t>
  </si>
  <si>
    <t>17/04/2025 05:40:22</t>
  </si>
  <si>
    <t>17/04/2025 05:40:33</t>
  </si>
  <si>
    <t>IPAUSSU-RT-TREVO SANTA CRUZ TERRA SANTA</t>
  </si>
  <si>
    <t>16/04/2025 07:27:14</t>
  </si>
  <si>
    <t>16/04/2025 14:11:22</t>
  </si>
  <si>
    <t>53073900</t>
  </si>
  <si>
    <t>Carregado</t>
  </si>
  <si>
    <t>-23.0533764 , -49.5739998</t>
  </si>
  <si>
    <t>-23.0508033 , -49.574844</t>
  </si>
  <si>
    <t>-23.0024678 , -49.4336811</t>
  </si>
  <si>
    <t>-23.0089338 , -49.4384258</t>
  </si>
  <si>
    <t>-22.9953811 , -49.3423913</t>
  </si>
  <si>
    <t>-22.9010596 , -49.6175073</t>
  </si>
  <si>
    <t>Desatenção</t>
  </si>
  <si>
    <t>680142a999f645df0fc259d2</t>
  </si>
  <si>
    <t>17/04/2025 15:04:23</t>
  </si>
  <si>
    <t>17/04/2025 15:04:25</t>
  </si>
  <si>
    <t>SFF4H32</t>
  </si>
  <si>
    <t>8010157261</t>
  </si>
  <si>
    <t>8013468</t>
  </si>
  <si>
    <t>970015473</t>
  </si>
  <si>
    <t>33006848896</t>
  </si>
  <si>
    <t>Rodovia Geraldo Martins de Souza - Piraju - SP - BR</t>
  </si>
  <si>
    <t>17/04/2025 15:27:20</t>
  </si>
  <si>
    <t>18/04/2025 09:09:19</t>
  </si>
  <si>
    <t>17/04/2025 15:42:02</t>
  </si>
  <si>
    <t>Motorista realizou ginástica laboral conforme anexo.</t>
  </si>
  <si>
    <t>5.463 segundos</t>
  </si>
  <si>
    <t>57</t>
  </si>
  <si>
    <t>56</t>
  </si>
  <si>
    <t>2</t>
  </si>
  <si>
    <t>17/04/2025 15:05:15</t>
  </si>
  <si>
    <t>17/04/2025 15:27:19</t>
  </si>
  <si>
    <t>18/04/2025 09:08:56</t>
  </si>
  <si>
    <t>54220700</t>
  </si>
  <si>
    <t>6801120e4158389150852d46</t>
  </si>
  <si>
    <t>17/04/2025 11:37:00</t>
  </si>
  <si>
    <t>17/04/2025 11:37:02</t>
  </si>
  <si>
    <t>Estrada Bairro Do Pica Pau SN - Santa Cruz do Rio Pardo - SP - BR - 18900-000</t>
  </si>
  <si>
    <t>18/04/2025 08:52:00</t>
  </si>
  <si>
    <t>18/04/2025 08:52:05</t>
  </si>
  <si>
    <t>IPAUSSU-CV-10042025-CCO-27</t>
  </si>
  <si>
    <t>17/04/2025 11:39:15</t>
  </si>
  <si>
    <t>18/04/2025 07:38:53</t>
  </si>
  <si>
    <t>Monitoramento Ritmo IPA</t>
  </si>
  <si>
    <t>54972400</t>
  </si>
  <si>
    <t>680102ba4bb29e0dac18d935</t>
  </si>
  <si>
    <t>17/04/2025 10:31:36</t>
  </si>
  <si>
    <t>17/04/2025 10:31:38</t>
  </si>
  <si>
    <t>970015438</t>
  </si>
  <si>
    <t>43837238881</t>
  </si>
  <si>
    <t>18/04/2025 08:37:45</t>
  </si>
  <si>
    <t>18/04/2025 08:37:52</t>
  </si>
  <si>
    <t>17/04/2025 10:33:15</t>
  </si>
  <si>
    <t>18/04/2025 08:35:16</t>
  </si>
  <si>
    <t>50142100</t>
  </si>
  <si>
    <t>-23.1415664 , -49.389603</t>
  </si>
  <si>
    <t>-22.8047391 , -49.5301476</t>
  </si>
  <si>
    <t>-22.8046991 , -49.5301681</t>
  </si>
  <si>
    <t>68059bc474f718df64a5e391</t>
  </si>
  <si>
    <t>20/04/2025 22:13:38</t>
  </si>
  <si>
    <t>20/04/2025 22:13:40</t>
  </si>
  <si>
    <t>Rua Bairro Das Araras SN - Manduri - SP - BR - 18780-000</t>
  </si>
  <si>
    <t>21/04/2025 09:43:11</t>
  </si>
  <si>
    <t>21/04/2025 09:43:17</t>
  </si>
  <si>
    <t>IPAUSSU (TC 40)</t>
  </si>
  <si>
    <t>IPAUSSU-RT-ROTATÓRIA PROX MANSUL -2</t>
  </si>
  <si>
    <t>42</t>
  </si>
  <si>
    <t>41</t>
  </si>
  <si>
    <t>43</t>
  </si>
  <si>
    <t>20/04/2025 22:19:27</t>
  </si>
  <si>
    <t>21/04/2025 07:08:12</t>
  </si>
  <si>
    <t>50793400</t>
  </si>
  <si>
    <t>68052f4dd2f750943e287ae2</t>
  </si>
  <si>
    <t>20/04/2025 14:30:52</t>
  </si>
  <si>
    <t>20/04/2025 14:30:53</t>
  </si>
  <si>
    <t>970015405</t>
  </si>
  <si>
    <t>16198966801</t>
  </si>
  <si>
    <t>21/04/2025 09:38:58</t>
  </si>
  <si>
    <t>21/04/2025 09:39:20</t>
  </si>
  <si>
    <t>IPAUSSU-CV-10042025-CCO-14</t>
  </si>
  <si>
    <t>46</t>
  </si>
  <si>
    <t>20/04/2025 14:36:58</t>
  </si>
  <si>
    <t>20/04/2025 14:31:48</t>
  </si>
  <si>
    <t>53522900</t>
  </si>
  <si>
    <t>680505bf99f645df0fd56967</t>
  </si>
  <si>
    <t>Freada brusca</t>
  </si>
  <si>
    <t>Base de velocidade de frenagem</t>
  </si>
  <si>
    <t>39</t>
  </si>
  <si>
    <t>20/04/2025 11:33:34</t>
  </si>
  <si>
    <t>20/04/2025 11:33:35</t>
  </si>
  <si>
    <t>SFF4I74</t>
  </si>
  <si>
    <t>8010154470</t>
  </si>
  <si>
    <t>8013482</t>
  </si>
  <si>
    <t>970015363</t>
  </si>
  <si>
    <t>20073668869</t>
  </si>
  <si>
    <t>Estrada para Raízen Energia - Ipaussu - SP - BR</t>
  </si>
  <si>
    <t>21/04/2025 06:52:39</t>
  </si>
  <si>
    <t>21/04/2025 06:53:03</t>
  </si>
  <si>
    <t>-12</t>
  </si>
  <si>
    <t>Agressividade</t>
  </si>
  <si>
    <t>20/04/2025 11:35:36</t>
  </si>
  <si>
    <t>20/04/2025 11:36:00</t>
  </si>
  <si>
    <t>48768500</t>
  </si>
  <si>
    <t>680503b274f718df64a3738c</t>
  </si>
  <si>
    <t>20/04/2025 11:22:33</t>
  </si>
  <si>
    <t>20/04/2025 11:24:50</t>
  </si>
  <si>
    <t>970015357</t>
  </si>
  <si>
    <t>38401237807</t>
  </si>
  <si>
    <t>21/04/2025 09:23:35</t>
  </si>
  <si>
    <t>21/04/2025 09:23:41</t>
  </si>
  <si>
    <t>20/04/2025 11:25:32</t>
  </si>
  <si>
    <t>53259300</t>
  </si>
  <si>
    <t>6803cfa274f718df649e9e79</t>
  </si>
  <si>
    <t>19/04/2025 13:30:25</t>
  </si>
  <si>
    <t>19/04/2025 13:30:26</t>
  </si>
  <si>
    <t>SFF5I30</t>
  </si>
  <si>
    <t>8010156186</t>
  </si>
  <si>
    <t>8013486</t>
  </si>
  <si>
    <t>970015356</t>
  </si>
  <si>
    <t>99054663987</t>
  </si>
  <si>
    <t>21/04/2025 09:21:23</t>
  </si>
  <si>
    <t>21/04/2025 09:21:30</t>
  </si>
  <si>
    <t xml:space="preserve">sem pré alerta
</t>
  </si>
  <si>
    <t>3.0 segundos</t>
  </si>
  <si>
    <t>15</t>
  </si>
  <si>
    <t>19/04/2025 13:32:14</t>
  </si>
  <si>
    <t>19/04/2025 13:34:57</t>
  </si>
  <si>
    <t>43266600</t>
  </si>
  <si>
    <t>6803c2c3d2f750943e228561</t>
  </si>
  <si>
    <t>19/04/2025 12:35:30</t>
  </si>
  <si>
    <t>19/04/2025 12:35:31</t>
  </si>
  <si>
    <t>Estrada Agrícola - Santa Cruz do Rio Pardo - SP - BR</t>
  </si>
  <si>
    <t>21/04/2025 06:59:01</t>
  </si>
  <si>
    <t>21/04/2025 06:59:07</t>
  </si>
  <si>
    <t>IPAUSSU-CZ-FAZ COCAES - (PRÓXIMO PEDRA BRANCA) - 6</t>
  </si>
  <si>
    <t>19/04/2025 12:37:36</t>
  </si>
  <si>
    <t>19/04/2025 13:35:57</t>
  </si>
  <si>
    <t>48686100</t>
  </si>
  <si>
    <t>68031da974f718df649ad0c2</t>
  </si>
  <si>
    <t>19/04/2025 00:44:19</t>
  </si>
  <si>
    <t>19/04/2025 00:51:05</t>
  </si>
  <si>
    <t>970015477</t>
  </si>
  <si>
    <t>25267411817</t>
  </si>
  <si>
    <t>21/04/2025 09:19:36</t>
  </si>
  <si>
    <t>21/04/2025 09:20:15</t>
  </si>
  <si>
    <t>IPAUSSU-AL-CN-IND-003</t>
  </si>
  <si>
    <t>19/04/2025 00:51:33</t>
  </si>
  <si>
    <t>19/04/2025 01:25:44</t>
  </si>
  <si>
    <t>52176800</t>
  </si>
  <si>
    <t>6802fb3dd2f750943e1eafc6</t>
  </si>
  <si>
    <t>18/04/2025 22:24:11</t>
  </si>
  <si>
    <t>18/04/2025 22:24:13</t>
  </si>
  <si>
    <t>SFF4I62</t>
  </si>
  <si>
    <t>8010156276</t>
  </si>
  <si>
    <t>8013472</t>
  </si>
  <si>
    <t>Bairro Douradao SN - Ipaussu - SP - BR - 18950-000</t>
  </si>
  <si>
    <t>18/04/2025 22:26:41</t>
  </si>
  <si>
    <t>19/04/2025 10:39:09</t>
  </si>
  <si>
    <t>Matheus Alves Nobre</t>
  </si>
  <si>
    <t>18/04/2025 22:27:43</t>
  </si>
  <si>
    <t>8.592 segundos</t>
  </si>
  <si>
    <t>6000</t>
  </si>
  <si>
    <t>18/04/2025 22:25:03</t>
  </si>
  <si>
    <t>18/04/2025 22:26:28</t>
  </si>
  <si>
    <t>54416100</t>
  </si>
  <si>
    <t>970015435</t>
  </si>
  <si>
    <t>04218766894</t>
  </si>
  <si>
    <t>18/04/2025 18:31:35</t>
  </si>
  <si>
    <t>21/04/2025 08:18:54</t>
  </si>
  <si>
    <t>21/04/2025 06:44:59</t>
  </si>
  <si>
    <t>21/04/2025 07:21:52</t>
  </si>
  <si>
    <t>21/04/2025 07:23:18</t>
  </si>
  <si>
    <t>19/04/2025 22:24:22</t>
  </si>
  <si>
    <t>17/04/2025 17:18:47</t>
  </si>
  <si>
    <t>19/04/2025 22:24:57</t>
  </si>
  <si>
    <t>19/04/2025 22:25:49</t>
  </si>
  <si>
    <t>67fd7cbf41583891506bb3ec</t>
  </si>
  <si>
    <t>14/04/2025 18:21:56</t>
  </si>
  <si>
    <t>14/04/2025 18:23:11</t>
  </si>
  <si>
    <t>15/04/2025 08:25:59</t>
  </si>
  <si>
    <t>18/04/2025 16:16:48</t>
  </si>
  <si>
    <t>16/04/2025 01:32:00</t>
  </si>
  <si>
    <t>Sara Cristina Almeida Santos</t>
  </si>
  <si>
    <t>Evento veio duplicado. Já teve um evento idêntico a esse.</t>
  </si>
  <si>
    <t>19</t>
  </si>
  <si>
    <t>15/04/2025 07:39:24</t>
  </si>
  <si>
    <t>15/04/2025 08:27:11</t>
  </si>
  <si>
    <t>50878800</t>
  </si>
  <si>
    <t>67fd7cc0df2666e67213f632</t>
  </si>
  <si>
    <t>14/04/2025 18:21:26</t>
  </si>
  <si>
    <t>15/04/2025 07:48:10</t>
  </si>
  <si>
    <t>17/04/2025 17:14:35</t>
  </si>
  <si>
    <t>16/04/2025 01:31:49</t>
  </si>
  <si>
    <t>Alerta sonoro falso de fadiga, postergou o anuncio de embarque da cerca, confundindo motorista.</t>
  </si>
  <si>
    <t>15/04/2025 07:39:12</t>
  </si>
  <si>
    <t>15/04/2025 07:49:54</t>
  </si>
  <si>
    <t>67fd7b154bb29e0dac0003eb</t>
  </si>
  <si>
    <t>14/04/2025 18:16:03</t>
  </si>
  <si>
    <t>14/04/2025 18:16:05</t>
  </si>
  <si>
    <t>Rua João Quinalho - Oleo - SP - BR</t>
  </si>
  <si>
    <t>15/04/2025 07:38:15</t>
  </si>
  <si>
    <t>18/04/2025 16:15:07</t>
  </si>
  <si>
    <t>15/04/2025 09:19:55</t>
  </si>
  <si>
    <t>Natalia Bandoria</t>
  </si>
  <si>
    <t>Foi solicitado e-mail para ajuste na rosa dos ventos da cerca. Direções colocadas pegam quem segue na rodovia em linha reta.</t>
  </si>
  <si>
    <t>IPAUSSU-CZ-BC-07112024</t>
  </si>
  <si>
    <t>29</t>
  </si>
  <si>
    <t>14/04/2025 18:18:21</t>
  </si>
  <si>
    <t>15/04/2025 07:38:12</t>
  </si>
  <si>
    <t>15/04/2025 07:39:05</t>
  </si>
  <si>
    <t>50875000</t>
  </si>
  <si>
    <t>67fd78ec4bb29e0dacfff267</t>
  </si>
  <si>
    <t>14/04/2025 18:06:50</t>
  </si>
  <si>
    <t>14/04/2025 18:06:52</t>
  </si>
  <si>
    <t>15/04/2025 07:37:46</t>
  </si>
  <si>
    <t>18/04/2025 18:31:11</t>
  </si>
  <si>
    <t>15/04/2025 09:13:09</t>
  </si>
  <si>
    <t>Foi solicitado via e-mail ajuste da posição da cerca, a mesma foi colocada em uma posição que embarca muito antes do ponto critico de fato.</t>
  </si>
  <si>
    <t>22.0 segundos</t>
  </si>
  <si>
    <t>129</t>
  </si>
  <si>
    <t>14/04/2025 18:09:15</t>
  </si>
  <si>
    <t>15/04/2025 07:37:44</t>
  </si>
  <si>
    <t>15/04/2025 07:38:10</t>
  </si>
  <si>
    <t>18/04/2025 16:44:30</t>
  </si>
  <si>
    <t>50868000</t>
  </si>
  <si>
    <t>67fd6ea14bb29e0dacff9896</t>
  </si>
  <si>
    <t>14/04/2025 17:22:56</t>
  </si>
  <si>
    <t>14/04/2025 17:22:57</t>
  </si>
  <si>
    <t>15/04/2025 07:35:30</t>
  </si>
  <si>
    <t>18/04/2025 16:18:54</t>
  </si>
  <si>
    <t>16/04/2025 01:23:06</t>
  </si>
  <si>
    <t>14/04/2025 17:24:14</t>
  </si>
  <si>
    <t>15/04/2025 07:35:24</t>
  </si>
  <si>
    <t>15/04/2025 07:35:38</t>
  </si>
  <si>
    <t>53110400</t>
  </si>
  <si>
    <t>67fd6e964bb29e0dacff9844</t>
  </si>
  <si>
    <t>14/04/2025 17:22:44</t>
  </si>
  <si>
    <t>14/04/2025 17:22:46</t>
  </si>
  <si>
    <t>Rodovia Monsenhor Francisco Vandermas - Oleo - SP - BR</t>
  </si>
  <si>
    <t>15/04/2025 07:34:07</t>
  </si>
  <si>
    <t>18/04/2025 16:19:30</t>
  </si>
  <si>
    <t>16/04/2025 01:22:43</t>
  </si>
  <si>
    <t>8.0 segundos</t>
  </si>
  <si>
    <t>15/04/2025 07:28:46</t>
  </si>
  <si>
    <t>15/04/2025 07:35:22</t>
  </si>
  <si>
    <t>53110300</t>
  </si>
  <si>
    <t>67fd4f68415838915069fc7a</t>
  </si>
  <si>
    <t>14/04/2025 15:09:42</t>
  </si>
  <si>
    <t>14/04/2025 15:09:44</t>
  </si>
  <si>
    <t>15/04/2025 07:28:13</t>
  </si>
  <si>
    <t>17/04/2025 17:17:26</t>
  </si>
  <si>
    <t>16/04/2025 01:04:30</t>
  </si>
  <si>
    <t>14/04/2025 15:12:04</t>
  </si>
  <si>
    <t>15/04/2025 07:28:08</t>
  </si>
  <si>
    <t>15/04/2025 07:28:27</t>
  </si>
  <si>
    <t>52740000</t>
  </si>
  <si>
    <t>17/04/2025 17:15:21</t>
  </si>
  <si>
    <t>67fd0e864158389150676f7d</t>
  </si>
  <si>
    <t>14/04/2025 10:32:53</t>
  </si>
  <si>
    <t>14/04/2025 10:32:54</t>
  </si>
  <si>
    <t>15/04/2025 07:24:30</t>
  </si>
  <si>
    <t>17/04/2025 17:16:17</t>
  </si>
  <si>
    <t>16/04/2025 00:10:41</t>
  </si>
  <si>
    <t xml:space="preserve">Foi solicitado via e-mail ajuste da posição da cerca, a mesma foi colocada em uma posição que embarca muito antes do ponto critico de fato. </t>
  </si>
  <si>
    <t>32</t>
  </si>
  <si>
    <t>14/04/2025 10:34:17</t>
  </si>
  <si>
    <t>14/04/2025 12:15:35</t>
  </si>
  <si>
    <t>15/04/2025 07:24:45</t>
  </si>
  <si>
    <t>42755900</t>
  </si>
  <si>
    <t>67fcfa08df2666e6720ee81d</t>
  </si>
  <si>
    <t>14/04/2025 09:05:26</t>
  </si>
  <si>
    <t>14/04/2025 09:05:28</t>
  </si>
  <si>
    <t>970015385</t>
  </si>
  <si>
    <t>33788497890</t>
  </si>
  <si>
    <t>15/04/2025 07:24:12</t>
  </si>
  <si>
    <t>18/04/2025 16:13:10</t>
  </si>
  <si>
    <t>16/04/2025 00:06:03</t>
  </si>
  <si>
    <t>14/04/2025 09:07:22</t>
  </si>
  <si>
    <t>14/04/2025 10:08:54</t>
  </si>
  <si>
    <t>15/04/2025 07:24:20</t>
  </si>
  <si>
    <t>53009800</t>
  </si>
  <si>
    <t>67fcadd54158389150647d31</t>
  </si>
  <si>
    <t>14/04/2025 03:40:19</t>
  </si>
  <si>
    <t>14/04/2025 03:40:21</t>
  </si>
  <si>
    <t>SFF5I29</t>
  </si>
  <si>
    <t>8010156311</t>
  </si>
  <si>
    <t>8013485</t>
  </si>
  <si>
    <t>970015751</t>
  </si>
  <si>
    <t>08473793889</t>
  </si>
  <si>
    <t>15/04/2025 07:23:52</t>
  </si>
  <si>
    <t>18/04/2025 16:28:13</t>
  </si>
  <si>
    <t>15/04/2025 23:53:49</t>
  </si>
  <si>
    <t>14/04/2025 03:47:17</t>
  </si>
  <si>
    <t>14/04/2025 10:08:24</t>
  </si>
  <si>
    <t>15/04/2025 07:24:05</t>
  </si>
  <si>
    <t>48278800</t>
  </si>
  <si>
    <t>67fcaa644bb29e0dacf8d4fc</t>
  </si>
  <si>
    <t>14/04/2025 03:24:21</t>
  </si>
  <si>
    <t>14/04/2025 03:25:40</t>
  </si>
  <si>
    <t>SFF4H27</t>
  </si>
  <si>
    <t>8010157274</t>
  </si>
  <si>
    <t>8013463</t>
  </si>
  <si>
    <t>970015384</t>
  </si>
  <si>
    <t>30611076810</t>
  </si>
  <si>
    <t>15/04/2025 07:23:24</t>
  </si>
  <si>
    <t>18/04/2025 16:20:08</t>
  </si>
  <si>
    <t>15/04/2025 23:51:24</t>
  </si>
  <si>
    <t>30</t>
  </si>
  <si>
    <t>14/04/2025 03:26:16</t>
  </si>
  <si>
    <t>14/04/2025 10:08:21</t>
  </si>
  <si>
    <t>15/04/2025 07:23:46</t>
  </si>
  <si>
    <t>51476400</t>
  </si>
  <si>
    <t>67fca5f34bb29e0dacf8cb3d</t>
  </si>
  <si>
    <t>14/04/2025 03:06:41</t>
  </si>
  <si>
    <t>14/04/2025 03:06:43</t>
  </si>
  <si>
    <t>15/04/2025 07:21:37</t>
  </si>
  <si>
    <t>18/04/2025 16:20:46</t>
  </si>
  <si>
    <t>15/04/2025 23:50:14</t>
  </si>
  <si>
    <t>14/04/2025 03:08:12</t>
  </si>
  <si>
    <t>14/04/2025 10:08:08</t>
  </si>
  <si>
    <t>15/04/2025 07:23:21</t>
  </si>
  <si>
    <t>51578800</t>
  </si>
  <si>
    <t>-23.0661381 , -49.3519478</t>
  </si>
  <si>
    <t>-23.0074111 , -49.434093</t>
  </si>
  <si>
    <t>-23.0826435 , -49.5936416</t>
  </si>
  <si>
    <t>-22.9960116 , -49.3426541</t>
  </si>
  <si>
    <t>-22.8046676 , -49.5302108</t>
  </si>
  <si>
    <t>-22.8297679 , -49.4667881</t>
  </si>
  <si>
    <t>-23.0701883 , -49.6038101</t>
  </si>
  <si>
    <t>-23.0977746 , -49.5620346</t>
  </si>
  <si>
    <t>-23.0083146 , -49.438606</t>
  </si>
  <si>
    <t>-23.008826 , -49.4387051</t>
  </si>
  <si>
    <t>-23.0063955 , -49.4048809</t>
  </si>
  <si>
    <t>-22.9953503 , -49.3424743</t>
  </si>
  <si>
    <t>-23.0063585 , -49.4048686</t>
  </si>
  <si>
    <t>-23.0064266 , -49.4044176</t>
  </si>
  <si>
    <t>-22.9960303 , -49.3426955</t>
  </si>
  <si>
    <t>-22.9957244 , -49.3425856</t>
  </si>
  <si>
    <t>-22.996136 , -49.3426538</t>
  </si>
  <si>
    <t>-22.9961923 , -49.3427035</t>
  </si>
  <si>
    <t>-22.9961576 , -49.342687</t>
  </si>
  <si>
    <t>-22.9961918 , -49.3425395</t>
  </si>
  <si>
    <t>6806cd1499f645df0fde3841</t>
  </si>
  <si>
    <t>21/04/2025 19:56:18</t>
  </si>
  <si>
    <t>21/04/2025 19:56:20</t>
  </si>
  <si>
    <t>970015485</t>
  </si>
  <si>
    <t>05135543864</t>
  </si>
  <si>
    <t>22/04/2025 07:08:20</t>
  </si>
  <si>
    <t>22/04/2025 07:08:40</t>
  </si>
  <si>
    <t>10</t>
  </si>
  <si>
    <t>21/04/2025 19:58:23</t>
  </si>
  <si>
    <t>21/04/2025 20:07:14</t>
  </si>
  <si>
    <t>53572400</t>
  </si>
  <si>
    <t>6806a76dc9cf4d8611402640</t>
  </si>
  <si>
    <t>21/04/2025 17:15:40</t>
  </si>
  <si>
    <t>21/04/2025 17:15:41</t>
  </si>
  <si>
    <t>22/04/2025 06:59:35</t>
  </si>
  <si>
    <t>22/04/2025 07:00:07</t>
  </si>
  <si>
    <t>21/04/2025 17:17:17</t>
  </si>
  <si>
    <t>22/04/2025 06:57:32</t>
  </si>
  <si>
    <t>53555200</t>
  </si>
  <si>
    <t>68069280c9cf4d86113f9dea</t>
  </si>
  <si>
    <t>21/04/2025 15:41:38</t>
  </si>
  <si>
    <t>21/04/2025 15:46:24</t>
  </si>
  <si>
    <t>Estrada Bnc 020 SN - Bernardino de Campos - SP - BR - 18960-000</t>
  </si>
  <si>
    <t>22/04/2025 06:50:38</t>
  </si>
  <si>
    <t>22/04/2025 06:50:48</t>
  </si>
  <si>
    <t>IPAUSSU-CV-10042025-CCO-21</t>
  </si>
  <si>
    <t>21/04/2025 15:47:33</t>
  </si>
  <si>
    <t>21/04/2025 15:49:33</t>
  </si>
  <si>
    <t>51663500</t>
  </si>
  <si>
    <t>6806799d74f718df64aa41fc</t>
  </si>
  <si>
    <t>21/04/2025 13:59:30</t>
  </si>
  <si>
    <t>21/04/2025 14:00:13</t>
  </si>
  <si>
    <t>970016245</t>
  </si>
  <si>
    <t>12003706860</t>
  </si>
  <si>
    <t>22/04/2025 06:42:45</t>
  </si>
  <si>
    <t>22/04/2025 06:43:24</t>
  </si>
  <si>
    <t>23</t>
  </si>
  <si>
    <t>37</t>
  </si>
  <si>
    <t>21/04/2025 14:01:19</t>
  </si>
  <si>
    <t>21/04/2025 15:43:43</t>
  </si>
  <si>
    <t>47085400</t>
  </si>
  <si>
    <t>68064a0bc9cf4d86113d8d72</t>
  </si>
  <si>
    <t>21/04/2025 10:37:14</t>
  </si>
  <si>
    <t>21/04/2025 10:37:15</t>
  </si>
  <si>
    <t>SFF4I69</t>
  </si>
  <si>
    <t>8010156291</t>
  </si>
  <si>
    <t>8013477</t>
  </si>
  <si>
    <t>970015519</t>
  </si>
  <si>
    <t>11391946820</t>
  </si>
  <si>
    <t>22/04/2025 06:35:33</t>
  </si>
  <si>
    <t>22/04/2025 06:35:40</t>
  </si>
  <si>
    <t>IPAUSSU (TC 15, VN 15)</t>
  </si>
  <si>
    <t>IPAUSSU-CV-FAZ COCAES-PRÓXIMO PEDRA BRANCA - 2</t>
  </si>
  <si>
    <t>21/04/2025 10:39:10</t>
  </si>
  <si>
    <t>21/04/2025 12:41:32</t>
  </si>
  <si>
    <t>46708400</t>
  </si>
  <si>
    <t>6806184ed2f750943e2baee8</t>
  </si>
  <si>
    <t>21/04/2025 07:05:01</t>
  </si>
  <si>
    <t>21/04/2025 07:05:02</t>
  </si>
  <si>
    <t>Estrada Municipal Para Santa Herminia SN - Ipaussu - SP - BR - 18950-000</t>
  </si>
  <si>
    <t>21/04/2025 07:13:01</t>
  </si>
  <si>
    <t>21/04/2025 07:43:08</t>
  </si>
  <si>
    <t>21/04/2025 07:34:06</t>
  </si>
  <si>
    <t>reportado</t>
  </si>
  <si>
    <t>5.536 segundos</t>
  </si>
  <si>
    <t>21/04/2025 07:05:45</t>
  </si>
  <si>
    <t>21/04/2025 07:13:00</t>
  </si>
  <si>
    <t>21/04/2025 07:42:22</t>
  </si>
  <si>
    <t>52393300</t>
  </si>
  <si>
    <t>-23.0088591 , -49.4383941</t>
  </si>
  <si>
    <t>-22.9958948 , -49.3426055</t>
  </si>
  <si>
    <t>-22.9920596 , -49.4525223</t>
  </si>
  <si>
    <t>-22.9960668 , -49.3426443</t>
  </si>
  <si>
    <t>-22.8299833 , -49.4767611</t>
  </si>
  <si>
    <t>-23.0919451 , -49.6008923</t>
  </si>
  <si>
    <t>680801d1c9cf4d8611499aa2</t>
  </si>
  <si>
    <t>22/04/2025 17:53:35</t>
  </si>
  <si>
    <t>22/04/2025 17:53:36</t>
  </si>
  <si>
    <t>970016275</t>
  </si>
  <si>
    <t>06796697871</t>
  </si>
  <si>
    <t>Avenida Silvestre Ferraz Egreja 580 - Ipaussu - SP - BR - 18950-000</t>
  </si>
  <si>
    <t>23/04/2025 07:02:39</t>
  </si>
  <si>
    <t>23/04/2025 07:02:45</t>
  </si>
  <si>
    <t>IPAUSSU (TC 20, VN 30, TB 30, TL 40, TD 40)</t>
  </si>
  <si>
    <t>IPAUSSU-RT-CONEGO</t>
  </si>
  <si>
    <t>22/04/2025 17:55:17</t>
  </si>
  <si>
    <t>22/04/2025 20:05:39</t>
  </si>
  <si>
    <t>53755200</t>
  </si>
  <si>
    <t>6807f5b0c9cf4d8611492671</t>
  </si>
  <si>
    <t>Produção - Vinhaça (80km via)</t>
  </si>
  <si>
    <t>22/04/2025 17:01:51</t>
  </si>
  <si>
    <t>22/04/2025 17:01:52</t>
  </si>
  <si>
    <t>SFF3J88</t>
  </si>
  <si>
    <t>8010098069</t>
  </si>
  <si>
    <t>8013455</t>
  </si>
  <si>
    <t>970015483</t>
  </si>
  <si>
    <t>28192727890</t>
  </si>
  <si>
    <t>Avenida Antoninho Fontes SN - Chavantes - SP - BR - 18970-000</t>
  </si>
  <si>
    <t>22/04/2025 20:05:32</t>
  </si>
  <si>
    <t>22/04/2025 20:05:38</t>
  </si>
  <si>
    <t>IPAUSSU-AL-CN-TCHAVANTES-009</t>
  </si>
  <si>
    <t>22/04/2025 17:03:16</t>
  </si>
  <si>
    <t>22/04/2025 17:18:29</t>
  </si>
  <si>
    <t>50073700</t>
  </si>
  <si>
    <t>68077775d2f750943e33935d</t>
  </si>
  <si>
    <t>22/04/2025 08:03:15</t>
  </si>
  <si>
    <t>22/04/2025 08:03:17</t>
  </si>
  <si>
    <t>970015383</t>
  </si>
  <si>
    <t>17062157899</t>
  </si>
  <si>
    <t>22/04/2025 20:02:52</t>
  </si>
  <si>
    <t>22/04/2025 20:03:06</t>
  </si>
  <si>
    <t>22/04/2025 08:05:17</t>
  </si>
  <si>
    <t>22/04/2025 08:38:23</t>
  </si>
  <si>
    <t>54634400</t>
  </si>
  <si>
    <t>6807654bd2f750943e32e11a</t>
  </si>
  <si>
    <t>22/04/2025 06:45:46</t>
  </si>
  <si>
    <t>22/04/2025 06:45:47</t>
  </si>
  <si>
    <t>970015367</t>
  </si>
  <si>
    <t>34132850846</t>
  </si>
  <si>
    <t>22/04/2025 20:00:55</t>
  </si>
  <si>
    <t>22/04/2025 20:01:08</t>
  </si>
  <si>
    <t>22/04/2025 06:47:22</t>
  </si>
  <si>
    <t>22/04/2025 07:16:58</t>
  </si>
  <si>
    <t>49085000</t>
  </si>
  <si>
    <t>68073a3574f718df64adacc3</t>
  </si>
  <si>
    <t>22/04/2025 03:41:56</t>
  </si>
  <si>
    <t>22/04/2025 03:41:57</t>
  </si>
  <si>
    <t>22/04/2025 20:00:00</t>
  </si>
  <si>
    <t>22/04/2025 20:00:06</t>
  </si>
  <si>
    <t>22/04/2025 03:43:14</t>
  </si>
  <si>
    <t>22/04/2025 19:58:33</t>
  </si>
  <si>
    <t>52676300</t>
  </si>
  <si>
    <t>-23.0603181 , -49.6203035</t>
  </si>
  <si>
    <t>-23.0483993 , -49.7021328</t>
  </si>
  <si>
    <t>-22.9962468 , -49.3426971</t>
  </si>
  <si>
    <t>-22.9961276 , -49.3426241</t>
  </si>
  <si>
    <t>-22.9960205 , -49.3426574</t>
  </si>
  <si>
    <t>21/04/2025 19:37:23</t>
  </si>
  <si>
    <t>21/04/2025 14:23:24</t>
  </si>
  <si>
    <t>21/04/2025 14:12:39</t>
  </si>
  <si>
    <t>22/04/2025 10:10:02</t>
  </si>
  <si>
    <t>22/04/2025 10:10:40</t>
  </si>
  <si>
    <t>21/04/2025 14:13:18</t>
  </si>
  <si>
    <t>22/04/2025 10:18:05</t>
  </si>
  <si>
    <t>68098af1a87e77936ccb6838</t>
  </si>
  <si>
    <t>23/04/2025 21:50:55</t>
  </si>
  <si>
    <t>23/04/2025 21:50:57</t>
  </si>
  <si>
    <t>970015725</t>
  </si>
  <si>
    <t>34224027801</t>
  </si>
  <si>
    <t>Rodovia Engenheiro João Baptista Cabral Rennó - Ipaussu - SP - BR</t>
  </si>
  <si>
    <t>23/04/2025 21:54:12</t>
  </si>
  <si>
    <t>24/04/2025 08:03:32</t>
  </si>
  <si>
    <t>Virgilio Gonçales Júnior</t>
  </si>
  <si>
    <t>23/04/2025 21:55:42</t>
  </si>
  <si>
    <t>8.342 segundos</t>
  </si>
  <si>
    <t>23/04/2025 21:51:42</t>
  </si>
  <si>
    <t>23/04/2025 21:54:10</t>
  </si>
  <si>
    <t>55023300</t>
  </si>
  <si>
    <t>680983c7c973c490f4e46456</t>
  </si>
  <si>
    <t>23/04/2025 21:20:21</t>
  </si>
  <si>
    <t>23/04/2025 21:20:23</t>
  </si>
  <si>
    <t>23/04/2025 21:23:13</t>
  </si>
  <si>
    <t>24/04/2025 08:03:07</t>
  </si>
  <si>
    <t>Mayara Cristina da Silva</t>
  </si>
  <si>
    <t>23/04/2025 21:24:17</t>
  </si>
  <si>
    <t>10.773 segundos</t>
  </si>
  <si>
    <t>23/04/2025 21:21:11</t>
  </si>
  <si>
    <t>23/04/2025 21:23:11</t>
  </si>
  <si>
    <t>55013400</t>
  </si>
  <si>
    <t>6809716e88e9879505f5c49b</t>
  </si>
  <si>
    <t>Risco / Comportamento Indevido</t>
  </si>
  <si>
    <t>Término de detecção de mão</t>
  </si>
  <si>
    <t>89</t>
  </si>
  <si>
    <t>23/04/2025 20:02:05</t>
  </si>
  <si>
    <t>23/04/2025 20:02:06</t>
  </si>
  <si>
    <t xml:space="preserve">Condução segura </t>
  </si>
  <si>
    <t>970015913</t>
  </si>
  <si>
    <t>03290597938</t>
  </si>
  <si>
    <t>23/04/2025 20:05:49</t>
  </si>
  <si>
    <t>24/04/2025 08:04:36</t>
  </si>
  <si>
    <t>23/04/2025 20:06:23</t>
  </si>
  <si>
    <t>15.034 segundos</t>
  </si>
  <si>
    <t>Gestão de Risco</t>
  </si>
  <si>
    <t>8000</t>
  </si>
  <si>
    <t>23/04/2025 20:02:48</t>
  </si>
  <si>
    <t>23/04/2025 20:05:48</t>
  </si>
  <si>
    <t>47274300</t>
  </si>
  <si>
    <t>68092b6dc9cf4d86115214e2</t>
  </si>
  <si>
    <t>23/04/2025 15:03:24</t>
  </si>
  <si>
    <t>23/04/2025 15:03:25</t>
  </si>
  <si>
    <t>Rua Vereador José Francisco de Moraes - Oleo - SP - BR</t>
  </si>
  <si>
    <t>23/04/2025 15:29:55</t>
  </si>
  <si>
    <t>24/04/2025 08:02:44</t>
  </si>
  <si>
    <t>23/04/2025 15:30:20</t>
  </si>
  <si>
    <t>9.771 segundos</t>
  </si>
  <si>
    <t>23/04/2025 15:04:15</t>
  </si>
  <si>
    <t>23/04/2025 15:29:53</t>
  </si>
  <si>
    <t>44110700</t>
  </si>
  <si>
    <t>68091f26c9cf4d86115189b3</t>
  </si>
  <si>
    <t>23/04/2025 14:11:00</t>
  </si>
  <si>
    <t>23/04/2025 14:11:02</t>
  </si>
  <si>
    <t>970015873</t>
  </si>
  <si>
    <t>39120118856</t>
  </si>
  <si>
    <t>Rodovia Geraldo Martins De Souza SN - Piraju - SP - BR - 18800-000</t>
  </si>
  <si>
    <t>23/04/2025 14:15:05</t>
  </si>
  <si>
    <t>24/04/2025 08:01:52</t>
  </si>
  <si>
    <t>23/04/2025 14:16:28</t>
  </si>
  <si>
    <t>4.548 segundos</t>
  </si>
  <si>
    <t>53</t>
  </si>
  <si>
    <t>5</t>
  </si>
  <si>
    <t>23/04/2025 14:11:45</t>
  </si>
  <si>
    <t>23/04/2025 14:13:38</t>
  </si>
  <si>
    <t>55410600</t>
  </si>
  <si>
    <t>68091ec9d2f750943e411d2f</t>
  </si>
  <si>
    <t>23/04/2025 14:09:27</t>
  </si>
  <si>
    <t>23/04/2025 14:09:29</t>
  </si>
  <si>
    <t>23/04/2025 14:10:52</t>
  </si>
  <si>
    <t>24/04/2025 08:05:30</t>
  </si>
  <si>
    <t>23/04/2025 14:16:33</t>
  </si>
  <si>
    <t>4.737 segundos</t>
  </si>
  <si>
    <t>74</t>
  </si>
  <si>
    <t>23/04/2025 14:10:19</t>
  </si>
  <si>
    <t>23/04/2025 14:10:49</t>
  </si>
  <si>
    <t>55409000</t>
  </si>
  <si>
    <t>680911a8c9cf4d861150f71a</t>
  </si>
  <si>
    <t>23/04/2025 13:13:27</t>
  </si>
  <si>
    <t>23/04/2025 13:13:28</t>
  </si>
  <si>
    <t>Rua Áustria - Santa Cruz do Rio Pardo - SP - BR</t>
  </si>
  <si>
    <t>24/04/2025 07:30:36</t>
  </si>
  <si>
    <t>24/04/2025 07:30:45</t>
  </si>
  <si>
    <t>64</t>
  </si>
  <si>
    <t>51</t>
  </si>
  <si>
    <t>23/04/2025 13:15:18</t>
  </si>
  <si>
    <t>24/04/2025 07:28:27</t>
  </si>
  <si>
    <t>55806400</t>
  </si>
  <si>
    <t>68088063c9cf4d86114c182f</t>
  </si>
  <si>
    <t>23/04/2025 02:53:38</t>
  </si>
  <si>
    <t>23/04/2025 02:53:39</t>
  </si>
  <si>
    <t>970016293</t>
  </si>
  <si>
    <t>09381932956</t>
  </si>
  <si>
    <t>24/04/2025 07:22:15</t>
  </si>
  <si>
    <t>24/04/2025 07:22:23</t>
  </si>
  <si>
    <t>23/04/2025 02:55:24</t>
  </si>
  <si>
    <t>23/04/2025 03:07:07</t>
  </si>
  <si>
    <t>56896500</t>
  </si>
  <si>
    <t>-23.0689033 , -49.6093525</t>
  </si>
  <si>
    <t>-22.9926548 , -49.6291006</t>
  </si>
  <si>
    <t>-23.0891395 , -49.6004666</t>
  </si>
  <si>
    <t>-23.007771 , -49.3993556</t>
  </si>
  <si>
    <t>-23.12191 , -49.3798116</t>
  </si>
  <si>
    <t>-23.1090648 , -49.3734265</t>
  </si>
  <si>
    <t>-22.9197145 , -49.6247963</t>
  </si>
  <si>
    <t>-22.9961283 , -49.3429848</t>
  </si>
  <si>
    <t>680ab7c9c44a793cc2e84930</t>
  </si>
  <si>
    <t>24/04/2025 19:14:31</t>
  </si>
  <si>
    <t>24/04/2025 19:14:33</t>
  </si>
  <si>
    <t>Estrada Municipal Para Usina Cosan SN - Ipaussu - SP - BR - 18950-000</t>
  </si>
  <si>
    <t>24/04/2025 19:16:31</t>
  </si>
  <si>
    <t>25/04/2025 06:49:29</t>
  </si>
  <si>
    <t>Mayra Sterdi Lopes</t>
  </si>
  <si>
    <t>24/04/2025 19:18:01</t>
  </si>
  <si>
    <t>5.088 segundos</t>
  </si>
  <si>
    <t>24/04/2025 19:15:35</t>
  </si>
  <si>
    <t>24/04/2025 19:16:28</t>
  </si>
  <si>
    <t>55470900</t>
  </si>
  <si>
    <t>680a597e79c530a8fc699053</t>
  </si>
  <si>
    <t>24/04/2025 12:32:12</t>
  </si>
  <si>
    <t>24/04/2025 12:32:13</t>
  </si>
  <si>
    <t>SFF3J92</t>
  </si>
  <si>
    <t>8010156068</t>
  </si>
  <si>
    <t>8013459</t>
  </si>
  <si>
    <t>970015476</t>
  </si>
  <si>
    <t>95975799872</t>
  </si>
  <si>
    <t>25/04/2025 06:46:16</t>
  </si>
  <si>
    <t>25/04/2025 06:53:11</t>
  </si>
  <si>
    <t>Fernanda Silvestre Leite de França</t>
  </si>
  <si>
    <t>IPAUSSU-RT-TREVO SANTA CRUZ DO RIO PARDO</t>
  </si>
  <si>
    <t>24/04/2025 12:34:14</t>
  </si>
  <si>
    <t>25/04/2025 06:42:46</t>
  </si>
  <si>
    <t>25/04/2025 06:46:27</t>
  </si>
  <si>
    <t>56961200</t>
  </si>
  <si>
    <t>680a37b13027d0a4301bd732</t>
  </si>
  <si>
    <t>24/04/2025 10:07:59</t>
  </si>
  <si>
    <t>24/04/2025 10:08:00</t>
  </si>
  <si>
    <t>25/04/2025 06:46:04</t>
  </si>
  <si>
    <t>25/04/2025 06:50:50</t>
  </si>
  <si>
    <t>24/04/2025 10:09:18</t>
  </si>
  <si>
    <t>24/04/2025 10:39:14</t>
  </si>
  <si>
    <t>25/04/2025 06:46:11</t>
  </si>
  <si>
    <t>56011000</t>
  </si>
  <si>
    <t>680a023a88e9879505f8585a</t>
  </si>
  <si>
    <t>24/04/2025 06:19:52</t>
  </si>
  <si>
    <t>24/04/2025 06:19:54</t>
  </si>
  <si>
    <t>SFF3J91</t>
  </si>
  <si>
    <t>8010157523</t>
  </si>
  <si>
    <t>8013458</t>
  </si>
  <si>
    <t>970016277</t>
  </si>
  <si>
    <t>14583913885</t>
  </si>
  <si>
    <t>25/04/2025 06:45:18</t>
  </si>
  <si>
    <t>25/04/2025 06:48:34</t>
  </si>
  <si>
    <t>IPAUSSU-CV-FAZENDA COCAES 2</t>
  </si>
  <si>
    <t>24/04/2025 06:21:56</t>
  </si>
  <si>
    <t>24/04/2025 06:28:20</t>
  </si>
  <si>
    <t>25/04/2025 06:45:27</t>
  </si>
  <si>
    <t>46976700</t>
  </si>
  <si>
    <t>970015350</t>
  </si>
  <si>
    <t>25576409809</t>
  </si>
  <si>
    <t>Talita Ribeiro</t>
  </si>
  <si>
    <t>6809afd788e9879505f706f8</t>
  </si>
  <si>
    <t>24/04/2025 00:28:21</t>
  </si>
  <si>
    <t>24/04/2025 00:28:22</t>
  </si>
  <si>
    <t>SFF4H29</t>
  </si>
  <si>
    <t>8010154387</t>
  </si>
  <si>
    <t>8013465</t>
  </si>
  <si>
    <t>970016335</t>
  </si>
  <si>
    <t>30122474830</t>
  </si>
  <si>
    <t>24/04/2025 07:43:37</t>
  </si>
  <si>
    <t>24/04/2025 07:43:44</t>
  </si>
  <si>
    <t>24/04/2025 00:30:18</t>
  </si>
  <si>
    <t>24/04/2025 07:39:06</t>
  </si>
  <si>
    <t>52998200</t>
  </si>
  <si>
    <t>-23.1000129 , -49.5941033</t>
  </si>
  <si>
    <t>-22.8880266 , -49.6092565</t>
  </si>
  <si>
    <t>-23.0065168 , -49.4039053</t>
  </si>
  <si>
    <t>-22.8377836 , -49.4657493</t>
  </si>
  <si>
    <t>-22.9961055 , -49.3425996</t>
  </si>
  <si>
    <t>681157c34d9407b2c0672e75</t>
  </si>
  <si>
    <t>29/04/2025 19:50:42</t>
  </si>
  <si>
    <t>29/04/2025 19:50:43</t>
  </si>
  <si>
    <t>30/04/2025 06:34:20</t>
  </si>
  <si>
    <t>30/04/2025 06:39:25</t>
  </si>
  <si>
    <t>José Ramon Mansano</t>
  </si>
  <si>
    <t>Não há tempo hábil para redução segura. Foi solicitado ajuste da distância do pré alerta via e-mail.</t>
  </si>
  <si>
    <t>IPAUSSU (VN 15)</t>
  </si>
  <si>
    <t>IPAUSSU-CV-FAZ COCAES Z292- PRÓXIMO A PEDRA BRANCA - 4</t>
  </si>
  <si>
    <t>29/04/2025 19:52:43</t>
  </si>
  <si>
    <t>29/04/2025 21:01:41</t>
  </si>
  <si>
    <t>30/04/2025 06:34:50</t>
  </si>
  <si>
    <t>51010700</t>
  </si>
  <si>
    <t>68111821532e98116f4c3b22</t>
  </si>
  <si>
    <t>29/04/2025 15:18:35</t>
  </si>
  <si>
    <t>29/04/2025 15:19:13</t>
  </si>
  <si>
    <t>30/04/2025 06:37:06</t>
  </si>
  <si>
    <t>30/04/2025 06:42:22</t>
  </si>
  <si>
    <t>29/04/2025 15:23:25</t>
  </si>
  <si>
    <t>30/04/2025 06:12:32</t>
  </si>
  <si>
    <t>30/04/2025 06:37:12</t>
  </si>
  <si>
    <t>57250300</t>
  </si>
  <si>
    <t>-22.8268021 , -49.5120371</t>
  </si>
  <si>
    <t>-22.8378216 , -49.4658263</t>
  </si>
  <si>
    <t>6812a2fe4d9407b2c0711c32</t>
  </si>
  <si>
    <t>30/04/2025 19:23:57</t>
  </si>
  <si>
    <t>30/04/2025 19:23:58</t>
  </si>
  <si>
    <t>01/05/2025 06:46:29</t>
  </si>
  <si>
    <t>01/05/2025 06:46:34</t>
  </si>
  <si>
    <t>30/04/2025 19:25:15</t>
  </si>
  <si>
    <t>30/04/2025 20:15:45</t>
  </si>
  <si>
    <t>47815300</t>
  </si>
  <si>
    <t>44</t>
  </si>
  <si>
    <t>6812430c15ab6ea87bd88c33</t>
  </si>
  <si>
    <t>30/04/2025 12:34:35</t>
  </si>
  <si>
    <t>30/04/2025 12:34:36</t>
  </si>
  <si>
    <t>01/05/2025 06:42:53</t>
  </si>
  <si>
    <t>01/05/2025 06:42:58</t>
  </si>
  <si>
    <t>30/04/2025 12:36:13</t>
  </si>
  <si>
    <t>30/04/2025 12:56:51</t>
  </si>
  <si>
    <t>44572200</t>
  </si>
  <si>
    <t>68121a4317a8d796b7a5121c</t>
  </si>
  <si>
    <t>30/04/2025 09:40:27</t>
  </si>
  <si>
    <t>30/04/2025 09:40:35</t>
  </si>
  <si>
    <t>970015349</t>
  </si>
  <si>
    <t>66874912968</t>
  </si>
  <si>
    <t>Rodovia Castelo Branco SN - Santa Cruz do Rio Pardo - SP - BR - 18900-000</t>
  </si>
  <si>
    <t>01/05/2025 06:36:14</t>
  </si>
  <si>
    <t>01/05/2025 06:36:18</t>
  </si>
  <si>
    <t>IPAUSSU (VN 20)</t>
  </si>
  <si>
    <t>IPAUSSU-AL-ATERRO DA FAZENDA COCAES (F. 19461, Z. 291) 1</t>
  </si>
  <si>
    <t>101</t>
  </si>
  <si>
    <t>30/04/2025 09:45:20</t>
  </si>
  <si>
    <t>30/04/2025 09:54:48</t>
  </si>
  <si>
    <t>51227700</t>
  </si>
  <si>
    <t>-22.8881193 , -49.6093188</t>
  </si>
  <si>
    <t>-23.0659628 , -49.6186503</t>
  </si>
  <si>
    <t>-22.8042378 , -49.4459351</t>
  </si>
  <si>
    <t>6814337315ab6ea87be57df5</t>
  </si>
  <si>
    <t>01/05/2025 23:52:34</t>
  </si>
  <si>
    <t>01/05/2025 23:52:35</t>
  </si>
  <si>
    <t>970016288</t>
  </si>
  <si>
    <t>38926390861</t>
  </si>
  <si>
    <t>02/05/2025 07:11:15</t>
  </si>
  <si>
    <t>02/05/2025 07:12:08</t>
  </si>
  <si>
    <t>IPAUSSU-CV-CN-COCAES-109</t>
  </si>
  <si>
    <t>01/05/2025 23:54:41</t>
  </si>
  <si>
    <t>02/05/2025 07:08:53</t>
  </si>
  <si>
    <t>48098400</t>
  </si>
  <si>
    <t>681433a44d9407b2c07a53d9</t>
  </si>
  <si>
    <t>01/05/2025 23:51:00</t>
  </si>
  <si>
    <t>01/05/2025 23:53:24</t>
  </si>
  <si>
    <t>SFF3J93</t>
  </si>
  <si>
    <t>8010156240</t>
  </si>
  <si>
    <t>8013460</t>
  </si>
  <si>
    <t>02/05/2025 07:08:45</t>
  </si>
  <si>
    <t>02/05/2025 07:08:50</t>
  </si>
  <si>
    <t>IPAUSSU (TC 15, VN 15, TL 40, TD 40)</t>
  </si>
  <si>
    <t>01/05/2025 23:54:24</t>
  </si>
  <si>
    <t>02/05/2025 07:07:17</t>
  </si>
  <si>
    <t>57869700</t>
  </si>
  <si>
    <t>681428c317a8d796b7b3a543</t>
  </si>
  <si>
    <t>01/05/2025 23:06:58</t>
  </si>
  <si>
    <t>01/05/2025 23:06:59</t>
  </si>
  <si>
    <t>970016247</t>
  </si>
  <si>
    <t>19093032836</t>
  </si>
  <si>
    <t>02/05/2025 07:06:26</t>
  </si>
  <si>
    <t>02/05/2025 07:06:31</t>
  </si>
  <si>
    <t>IPAUSSU-CV-FAZENDA ESPLANADA (F. 9484, Z. 244) 1</t>
  </si>
  <si>
    <t>01/05/2025 23:08:11</t>
  </si>
  <si>
    <t>02/05/2025 07:04:14</t>
  </si>
  <si>
    <t>58092500</t>
  </si>
  <si>
    <t>6813c0da15ab6ea87be31301</t>
  </si>
  <si>
    <t>01/05/2025 15:43:37</t>
  </si>
  <si>
    <t>01/05/2025 15:43:38</t>
  </si>
  <si>
    <t>02/05/2025 07:14:52</t>
  </si>
  <si>
    <t>02/05/2025 07:15:06</t>
  </si>
  <si>
    <t>6.0 segundos</t>
  </si>
  <si>
    <t>65</t>
  </si>
  <si>
    <t>63</t>
  </si>
  <si>
    <t>140</t>
  </si>
  <si>
    <t>01/05/2025 15:45:14</t>
  </si>
  <si>
    <t>02/05/2025 07:00:35</t>
  </si>
  <si>
    <t>57973100</t>
  </si>
  <si>
    <t>6813355b4d9407b2c0737c7a</t>
  </si>
  <si>
    <t>01/05/2025 05:48:25</t>
  </si>
  <si>
    <t>01/05/2025 05:48:27</t>
  </si>
  <si>
    <t>970016317</t>
  </si>
  <si>
    <t>26107298800</t>
  </si>
  <si>
    <t>Vicinal Bernardino Campos 6 - Ipaussu - SP - BR - 18950-000</t>
  </si>
  <si>
    <t>02/05/2025 06:45:03</t>
  </si>
  <si>
    <t>02/05/2025 06:45:11</t>
  </si>
  <si>
    <t>IPAUSSU-CZ-TREVO LIXAO</t>
  </si>
  <si>
    <t>01/05/2025 05:50:43</t>
  </si>
  <si>
    <t>02/05/2025 06:38:44</t>
  </si>
  <si>
    <t>54297000</t>
  </si>
  <si>
    <t>68132b6f15ab6ea87bde7f6d</t>
  </si>
  <si>
    <t>01/05/2025 05:06:05</t>
  </si>
  <si>
    <t>01/05/2025 05:06:07</t>
  </si>
  <si>
    <t>970016309</t>
  </si>
  <si>
    <t>26225421866</t>
  </si>
  <si>
    <t>02/05/2025 06:38:36</t>
  </si>
  <si>
    <t>02/05/2025 06:38:43</t>
  </si>
  <si>
    <t>01/05/2025 05:08:18</t>
  </si>
  <si>
    <t>02/05/2025 06:34:40</t>
  </si>
  <si>
    <t>57893100</t>
  </si>
  <si>
    <t>681316644d9407b2c0730f76</t>
  </si>
  <si>
    <t>01/05/2025 03:36:18</t>
  </si>
  <si>
    <t>01/05/2025 03:36:19</t>
  </si>
  <si>
    <t>SFF3J87</t>
  </si>
  <si>
    <t>8010154996</t>
  </si>
  <si>
    <t>8013454</t>
  </si>
  <si>
    <t>02/05/2025 06:34:48</t>
  </si>
  <si>
    <t>02/05/2025 06:34:55</t>
  </si>
  <si>
    <t>01/05/2025 03:38:12</t>
  </si>
  <si>
    <t>02/05/2025 06:21:18</t>
  </si>
  <si>
    <t>50742600</t>
  </si>
  <si>
    <t>-22.8521236 , -49.4762173</t>
  </si>
  <si>
    <t>-22.9960533 , -49.3426509</t>
  </si>
  <si>
    <t>-22.8098111 , -49.5181693</t>
  </si>
  <si>
    <t>-22.9185075 , -49.6247686</t>
  </si>
  <si>
    <t>-23.0357656 , -49.5915496</t>
  </si>
  <si>
    <t>-22.8267901 , -49.5120001</t>
  </si>
  <si>
    <t>-22.9011836 , -49.6174835</t>
  </si>
  <si>
    <t>68196bdd532e98116f8440d4</t>
  </si>
  <si>
    <t>05/05/2025 22:54:34</t>
  </si>
  <si>
    <t>05/05/2025 22:54:37</t>
  </si>
  <si>
    <t>970015359</t>
  </si>
  <si>
    <t>11143753810</t>
  </si>
  <si>
    <t>Estrada Agua Limpa SN - Santa Cruz do Rio Pardo - SP - BR - 18900-000</t>
  </si>
  <si>
    <t>05/05/2025 22:57:27</t>
  </si>
  <si>
    <t>06/05/2025 08:55:10</t>
  </si>
  <si>
    <t>05/05/2025 22:57:49</t>
  </si>
  <si>
    <t>Solicitado expurgo via forms.</t>
  </si>
  <si>
    <t>4.713 segundos</t>
  </si>
  <si>
    <t>05/05/2025 22:55:19</t>
  </si>
  <si>
    <t>05/05/2025 22:57:26</t>
  </si>
  <si>
    <t>06/05/2025 08:54:12</t>
  </si>
  <si>
    <t>54090600</t>
  </si>
  <si>
    <t>68194d364d9407b2c09c5530</t>
  </si>
  <si>
    <t>05/05/2025 20:42:42</t>
  </si>
  <si>
    <t>05/05/2025 20:43:50</t>
  </si>
  <si>
    <t>Estrada 3km Abaixo Raposo Tavares SN - Ipaussu - SP - BR - 18950-000</t>
  </si>
  <si>
    <t>05/05/2025 20:45:08</t>
  </si>
  <si>
    <t>06/05/2025 08:51:30</t>
  </si>
  <si>
    <t>05/05/2025 20:45:36</t>
  </si>
  <si>
    <t>9.38 segundos</t>
  </si>
  <si>
    <t>05/05/2025 20:43:57</t>
  </si>
  <si>
    <t>05/05/2025 20:45:07</t>
  </si>
  <si>
    <t>06/05/2025 08:48:35</t>
  </si>
  <si>
    <t>56967500</t>
  </si>
  <si>
    <t>6819433815ab6ea87b07473b</t>
  </si>
  <si>
    <t>05/05/2025 20:01:10</t>
  </si>
  <si>
    <t>05/05/2025 20:01:12</t>
  </si>
  <si>
    <t>05/05/2025 20:04:15</t>
  </si>
  <si>
    <t>06/05/2025 08:55:14</t>
  </si>
  <si>
    <t>05/05/2025 20:04:55</t>
  </si>
  <si>
    <t>7.019 segundos</t>
  </si>
  <si>
    <t>05/05/2025 20:02:01</t>
  </si>
  <si>
    <t>05/05/2025 20:04:12</t>
  </si>
  <si>
    <t>56254500</t>
  </si>
  <si>
    <t>68194254532e98116f83532b</t>
  </si>
  <si>
    <t>05/05/2025 19:57:22</t>
  </si>
  <si>
    <t>05/05/2025 19:57:24</t>
  </si>
  <si>
    <t>SFF3J90</t>
  </si>
  <si>
    <t>8010156327</t>
  </si>
  <si>
    <t>8013457</t>
  </si>
  <si>
    <t>970015512</t>
  </si>
  <si>
    <t>14583920822</t>
  </si>
  <si>
    <t>Estrada Do Bairro Do Brumado SN - Oleo - SP - BR - 18790-000</t>
  </si>
  <si>
    <t>06/05/2025 07:42:32</t>
  </si>
  <si>
    <t>06/05/2025 07:42:40</t>
  </si>
  <si>
    <t>IPAUSSU (TC 20)</t>
  </si>
  <si>
    <t>IPAUSSU-CV-10042025-CCO-03</t>
  </si>
  <si>
    <t>35</t>
  </si>
  <si>
    <t>05/05/2025 19:59:10</t>
  </si>
  <si>
    <t>06/05/2025 07:38:54</t>
  </si>
  <si>
    <t>51825600</t>
  </si>
  <si>
    <t>68192ace532e98116f829fce</t>
  </si>
  <si>
    <t>05/05/2025 18:17:00</t>
  </si>
  <si>
    <t>05/05/2025 18:17:02</t>
  </si>
  <si>
    <t>SFF4H37</t>
  </si>
  <si>
    <t>8010154945</t>
  </si>
  <si>
    <t>8013471</t>
  </si>
  <si>
    <t>EDINALDO PEDRO</t>
  </si>
  <si>
    <t>970015375</t>
  </si>
  <si>
    <t>01654400904</t>
  </si>
  <si>
    <t>Estrada Bairro Cachoeira SN - Santa Cruz do Rio Pardo - SP - BR - 18900-000</t>
  </si>
  <si>
    <t>05/05/2025 18:35:58</t>
  </si>
  <si>
    <t>06/05/2025 08:32:03</t>
  </si>
  <si>
    <t>05/05/2025 18:37:50</t>
  </si>
  <si>
    <t>Condutor se alimentando;</t>
  </si>
  <si>
    <t>8.337 segundos</t>
  </si>
  <si>
    <t>05/05/2025 18:17:47</t>
  </si>
  <si>
    <t>05/05/2025 18:35:57</t>
  </si>
  <si>
    <t>45223400</t>
  </si>
  <si>
    <t>Rodovia Raposo Tavares SN - Bernardino de Campos - SP - BR - 18960-000</t>
  </si>
  <si>
    <t>6818ff854d9407b2c09997a3</t>
  </si>
  <si>
    <t>05/05/2025 15:12:19</t>
  </si>
  <si>
    <t>05/05/2025 15:12:21</t>
  </si>
  <si>
    <t>SFF4I66</t>
  </si>
  <si>
    <t>8010154465</t>
  </si>
  <si>
    <t>8013476</t>
  </si>
  <si>
    <t>970015360</t>
  </si>
  <si>
    <t>12221601882</t>
  </si>
  <si>
    <t>Rodovia Joao Batista Cabral Renno 319 KM - Santa Cruz do Rio Pardo - SP - BR - 18900-000</t>
  </si>
  <si>
    <t>05/05/2025 15:15:16</t>
  </si>
  <si>
    <t>06/05/2025 08:26:54</t>
  </si>
  <si>
    <t>05/05/2025 15:16:28</t>
  </si>
  <si>
    <t>5.508 segundos</t>
  </si>
  <si>
    <t>05/05/2025 15:13:00</t>
  </si>
  <si>
    <t>05/05/2025 15:15:13</t>
  </si>
  <si>
    <t>50654000</t>
  </si>
  <si>
    <t>6818f0094d9407b2c098e6ce</t>
  </si>
  <si>
    <t>05/05/2025 14:06:15</t>
  </si>
  <si>
    <t>05/05/2025 14:06:17</t>
  </si>
  <si>
    <t>970015436</t>
  </si>
  <si>
    <t>25546665807</t>
  </si>
  <si>
    <t>06/05/2025 07:25:00</t>
  </si>
  <si>
    <t>06/05/2025 07:25:08</t>
  </si>
  <si>
    <t>05/05/2025 14:08:11</t>
  </si>
  <si>
    <t>06/05/2025 07:23:30</t>
  </si>
  <si>
    <t>59103500</t>
  </si>
  <si>
    <t>6818844b4d9407b2c09464c0</t>
  </si>
  <si>
    <t>05/05/2025 06:26:33</t>
  </si>
  <si>
    <t>05/05/2025 06:26:35</t>
  </si>
  <si>
    <t>05/05/2025 06:30:19</t>
  </si>
  <si>
    <t>06/05/2025 08:41:35</t>
  </si>
  <si>
    <t>05/05/2025 06:30:45</t>
  </si>
  <si>
    <t>Eduardo da Rosa Camargo</t>
  </si>
  <si>
    <t>Solicitado expurgo ou reclassificação via forms.</t>
  </si>
  <si>
    <t>4.931 segundos</t>
  </si>
  <si>
    <t>05/05/2025 06:27:22</t>
  </si>
  <si>
    <t>05/05/2025 06:30:18</t>
  </si>
  <si>
    <t>06/05/2025 08:41:19</t>
  </si>
  <si>
    <t>52793800</t>
  </si>
  <si>
    <t>68186ecb4d9407b2c093cdab</t>
  </si>
  <si>
    <t>05/05/2025 04:54:49</t>
  </si>
  <si>
    <t>05/05/2025 04:54:51</t>
  </si>
  <si>
    <t>06/05/2025 08:58:46</t>
  </si>
  <si>
    <t>06/05/2025 08:58:55</t>
  </si>
  <si>
    <t>05/05/2025 04:56:14</t>
  </si>
  <si>
    <t>05/05/2025 06:42:18</t>
  </si>
  <si>
    <t>58928300</t>
  </si>
  <si>
    <t>6818691517a8d796b7cd2e26</t>
  </si>
  <si>
    <t>05/05/2025 04:28:39</t>
  </si>
  <si>
    <t>05/05/2025 04:30:29</t>
  </si>
  <si>
    <t>06/05/2025 08:36:22</t>
  </si>
  <si>
    <t>06/05/2025 08:36:35</t>
  </si>
  <si>
    <t>-11</t>
  </si>
  <si>
    <t>05/05/2025 04:30:36</t>
  </si>
  <si>
    <t>06/05/2025 08:34:16</t>
  </si>
  <si>
    <t>48712900</t>
  </si>
  <si>
    <t>6818663515ab6ea87bfed669</t>
  </si>
  <si>
    <t>05/05/2025 04:18:10</t>
  </si>
  <si>
    <t>05/05/2025 04:18:13</t>
  </si>
  <si>
    <t>970016408</t>
  </si>
  <si>
    <t>24932723822</t>
  </si>
  <si>
    <t>Estrada Raposo Tavares Km 339 SN - Ipaussu - SP - BR - 18950-000</t>
  </si>
  <si>
    <t>05/05/2025 04:23:15</t>
  </si>
  <si>
    <t>06/05/2025 08:26:51</t>
  </si>
  <si>
    <t>05/05/2025 04:25:39</t>
  </si>
  <si>
    <t>4.888 segundos</t>
  </si>
  <si>
    <t>05/05/2025 04:22:38</t>
  </si>
  <si>
    <t>05/05/2025 04:23:12</t>
  </si>
  <si>
    <t>06/05/2025 08:24:43</t>
  </si>
  <si>
    <t>57607300</t>
  </si>
  <si>
    <t>681853e14d9407b2c093658f</t>
  </si>
  <si>
    <t>05/05/2025 02:59:59</t>
  </si>
  <si>
    <t>05/05/2025 03:00:01</t>
  </si>
  <si>
    <t>970016291</t>
  </si>
  <si>
    <t>17062894800</t>
  </si>
  <si>
    <t>06/05/2025 08:56:51</t>
  </si>
  <si>
    <t>06/05/2025 09:17:31</t>
  </si>
  <si>
    <t>Não houve tempo hábil para redução, foi solicitado ajuste via e-mail, conforme procedimento foi anexado o e-mail.</t>
  </si>
  <si>
    <t>05/05/2025 03:01:14</t>
  </si>
  <si>
    <t>06/05/2025 07:16:49</t>
  </si>
  <si>
    <t>06/05/2025 08:58:08</t>
  </si>
  <si>
    <t>06/05/2025 08:57:10</t>
  </si>
  <si>
    <t>51870900</t>
  </si>
  <si>
    <t>6818486a17a8d796b7ccc611</t>
  </si>
  <si>
    <t>05/05/2025 02:11:04</t>
  </si>
  <si>
    <t>05/05/2025 02:11:06</t>
  </si>
  <si>
    <t>970016361</t>
  </si>
  <si>
    <t>39290333804</t>
  </si>
  <si>
    <t>06/05/2025 07:16:33</t>
  </si>
  <si>
    <t>06/05/2025 07:16:42</t>
  </si>
  <si>
    <t>05/05/2025 02:13:17</t>
  </si>
  <si>
    <t>06/05/2025 07:11:24</t>
  </si>
  <si>
    <t>55365000</t>
  </si>
  <si>
    <t>68183fac532e98116f7a7413</t>
  </si>
  <si>
    <t>05/05/2025 01:33:47</t>
  </si>
  <si>
    <t>05/05/2025 01:33:48</t>
  </si>
  <si>
    <t>Avenida Sulvestre Ferraz Egreja - Ipaussu - SP - BR</t>
  </si>
  <si>
    <t>06/05/2025 07:10:57</t>
  </si>
  <si>
    <t>06/05/2025 07:11:05</t>
  </si>
  <si>
    <t>05/05/2025 01:35:11</t>
  </si>
  <si>
    <t>06/05/2025 07:09:15</t>
  </si>
  <si>
    <t>58859800</t>
  </si>
  <si>
    <t>68183f5917a8d796b7ccac50</t>
  </si>
  <si>
    <t>05/05/2025 01:32:24</t>
  </si>
  <si>
    <t>05/05/2025 01:32:25</t>
  </si>
  <si>
    <t>06/05/2025 07:10:49</t>
  </si>
  <si>
    <t>06/05/2025 07:10:55</t>
  </si>
  <si>
    <t>34</t>
  </si>
  <si>
    <t>05/05/2025 01:34:17</t>
  </si>
  <si>
    <t>06/05/2025 07:09:11</t>
  </si>
  <si>
    <t>58859100</t>
  </si>
  <si>
    <t>68183ee715ab6ea87bfe60c9</t>
  </si>
  <si>
    <t>05/05/2025 01:30:29</t>
  </si>
  <si>
    <t>05/05/2025 01:30:31</t>
  </si>
  <si>
    <t>970015521</t>
  </si>
  <si>
    <t>04879495875</t>
  </si>
  <si>
    <t>Rodovia Raposo Tavares Km340 SN - Ipaussu - SP - BR - 18950-000</t>
  </si>
  <si>
    <t>05/05/2025 01:33:40</t>
  </si>
  <si>
    <t>06/05/2025 08:20:21</t>
  </si>
  <si>
    <t>05/05/2025 01:34:01</t>
  </si>
  <si>
    <t>7.172 segundos</t>
  </si>
  <si>
    <t>05/05/2025 01:31:31</t>
  </si>
  <si>
    <t>05/05/2025 01:33:39</t>
  </si>
  <si>
    <t>51527700</t>
  </si>
  <si>
    <t>68180ab24d9407b2c0926f09</t>
  </si>
  <si>
    <t>04/05/2025 21:47:45</t>
  </si>
  <si>
    <t>04/05/2025 21:47:46</t>
  </si>
  <si>
    <t>05/05/2025 16:33:57</t>
  </si>
  <si>
    <t>05/05/2025 16:34:04</t>
  </si>
  <si>
    <t>04/05/2025 21:49:13</t>
  </si>
  <si>
    <t>05/05/2025 16:32:33</t>
  </si>
  <si>
    <t>54672600</t>
  </si>
  <si>
    <t>68178d034d9407b2c08fd40d</t>
  </si>
  <si>
    <t>04/05/2025 12:51:29</t>
  </si>
  <si>
    <t>04/05/2025 12:51:31</t>
  </si>
  <si>
    <t>970015909</t>
  </si>
  <si>
    <t>15825993860</t>
  </si>
  <si>
    <t>06/05/2025 07:01:00</t>
  </si>
  <si>
    <t>06/05/2025 07:01:15</t>
  </si>
  <si>
    <t>04/05/2025 12:53:14</t>
  </si>
  <si>
    <t>05/05/2025 10:08:34</t>
  </si>
  <si>
    <t>48873200</t>
  </si>
  <si>
    <t>681762fb17a8d796b7c85a84</t>
  </si>
  <si>
    <t>04/05/2025 09:51:45</t>
  </si>
  <si>
    <t>04/05/2025 09:52:11</t>
  </si>
  <si>
    <t>05/05/2025 16:28:09</t>
  </si>
  <si>
    <t>05/05/2025 16:28:15</t>
  </si>
  <si>
    <t>04/05/2025 09:53:15</t>
  </si>
  <si>
    <t>05/05/2025 10:08:30</t>
  </si>
  <si>
    <t>55132800</t>
  </si>
  <si>
    <t>68173f0217a8d796b7c78589</t>
  </si>
  <si>
    <t>04/05/2025 07:18:40</t>
  </si>
  <si>
    <t>04/05/2025 07:18:42</t>
  </si>
  <si>
    <t>970016256</t>
  </si>
  <si>
    <t>30959536825</t>
  </si>
  <si>
    <t>05/05/2025 16:26:46</t>
  </si>
  <si>
    <t>05/05/2025 16:26:52</t>
  </si>
  <si>
    <t>IPAUSSU-CZ-CRUZAMENTOPOSTO-CN-066</t>
  </si>
  <si>
    <t>04/05/2025 07:20:36</t>
  </si>
  <si>
    <t>05/05/2025 10:08:25</t>
  </si>
  <si>
    <t>52525500</t>
  </si>
  <si>
    <t>681736274d9407b2c08dd8d7</t>
  </si>
  <si>
    <t>04/05/2025 06:40:54</t>
  </si>
  <si>
    <t>04/05/2025 06:40:55</t>
  </si>
  <si>
    <t>05/05/2025 16:23:30</t>
  </si>
  <si>
    <t>05/05/2025 16:23:37</t>
  </si>
  <si>
    <t>04/05/2025 06:44:28</t>
  </si>
  <si>
    <t>05/05/2025 10:08:21</t>
  </si>
  <si>
    <t>54545700</t>
  </si>
  <si>
    <t>6816fed315ab6ea87bf858cb</t>
  </si>
  <si>
    <t>04/05/2025 02:44:43</t>
  </si>
  <si>
    <t>04/05/2025 02:44:51</t>
  </si>
  <si>
    <t>05/05/2025 16:22:10</t>
  </si>
  <si>
    <t>05/05/2025 16:22:15</t>
  </si>
  <si>
    <t>IPAUSU-CV- FAZ.COCAES (PROX PEDRA BRANCA) - 2</t>
  </si>
  <si>
    <t>04/05/2025 02:46:31</t>
  </si>
  <si>
    <t>05/05/2025 10:08:17</t>
  </si>
  <si>
    <t>55032700</t>
  </si>
  <si>
    <t>6816e6f64d9407b2c08cf69e</t>
  </si>
  <si>
    <t>04/05/2025 01:03:00</t>
  </si>
  <si>
    <t>04/05/2025 01:03:01</t>
  </si>
  <si>
    <t>970015413</t>
  </si>
  <si>
    <t>70104697920</t>
  </si>
  <si>
    <t>05/05/2025 16:20:20</t>
  </si>
  <si>
    <t>05/05/2025 16:20:28</t>
  </si>
  <si>
    <t>04/05/2025 01:05:10</t>
  </si>
  <si>
    <t>05/05/2025 10:08:14</t>
  </si>
  <si>
    <t>58335800</t>
  </si>
  <si>
    <t>6816bd2317a8d796b7c5e421</t>
  </si>
  <si>
    <t>03/05/2025 22:04:34</t>
  </si>
  <si>
    <t>03/05/2025 22:04:35</t>
  </si>
  <si>
    <t>01513579860</t>
  </si>
  <si>
    <t>05/05/2025 16:17:52</t>
  </si>
  <si>
    <t>05/05/2025 16:18:01</t>
  </si>
  <si>
    <t>IPAUSSU-CV-FAZ COCAES (F. 19461,Z. 317) - 2</t>
  </si>
  <si>
    <t>03/05/2025 22:06:10</t>
  </si>
  <si>
    <t>05/05/2025 10:08:07</t>
  </si>
  <si>
    <t>58928800</t>
  </si>
  <si>
    <t>6816b2da15ab6ea87bf76931</t>
  </si>
  <si>
    <t>03/05/2025 21:20:41</t>
  </si>
  <si>
    <t>03/05/2025 21:20:42</t>
  </si>
  <si>
    <t>06/05/2025 07:07:21</t>
  </si>
  <si>
    <t>06/05/2025 07:07:26</t>
  </si>
  <si>
    <t>03/05/2025 21:25:50</t>
  </si>
  <si>
    <t>05/05/2025 10:07:58</t>
  </si>
  <si>
    <t>58920600</t>
  </si>
  <si>
    <t>681699d215ab6ea87bf6f66e</t>
  </si>
  <si>
    <t>03/05/2025 19:33:52</t>
  </si>
  <si>
    <t>03/05/2025 19:33:54</t>
  </si>
  <si>
    <t>970015377</t>
  </si>
  <si>
    <t>38049099814</t>
  </si>
  <si>
    <t>Rua Hideshi Yoneda 228 - Santa Cruz do Rio Pardo - SP - BR - 18900-000</t>
  </si>
  <si>
    <t>05/05/2025 16:14:08</t>
  </si>
  <si>
    <t>05/05/2025 19:57:04</t>
  </si>
  <si>
    <t>03/05/2025 19:35:16</t>
  </si>
  <si>
    <t>05/05/2025 10:07:47</t>
  </si>
  <si>
    <t>05/05/2025 16:14:19</t>
  </si>
  <si>
    <t>54521600</t>
  </si>
  <si>
    <t>68167728532e98116f723cde</t>
  </si>
  <si>
    <t>03/05/2025 17:05:59</t>
  </si>
  <si>
    <t>03/05/2025 17:06:00</t>
  </si>
  <si>
    <t>Rodovia Raposo Tavares Sp 270 324 KM - Piraju - SP - BR - 18800-000</t>
  </si>
  <si>
    <t>03/05/2025 17:18:09</t>
  </si>
  <si>
    <t>06/05/2025 08:18:34</t>
  </si>
  <si>
    <t>03/05/2025 17:18:34</t>
  </si>
  <si>
    <t>4.5 segundos</t>
  </si>
  <si>
    <t>75</t>
  </si>
  <si>
    <t>03/05/2025 17:06:43</t>
  </si>
  <si>
    <t>03/05/2025 17:18:07</t>
  </si>
  <si>
    <t>57123400</t>
  </si>
  <si>
    <t>68163e87532e98116f708720</t>
  </si>
  <si>
    <t>03/05/2025 13:04:22</t>
  </si>
  <si>
    <t>SFF4I64</t>
  </si>
  <si>
    <t>8010156296</t>
  </si>
  <si>
    <t>8013474</t>
  </si>
  <si>
    <t>970015404</t>
  </si>
  <si>
    <t>36843048838</t>
  </si>
  <si>
    <t>Estrada Municipal Ipc 414 200 - Ipaussu - SP - BR - 18950-000</t>
  </si>
  <si>
    <t>06/05/2025 06:52:37</t>
  </si>
  <si>
    <t>06/05/2025 06:52:43</t>
  </si>
  <si>
    <t>03/05/2025 13:06:16</t>
  </si>
  <si>
    <t>05/05/2025 10:07:35</t>
  </si>
  <si>
    <t>56681000</t>
  </si>
  <si>
    <t>68161b2217a8d796b7c193d6</t>
  </si>
  <si>
    <t>03/05/2025 10:33:20</t>
  </si>
  <si>
    <t>03/05/2025 10:33:22</t>
  </si>
  <si>
    <t>SFF4I75</t>
  </si>
  <si>
    <t>8010097536</t>
  </si>
  <si>
    <t>8013483</t>
  </si>
  <si>
    <t>05/05/2025 16:11:01</t>
  </si>
  <si>
    <t>05/05/2025 16:11:08</t>
  </si>
  <si>
    <t>8</t>
  </si>
  <si>
    <t>03/05/2025 10:35:12</t>
  </si>
  <si>
    <t>05/05/2025 10:07:30</t>
  </si>
  <si>
    <t>56973600</t>
  </si>
  <si>
    <t>68160f0a532e98116f6ee8ac</t>
  </si>
  <si>
    <t>03/05/2025 09:41:41</t>
  </si>
  <si>
    <t>03/05/2025 09:41:46</t>
  </si>
  <si>
    <t>970016460</t>
  </si>
  <si>
    <t>34347579888</t>
  </si>
  <si>
    <t>06/05/2025 06:51:00</t>
  </si>
  <si>
    <t>06/05/2025 06:51:22</t>
  </si>
  <si>
    <t>03/05/2025 09:44:39</t>
  </si>
  <si>
    <t>05/05/2025 10:07:27</t>
  </si>
  <si>
    <t>44728800</t>
  </si>
  <si>
    <t>6815f33d17a8d796b7c02365</t>
  </si>
  <si>
    <t>03/05/2025 07:40:33</t>
  </si>
  <si>
    <t>03/05/2025 07:43:09</t>
  </si>
  <si>
    <t>970015749</t>
  </si>
  <si>
    <t>01756119988</t>
  </si>
  <si>
    <t>06/05/2025 06:42:13</t>
  </si>
  <si>
    <t>06/05/2025 06:47:41</t>
  </si>
  <si>
    <t>Se observar o vídeo, mesmo numa redução constante e segura, não houve tempo suficiente para a redução completa da velocidade da via para 15 km/hr. Foi solicitado via e-mail o ajuste e conforme procedimento, anexado ao evento o e-mail.</t>
  </si>
  <si>
    <t>03/05/2025 07:44:06</t>
  </si>
  <si>
    <t>05/05/2025 10:07:16</t>
  </si>
  <si>
    <t>06/05/2025 06:43:39</t>
  </si>
  <si>
    <t>06/05/2025 06:42:29</t>
  </si>
  <si>
    <t>51041900</t>
  </si>
  <si>
    <t>6815e07215ab6ea87bf12b00</t>
  </si>
  <si>
    <t>03/05/2025 06:22:56</t>
  </si>
  <si>
    <t>03/05/2025 06:22:58</t>
  </si>
  <si>
    <t>06/05/2025 06:33:44</t>
  </si>
  <si>
    <t>06/05/2025 06:33:54</t>
  </si>
  <si>
    <t>03/05/2025 06:24:12</t>
  </si>
  <si>
    <t>03/05/2025 07:48:11</t>
  </si>
  <si>
    <t>58171700</t>
  </si>
  <si>
    <t>6815c4514d9407b2c0856de0</t>
  </si>
  <si>
    <t>03/05/2025 04:22:55</t>
  </si>
  <si>
    <t>03/05/2025 04:22:56</t>
  </si>
  <si>
    <t>Bairro Agua Das Palmeiras SN - Santa Cruz do Rio Pardo - SP - BR - 18900-000</t>
  </si>
  <si>
    <t>03/05/2025 04:29:09</t>
  </si>
  <si>
    <t>05/05/2025 15:27:24</t>
  </si>
  <si>
    <t>03/05/2025 04:31:10</t>
  </si>
  <si>
    <t>Realizada Ginástica laboral com o motorista</t>
  </si>
  <si>
    <t>6.066 segundos</t>
  </si>
  <si>
    <t>03/05/2025 04:23:43</t>
  </si>
  <si>
    <t>03/05/2025 04:29:08</t>
  </si>
  <si>
    <t>05/05/2025 15:27:07</t>
  </si>
  <si>
    <t>52260700</t>
  </si>
  <si>
    <t>6815c49a17a8d796b7bee9b8</t>
  </si>
  <si>
    <t>03/05/2025 04:24:10</t>
  </si>
  <si>
    <t>03/05/2025 04:28:45</t>
  </si>
  <si>
    <t>05/05/2025 15:26:29</t>
  </si>
  <si>
    <t>03/05/2025 04:29:19</t>
  </si>
  <si>
    <t>03/05/2025 04:28:44</t>
  </si>
  <si>
    <t>05/05/2025 15:25:55</t>
  </si>
  <si>
    <t>6815c41f17a8d796b7bee83f</t>
  </si>
  <si>
    <t>03/05/2025 04:22:06</t>
  </si>
  <si>
    <t>03/05/2025 04:22:07</t>
  </si>
  <si>
    <t>03/05/2025 04:25:08</t>
  </si>
  <si>
    <t>05/05/2025 16:41:17</t>
  </si>
  <si>
    <t>03/05/2025 04:28:19</t>
  </si>
  <si>
    <t>Realizada ginastica laboral com motorista</t>
  </si>
  <si>
    <t>4.947 segundos</t>
  </si>
  <si>
    <t>4</t>
  </si>
  <si>
    <t>03/05/2025 04:22:53</t>
  </si>
  <si>
    <t>03/05/2025 04:25:07</t>
  </si>
  <si>
    <t>05/05/2025 16:41:00</t>
  </si>
  <si>
    <t>52260500</t>
  </si>
  <si>
    <t>6815c24e532e98116f6c9eb7</t>
  </si>
  <si>
    <t>03/05/2025 04:14:20</t>
  </si>
  <si>
    <t>03/05/2025 04:14:21</t>
  </si>
  <si>
    <t>Rua Alemanha - Santa Cruz do Rio Pardo - SP - BR</t>
  </si>
  <si>
    <t>03/05/2025 04:15:28</t>
  </si>
  <si>
    <t>05/05/2025 16:40:31</t>
  </si>
  <si>
    <t>03/05/2025 04:17:16</t>
  </si>
  <si>
    <t>Realizada ginastica laboral com o motorista</t>
  </si>
  <si>
    <t>5.182 segundos</t>
  </si>
  <si>
    <t>03/05/2025 04:15:05</t>
  </si>
  <si>
    <t>03/05/2025 04:15:27</t>
  </si>
  <si>
    <t>05/05/2025 16:40:16</t>
  </si>
  <si>
    <t>52256100</t>
  </si>
  <si>
    <t>6815c109532e98116f6c9abf</t>
  </si>
  <si>
    <t>03/05/2025 04:08:56</t>
  </si>
  <si>
    <t>03/05/2025 04:08:57</t>
  </si>
  <si>
    <t>05/05/2025 15:25:01</t>
  </si>
  <si>
    <t>05/05/2025 15:25:10</t>
  </si>
  <si>
    <t>03/05/2025 04:10:21</t>
  </si>
  <si>
    <t>05/05/2025 10:06:33</t>
  </si>
  <si>
    <t>54769500</t>
  </si>
  <si>
    <t>681599364d9407b2c084f17e</t>
  </si>
  <si>
    <t>03/05/2025 01:19:01</t>
  </si>
  <si>
    <t>03/05/2025 01:19:02</t>
  </si>
  <si>
    <t>05/05/2025 15:21:00</t>
  </si>
  <si>
    <t>05/05/2025 15:21:06</t>
  </si>
  <si>
    <t>59</t>
  </si>
  <si>
    <t>03/05/2025 01:21:13</t>
  </si>
  <si>
    <t>03/05/2025 01:23:38</t>
  </si>
  <si>
    <t>52202000</t>
  </si>
  <si>
    <t>681579b815ab6ea87bef979f</t>
  </si>
  <si>
    <t>02/05/2025 23:02:37</t>
  </si>
  <si>
    <t>02/05/2025 23:04:40</t>
  </si>
  <si>
    <t>970015428</t>
  </si>
  <si>
    <t>13719089827</t>
  </si>
  <si>
    <t>02/05/2025 23:19:55</t>
  </si>
  <si>
    <t>06/05/2025 08:18:31</t>
  </si>
  <si>
    <t>02/05/2025 23:26:10</t>
  </si>
  <si>
    <t>Foi solicitado expurgo via forms.</t>
  </si>
  <si>
    <t>6.115 segundos</t>
  </si>
  <si>
    <t>02/05/2025 23:04:42</t>
  </si>
  <si>
    <t>02/05/2025 23:19:54</t>
  </si>
  <si>
    <t>06/05/2025 08:18:19</t>
  </si>
  <si>
    <t>52234700</t>
  </si>
  <si>
    <t>681554d94d9407b2c083a84a</t>
  </si>
  <si>
    <t>02/05/2025 20:27:19</t>
  </si>
  <si>
    <t>02/05/2025 20:27:21</t>
  </si>
  <si>
    <t>970015401</t>
  </si>
  <si>
    <t>04592435869</t>
  </si>
  <si>
    <t>05/05/2025 15:17:29</t>
  </si>
  <si>
    <t>05/05/2025 15:17:35</t>
  </si>
  <si>
    <t>02/05/2025 20:29:12</t>
  </si>
  <si>
    <t>05/05/2025 10:06:08</t>
  </si>
  <si>
    <t>51152100</t>
  </si>
  <si>
    <t>6814f729532e98116f6769e7</t>
  </si>
  <si>
    <t>02/05/2025 13:42:40</t>
  </si>
  <si>
    <t>02/05/2025 13:47:37</t>
  </si>
  <si>
    <t>Rodovia 1km Abaixo Da Rodovia Raposo SN - Ipaussu - SP - BR - 18950-000</t>
  </si>
  <si>
    <t>02/05/2025 13:48:39</t>
  </si>
  <si>
    <t>06/05/2025 08:06:31</t>
  </si>
  <si>
    <t>02/05/2025 13:49:49</t>
  </si>
  <si>
    <t>Virginia Gabriela Borges da Luz</t>
  </si>
  <si>
    <t>5.72 segundos</t>
  </si>
  <si>
    <t>02/05/2025 13:48:37</t>
  </si>
  <si>
    <t>06/05/2025 08:06:00</t>
  </si>
  <si>
    <t>50264500</t>
  </si>
  <si>
    <t>6814616e15ab6ea87be60e55</t>
  </si>
  <si>
    <t>02/05/2025 03:08:44</t>
  </si>
  <si>
    <t>02/05/2025 03:08:46</t>
  </si>
  <si>
    <t>Estrada Prj 16o SN - Piraju - SP - BR - 18800-000</t>
  </si>
  <si>
    <t>05/05/2025 18:10:31</t>
  </si>
  <si>
    <t>05/05/2025 18:10:42</t>
  </si>
  <si>
    <t>38</t>
  </si>
  <si>
    <t>02/05/2025 03:10:15</t>
  </si>
  <si>
    <t>05/05/2025 16:43:03</t>
  </si>
  <si>
    <t>56574300</t>
  </si>
  <si>
    <t>681450a917a8d796b7b42f84</t>
  </si>
  <si>
    <t>02/05/2025 01:57:11</t>
  </si>
  <si>
    <t>02/05/2025 01:57:13</t>
  </si>
  <si>
    <t>970015766</t>
  </si>
  <si>
    <t>31806154862</t>
  </si>
  <si>
    <t>02/05/2025 01:58:47</t>
  </si>
  <si>
    <t>06/05/2025 08:55:16</t>
  </si>
  <si>
    <t>02/05/2025 02:00:35</t>
  </si>
  <si>
    <t>6.069 segundos</t>
  </si>
  <si>
    <t>69</t>
  </si>
  <si>
    <t>70</t>
  </si>
  <si>
    <t>02/05/2025 01:58:04</t>
  </si>
  <si>
    <t>02/05/2025 01:58:46</t>
  </si>
  <si>
    <t>48135800</t>
  </si>
  <si>
    <t>6814410d532e98116f61c045</t>
  </si>
  <si>
    <t>02/05/2025 00:50:36</t>
  </si>
  <si>
    <t>02/05/2025 00:50:37</t>
  </si>
  <si>
    <t>02/05/2025 00:53:01</t>
  </si>
  <si>
    <t>06/05/2025 08:00:42</t>
  </si>
  <si>
    <t>02/05/2025 00:53:20</t>
  </si>
  <si>
    <t>Realizada ginástica laboral com motorista.</t>
  </si>
  <si>
    <t>8.222 segundos</t>
  </si>
  <si>
    <t>02/05/2025 00:51:22</t>
  </si>
  <si>
    <t>02/05/2025 00:53:00</t>
  </si>
  <si>
    <t>06/05/2025 08:00:12</t>
  </si>
  <si>
    <t>51884500</t>
  </si>
  <si>
    <t>681440c4532e98116f61bf6b</t>
  </si>
  <si>
    <t>02/05/2025 00:49:23</t>
  </si>
  <si>
    <t>02/05/2025 00:49:24</t>
  </si>
  <si>
    <t>02/05/2025 00:51:24</t>
  </si>
  <si>
    <t>06/05/2025 07:55:40</t>
  </si>
  <si>
    <t>02/05/2025 00:52:45</t>
  </si>
  <si>
    <t>Realizado Ginástica laboral com motorista.</t>
  </si>
  <si>
    <t>4.715 segundos</t>
  </si>
  <si>
    <t>02/05/2025 00:50:05</t>
  </si>
  <si>
    <t>02/05/2025 00:51:23</t>
  </si>
  <si>
    <t>06/05/2025 07:55:15</t>
  </si>
  <si>
    <t>51884200</t>
  </si>
  <si>
    <t>-22.8564816 , -49.5147973</t>
  </si>
  <si>
    <t>-23.0826598 , -49.5808051</t>
  </si>
  <si>
    <t>-23.0820538 , -49.5952581</t>
  </si>
  <si>
    <t>-23.0200916 , -49.4013331</t>
  </si>
  <si>
    <t>-22.8401685 , -49.5513765</t>
  </si>
  <si>
    <t>-22.8728479 , -49.5970746</t>
  </si>
  <si>
    <t>-22.8052356 , -49.5315369</t>
  </si>
  <si>
    <t>-23.0714163 , -49.6006363</t>
  </si>
  <si>
    <t>-22.88805 , -49.6094136</t>
  </si>
  <si>
    <t>-22.8593868 , -49.4819958</t>
  </si>
  <si>
    <t>-23.0851068 , -49.5355306</t>
  </si>
  <si>
    <t>-22.9961708 , -49.3426943</t>
  </si>
  <si>
    <t>-22.8521396 , -49.4762344</t>
  </si>
  <si>
    <t>-23.0607528 , -49.6200223</t>
  </si>
  <si>
    <t>-23.0664361 , -49.6182226</t>
  </si>
  <si>
    <t>-23.0775426 , -49.584205</t>
  </si>
  <si>
    <t>-22.9962471 , -49.3426645</t>
  </si>
  <si>
    <t>-22.9960366 , -49.3426518</t>
  </si>
  <si>
    <t>-22.9958866 , -49.3426578</t>
  </si>
  <si>
    <t>-23.0782943 , -49.5850655</t>
  </si>
  <si>
    <t>-23.0660855 , -49.6185091</t>
  </si>
  <si>
    <t>-22.8464855 , -49.470699</t>
  </si>
  <si>
    <t>-22.8880981 , -49.6092923</t>
  </si>
  <si>
    <t>-22.8269673 , -49.4788376</t>
  </si>
  <si>
    <t>-22.8096245 , -49.5183289</t>
  </si>
  <si>
    <t>-22.9006388 , -49.6167438</t>
  </si>
  <si>
    <t>-23.1428023 , -49.4025366</t>
  </si>
  <si>
    <t>-23.0383994 , -49.6279173</t>
  </si>
  <si>
    <t>-22.8047078 , -49.5301495</t>
  </si>
  <si>
    <t>-23.0782465 , -49.585645</t>
  </si>
  <si>
    <t>-22.9961435 , -49.3426851</t>
  </si>
  <si>
    <t>-23.0384115 , -49.6275311</t>
  </si>
  <si>
    <t>-22.9626796 , -49.6273578</t>
  </si>
  <si>
    <t>-22.9610168 , -49.627273</t>
  </si>
  <si>
    <t>-22.9219914 , -49.6249863</t>
  </si>
  <si>
    <t>-22.996036 , -49.3425965</t>
  </si>
  <si>
    <t>-22.9008243 , -49.6169085</t>
  </si>
  <si>
    <t>-22.8209588 , -49.474761</t>
  </si>
  <si>
    <t>-22.8880435 , -49.6091713</t>
  </si>
  <si>
    <t>-23.0776133 , -49.5693371</t>
  </si>
  <si>
    <t>-23.1394968 , -49.4190445</t>
  </si>
  <si>
    <t>-22.9715441 , -49.6279166</t>
  </si>
  <si>
    <t>-23.1089573 , -49.4716043</t>
  </si>
  <si>
    <t>-23.1100321 , -49.469007</t>
  </si>
  <si>
    <t>Alimentação</t>
  </si>
  <si>
    <t>681ab8db17a8d796b7e10377</t>
  </si>
  <si>
    <t>06/05/2025 22:33:58</t>
  </si>
  <si>
    <t>06/05/2025 22:35:23</t>
  </si>
  <si>
    <t>06/05/2025 22:37:11</t>
  </si>
  <si>
    <t>06/05/2025 22:58:18</t>
  </si>
  <si>
    <t>06/05/2025 22:37:36</t>
  </si>
  <si>
    <t>6.938 segundos</t>
  </si>
  <si>
    <t>06/05/2025 22:37:10</t>
  </si>
  <si>
    <t>57368000</t>
  </si>
  <si>
    <t>681aa52515ab6ea87b124d3d</t>
  </si>
  <si>
    <t>06/05/2025 21:11:15</t>
  </si>
  <si>
    <t>06/05/2025 21:11:17</t>
  </si>
  <si>
    <t>07/05/2025 08:02:51</t>
  </si>
  <si>
    <t>07/05/2025 08:02:58</t>
  </si>
  <si>
    <t>06/05/2025 21:13:23</t>
  </si>
  <si>
    <t>06/05/2025 22:39:40</t>
  </si>
  <si>
    <t>52090200</t>
  </si>
  <si>
    <t>681a8656532e98116f8d8a98</t>
  </si>
  <si>
    <t>06/05/2025 18:59:49</t>
  </si>
  <si>
    <t>06/05/2025 18:59:50</t>
  </si>
  <si>
    <t>970015392</t>
  </si>
  <si>
    <t>11059645823</t>
  </si>
  <si>
    <t>Bairro Mandacaia SN - Santa Cruz do Rio Pardo - SP - BR - 18900-000</t>
  </si>
  <si>
    <t>06/05/2025 19:08:10</t>
  </si>
  <si>
    <t>07/05/2025 06:27:31</t>
  </si>
  <si>
    <t>06/05/2025 19:08:37</t>
  </si>
  <si>
    <t>6.24 segundos</t>
  </si>
  <si>
    <t>06/05/2025 19:00:32</t>
  </si>
  <si>
    <t>06/05/2025 19:08:08</t>
  </si>
  <si>
    <t>51077900</t>
  </si>
  <si>
    <t>681a7ef44d9407b2c0a61142</t>
  </si>
  <si>
    <t>06/05/2025 18:28:20</t>
  </si>
  <si>
    <t>06/05/2025 18:31:15</t>
  </si>
  <si>
    <t>07/05/2025 06:27:19</t>
  </si>
  <si>
    <t>06/05/2025 18:31:56</t>
  </si>
  <si>
    <t>4.881 segundos</t>
  </si>
  <si>
    <t>06/05/2025 18:29:38</t>
  </si>
  <si>
    <t>06/05/2025 18:30:12</t>
  </si>
  <si>
    <t>51067700</t>
  </si>
  <si>
    <t>681a51a917a8d796b7ddb6ca</t>
  </si>
  <si>
    <t>06/05/2025 15:15:03</t>
  </si>
  <si>
    <t>06/05/2025 15:15:05</t>
  </si>
  <si>
    <t>07/05/2025 07:58:40</t>
  </si>
  <si>
    <t>07/05/2025 07:58:46</t>
  </si>
  <si>
    <t>06/05/2025 15:21:37</t>
  </si>
  <si>
    <t>06/05/2025 15:20:46</t>
  </si>
  <si>
    <t>57621700</t>
  </si>
  <si>
    <t>6819e2ea17a8d796b7d8e722</t>
  </si>
  <si>
    <t>06/05/2025 07:22:32</t>
  </si>
  <si>
    <t>06/05/2025 07:22:34</t>
  </si>
  <si>
    <t>07/05/2025 07:30:17</t>
  </si>
  <si>
    <t>07/05/2025 07:30:24</t>
  </si>
  <si>
    <t>06/05/2025 07:24:16</t>
  </si>
  <si>
    <t>07/05/2025 07:04:16</t>
  </si>
  <si>
    <t>52309300</t>
  </si>
  <si>
    <t>6819cbef532e98116f85cd51</t>
  </si>
  <si>
    <t>06/05/2025 05:44:29</t>
  </si>
  <si>
    <t>06/05/2025 05:44:31</t>
  </si>
  <si>
    <t>07/05/2025 06:57:30</t>
  </si>
  <si>
    <t>07/05/2025 06:57:37</t>
  </si>
  <si>
    <t>06/05/2025 05:46:10</t>
  </si>
  <si>
    <t>07/05/2025 06:54:52</t>
  </si>
  <si>
    <t>54927500</t>
  </si>
  <si>
    <t>6819b055532e98116f85412b</t>
  </si>
  <si>
    <t>06/05/2025 03:46:44</t>
  </si>
  <si>
    <t>06/05/2025 03:46:45</t>
  </si>
  <si>
    <t>06/05/2025 03:48:47</t>
  </si>
  <si>
    <t>07/05/2025 08:16:17</t>
  </si>
  <si>
    <t>06/05/2025 03:51:37</t>
  </si>
  <si>
    <t>4.592 segundos</t>
  </si>
  <si>
    <t>76</t>
  </si>
  <si>
    <t>06/05/2025 03:47:27</t>
  </si>
  <si>
    <t>06/05/2025 03:48:45</t>
  </si>
  <si>
    <t>45331400</t>
  </si>
  <si>
    <t>68197b8c15ab6ea87b087457</t>
  </si>
  <si>
    <t>06/05/2025 00:01:30</t>
  </si>
  <si>
    <t>06/05/2025 00:01:32</t>
  </si>
  <si>
    <t>07/05/2025 08:11:48</t>
  </si>
  <si>
    <t>07/05/2025 08:11:55</t>
  </si>
  <si>
    <t>IPAUSSU-CV-FAZENDA COCAES 1</t>
  </si>
  <si>
    <t>06/05/2025 00:03:20</t>
  </si>
  <si>
    <t>07/05/2025 06:28:08</t>
  </si>
  <si>
    <t>57417800</t>
  </si>
  <si>
    <t>-22.8575913 , -49.5058323</t>
  </si>
  <si>
    <t>-22.9961221 , -49.3426678</t>
  </si>
  <si>
    <t>-22.844084 , -49.5695135</t>
  </si>
  <si>
    <t>-22.8224813 , -49.5077279</t>
  </si>
  <si>
    <t>-23.0782855 , -49.5851011</t>
  </si>
  <si>
    <t>-22.826938 , -49.4789146</t>
  </si>
  <si>
    <t>-23.0779083 , -49.5851183</t>
  </si>
  <si>
    <t>-22.9687955 , -49.627686</t>
  </si>
  <si>
    <t>-22.8387973 , -49.4653771</t>
  </si>
  <si>
    <t>681c0ef017a8d796b7ec28c3</t>
  </si>
  <si>
    <t>07/05/2025 22:54:53</t>
  </si>
  <si>
    <t>07/05/2025 22:54:56</t>
  </si>
  <si>
    <t>970015711</t>
  </si>
  <si>
    <t>16457815855</t>
  </si>
  <si>
    <t>08/05/2025 07:54:07</t>
  </si>
  <si>
    <t>08/05/2025 07:54:15</t>
  </si>
  <si>
    <t>IPAUSSU-AL-ENTRADAIND-CN-091</t>
  </si>
  <si>
    <t>55</t>
  </si>
  <si>
    <t>07/05/2025 22:56:26</t>
  </si>
  <si>
    <t>07/05/2025 22:55:58</t>
  </si>
  <si>
    <t>49626400</t>
  </si>
  <si>
    <t>681c037e17a8d796b7ebeece</t>
  </si>
  <si>
    <t>07/05/2025 22:06:04</t>
  </si>
  <si>
    <t>07/05/2025 22:06:06</t>
  </si>
  <si>
    <t>08/05/2025 07:49:58</t>
  </si>
  <si>
    <t>08/05/2025 07:50:48</t>
  </si>
  <si>
    <t>07/05/2025 22:10:30</t>
  </si>
  <si>
    <t>08/05/2025 07:49:32</t>
  </si>
  <si>
    <t>57629900</t>
  </si>
  <si>
    <t>681bf55e4d9407b2c0b218bb</t>
  </si>
  <si>
    <t>07/05/2025 21:05:48</t>
  </si>
  <si>
    <t>07/05/2025 21:05:50</t>
  </si>
  <si>
    <t>08/05/2025 07:43:54</t>
  </si>
  <si>
    <t>08/05/2025 07:49:47</t>
  </si>
  <si>
    <t>07/05/2025 21:07:10</t>
  </si>
  <si>
    <t>07/05/2025 21:08:23</t>
  </si>
  <si>
    <t>08/05/2025 07:44:35</t>
  </si>
  <si>
    <t>56213200</t>
  </si>
  <si>
    <t>681be22117a8d796b7eb1c56</t>
  </si>
  <si>
    <t>07/05/2025 19:43:44</t>
  </si>
  <si>
    <t>07/05/2025 19:43:45</t>
  </si>
  <si>
    <t>08/05/2025 07:39:28</t>
  </si>
  <si>
    <t>08/05/2025 07:39:35</t>
  </si>
  <si>
    <t>07/05/2025 19:45:15</t>
  </si>
  <si>
    <t>07/05/2025 19:44:07</t>
  </si>
  <si>
    <t>49571700</t>
  </si>
  <si>
    <t>681bd4ef17a8d796b7eabc3e</t>
  </si>
  <si>
    <t>07/05/2025 18:47:25</t>
  </si>
  <si>
    <t>07/05/2025 18:47:27</t>
  </si>
  <si>
    <t>JOAO ROBERTO VECCHI</t>
  </si>
  <si>
    <t>970016462</t>
  </si>
  <si>
    <t>07766978890</t>
  </si>
  <si>
    <t>08/05/2025 07:22:11</t>
  </si>
  <si>
    <t>08/05/2025 07:22:51</t>
  </si>
  <si>
    <t>07/05/2025 18:49:14</t>
  </si>
  <si>
    <t>08/05/2025 07:14:48</t>
  </si>
  <si>
    <t>58286500</t>
  </si>
  <si>
    <t>681bcc7615ab6ea87b1c2462</t>
  </si>
  <si>
    <t>07/05/2025 18:11:17</t>
  </si>
  <si>
    <t>07/05/2025 18:13:04</t>
  </si>
  <si>
    <t>08/05/2025 08:07:11</t>
  </si>
  <si>
    <t>07/05/2025 18:13:42</t>
  </si>
  <si>
    <t>5.397 segundos</t>
  </si>
  <si>
    <t>07/05/2025 18:12:05</t>
  </si>
  <si>
    <t>07/05/2025 18:13:03</t>
  </si>
  <si>
    <t>51893300</t>
  </si>
  <si>
    <t>681bbab517a8d796b7e9bec7</t>
  </si>
  <si>
    <t>07/05/2025 16:55:32</t>
  </si>
  <si>
    <t>07/05/2025 16:55:33</t>
  </si>
  <si>
    <t>970015421</t>
  </si>
  <si>
    <t>06184861867</t>
  </si>
  <si>
    <t>08/05/2025 07:01:52</t>
  </si>
  <si>
    <t>08/05/2025 07:02:06</t>
  </si>
  <si>
    <t>07/05/2025 16:57:19</t>
  </si>
  <si>
    <t>07/05/2025 16:59:48</t>
  </si>
  <si>
    <t>52860000</t>
  </si>
  <si>
    <t>681badce532e98116f96ef3a</t>
  </si>
  <si>
    <t>07/05/2025 16:00:27</t>
  </si>
  <si>
    <t>07/05/2025 16:00:30</t>
  </si>
  <si>
    <t>970015971</t>
  </si>
  <si>
    <t>32754313826</t>
  </si>
  <si>
    <t>08/05/2025 06:58:28</t>
  </si>
  <si>
    <t>08/05/2025 06:58:40</t>
  </si>
  <si>
    <t>07/05/2025 16:02:50</t>
  </si>
  <si>
    <t>07/05/2025 16:00:36</t>
  </si>
  <si>
    <t>53763400</t>
  </si>
  <si>
    <t>681bac7617a8d796b7e91a26</t>
  </si>
  <si>
    <t>07/05/2025 15:54:45</t>
  </si>
  <si>
    <t>07/05/2025 15:54:46</t>
  </si>
  <si>
    <t>Rua Ricardo Rios 160 - Santa Cruz do Rio Pardo - SP - BR - 18900-000</t>
  </si>
  <si>
    <t>07/05/2025 15:56:08</t>
  </si>
  <si>
    <t>08/05/2025 08:06:19</t>
  </si>
  <si>
    <t>07/05/2025 15:57:07</t>
  </si>
  <si>
    <t>5.985 segundos</t>
  </si>
  <si>
    <t>07/05/2025 15:55:31</t>
  </si>
  <si>
    <t>07/05/2025 15:56:03</t>
  </si>
  <si>
    <t>49497200</t>
  </si>
  <si>
    <t>681b7b3617a8d796b7e6d5aa</t>
  </si>
  <si>
    <t>07/05/2025 12:24:37</t>
  </si>
  <si>
    <t>07/05/2025 12:24:38</t>
  </si>
  <si>
    <t>970015674</t>
  </si>
  <si>
    <t>18087448880</t>
  </si>
  <si>
    <t>08/05/2025 06:42:31</t>
  </si>
  <si>
    <t>08/05/2025 06:42:39</t>
  </si>
  <si>
    <t>17.0 segundos</t>
  </si>
  <si>
    <t>90</t>
  </si>
  <si>
    <t>07/05/2025 12:32:09</t>
  </si>
  <si>
    <t>07/05/2025 12:25:49</t>
  </si>
  <si>
    <t>52770800</t>
  </si>
  <si>
    <t>681b594517a8d796b7e54aa3</t>
  </si>
  <si>
    <t>07/05/2025 09:59:48</t>
  </si>
  <si>
    <t>07/05/2025 09:59:49</t>
  </si>
  <si>
    <t>08/05/2025 06:39:49</t>
  </si>
  <si>
    <t>08/05/2025 06:39:55</t>
  </si>
  <si>
    <t>07/05/2025 10:02:15</t>
  </si>
  <si>
    <t>07/05/2025 10:16:17</t>
  </si>
  <si>
    <t>53511100</t>
  </si>
  <si>
    <t>681b53c315ab6ea87b16bacb</t>
  </si>
  <si>
    <t>07/05/2025 09:32:18</t>
  </si>
  <si>
    <t>07/05/2025 09:36:19</t>
  </si>
  <si>
    <t>08/05/2025 06:37:59</t>
  </si>
  <si>
    <t>08/05/2025 06:38:04</t>
  </si>
  <si>
    <t>85</t>
  </si>
  <si>
    <t>82</t>
  </si>
  <si>
    <t>81</t>
  </si>
  <si>
    <t>236</t>
  </si>
  <si>
    <t>07/05/2025 09:44:54</t>
  </si>
  <si>
    <t>07/05/2025 09:39:30</t>
  </si>
  <si>
    <t>45678200</t>
  </si>
  <si>
    <t>681b39b4532e98116f91a259</t>
  </si>
  <si>
    <t>07/05/2025 07:45:06</t>
  </si>
  <si>
    <t>07/05/2025 07:45:08</t>
  </si>
  <si>
    <t>970015938</t>
  </si>
  <si>
    <t>29835134839</t>
  </si>
  <si>
    <t>Estrada Municipal Para Usina Cosan 1 - Ipaussu - SP - BR - 18950-000</t>
  </si>
  <si>
    <t>08/05/2025 08:04:40</t>
  </si>
  <si>
    <t>08/05/2025 08:08:19</t>
  </si>
  <si>
    <t>IPAUSSU-CV-NASSIF-CN-048</t>
  </si>
  <si>
    <t>07/05/2025 07:47:15</t>
  </si>
  <si>
    <t>07/05/2025 09:00:23</t>
  </si>
  <si>
    <t>08/05/2025 08:04:53</t>
  </si>
  <si>
    <t>53503700</t>
  </si>
  <si>
    <t>681b396f15ab6ea87b158e98</t>
  </si>
  <si>
    <t>07/05/2025 07:41:25</t>
  </si>
  <si>
    <t>07/05/2025 07:43:59</t>
  </si>
  <si>
    <t>08/05/2025 06:32:20</t>
  </si>
  <si>
    <t>08/05/2025 06:32:30</t>
  </si>
  <si>
    <t>IPAUSSU (TC 11, VN 11)</t>
  </si>
  <si>
    <t>07/05/2025 07:44:48</t>
  </si>
  <si>
    <t>07/05/2025 09:06:19</t>
  </si>
  <si>
    <t>52675100</t>
  </si>
  <si>
    <t>681b239815ab6ea87b14ac79</t>
  </si>
  <si>
    <t>07/05/2025 06:10:47</t>
  </si>
  <si>
    <t>07/05/2025 06:10:48</t>
  </si>
  <si>
    <t>07/05/2025 15:48:54</t>
  </si>
  <si>
    <t>07/05/2025 15:49:00</t>
  </si>
  <si>
    <t>07/05/2025 06:12:13</t>
  </si>
  <si>
    <t>07/05/2025 07:15:02</t>
  </si>
  <si>
    <t>56038800</t>
  </si>
  <si>
    <t>681b1f05532e98116f9090cc</t>
  </si>
  <si>
    <t>07/05/2025 05:51:14</t>
  </si>
  <si>
    <t>07/05/2025 05:51:17</t>
  </si>
  <si>
    <t>34031972806</t>
  </si>
  <si>
    <t>08/05/2025 08:05:27</t>
  </si>
  <si>
    <t>08/05/2025 08:05:59</t>
  </si>
  <si>
    <t>50</t>
  </si>
  <si>
    <t>07/05/2025 05:53:14</t>
  </si>
  <si>
    <t>08/05/2025 07:54:47</t>
  </si>
  <si>
    <t>50421200</t>
  </si>
  <si>
    <t>681b1c8d15ab6ea87b146f6b</t>
  </si>
  <si>
    <t>07/05/2025 05:40:44</t>
  </si>
  <si>
    <t>07/05/2025 05:40:45</t>
  </si>
  <si>
    <t>07/05/2025 05:44:03</t>
  </si>
  <si>
    <t>08/05/2025 08:07:01</t>
  </si>
  <si>
    <t>07/05/2025 05:45:42</t>
  </si>
  <si>
    <t>4.904 segundos</t>
  </si>
  <si>
    <t>07/05/2025 05:41:28</t>
  </si>
  <si>
    <t>07/05/2025 05:42:15</t>
  </si>
  <si>
    <t>52259700</t>
  </si>
  <si>
    <t>681b18b84d9407b2c0a92541</t>
  </si>
  <si>
    <t>07/05/2025 05:24:23</t>
  </si>
  <si>
    <t>07/05/2025 05:24:24</t>
  </si>
  <si>
    <t>970015400</t>
  </si>
  <si>
    <t>19093059874</t>
  </si>
  <si>
    <t>08/05/2025 06:30:53</t>
  </si>
  <si>
    <t>08/05/2025 06:31:01</t>
  </si>
  <si>
    <t>07/05/2025 05:26:09</t>
  </si>
  <si>
    <t>07/05/2025 05:25:51</t>
  </si>
  <si>
    <t>53931600</t>
  </si>
  <si>
    <t>681ae2ef17a8d796b7e1c79f</t>
  </si>
  <si>
    <t>07/05/2025 01:34:54</t>
  </si>
  <si>
    <t>07/05/2025 01:34:55</t>
  </si>
  <si>
    <t>Estrada Municipal Para Usina Cosan 2 - Ipaussu - SP - BR - 18950-000</t>
  </si>
  <si>
    <t>07/05/2025 15:22:58</t>
  </si>
  <si>
    <t>07/05/2025 15:23:07</t>
  </si>
  <si>
    <t>IPAUSSU-CV-FAZ. NASSIF (F. 9122, Z-121) 2</t>
  </si>
  <si>
    <t>07/05/2025 01:36:32</t>
  </si>
  <si>
    <t>07/05/2025 02:00:13</t>
  </si>
  <si>
    <t>56008500</t>
  </si>
  <si>
    <t>681add0017a8d796b7e1afad</t>
  </si>
  <si>
    <t>07/05/2025 01:09:34</t>
  </si>
  <si>
    <t>07/05/2025 01:09:36</t>
  </si>
  <si>
    <t>970015472</t>
  </si>
  <si>
    <t>11060578808</t>
  </si>
  <si>
    <t>Estrada Santa Augusta SN - Ipaussu - SP - BR - 18950-000</t>
  </si>
  <si>
    <t>07/05/2025 15:05:41</t>
  </si>
  <si>
    <t>07/05/2025 15:26:27</t>
  </si>
  <si>
    <t>IPAUSSU-CV-FAZ. NASSIF (F. 9122, Z-121) 1</t>
  </si>
  <si>
    <t>07/05/2025 01:11:15</t>
  </si>
  <si>
    <t>07/05/2025 01:14:09</t>
  </si>
  <si>
    <t>51725100</t>
  </si>
  <si>
    <t>-23.0714268 , -49.6006061</t>
  </si>
  <si>
    <t>-22.9960308 , -49.3426331</t>
  </si>
  <si>
    <t>-22.9005915 , -49.6168593</t>
  </si>
  <si>
    <t>-22.8521406 , -49.4762566</t>
  </si>
  <si>
    <t>-22.9011985 , -49.6174928</t>
  </si>
  <si>
    <t>-23.0942351 , -49.5932628</t>
  </si>
  <si>
    <t>-22.9960861 , -49.3426355</t>
  </si>
  <si>
    <t>-22.8517431 , -49.47549</t>
  </si>
  <si>
    <t>-22.8985713 , -49.615752</t>
  </si>
  <si>
    <t>-22.9954288 , -49.3426343</t>
  </si>
  <si>
    <t>-23.0782621 , -49.585593</t>
  </si>
  <si>
    <t>-23.0550151 , -49.3471195</t>
  </si>
  <si>
    <t>-23.1006155 , -49.6068104</t>
  </si>
  <si>
    <t>-23.0087856 , -49.4383981</t>
  </si>
  <si>
    <t>-23.0779341 , -49.5849238</t>
  </si>
  <si>
    <t>-22.9180263 , -49.6247258</t>
  </si>
  <si>
    <t>-23.0810223 , -49.553984</t>
  </si>
  <si>
    <t>-22.8880378 , -49.6092848</t>
  </si>
  <si>
    <t>-23.1081876 , -49.6088909</t>
  </si>
  <si>
    <t>-23.1180901 , -49.6046321</t>
  </si>
  <si>
    <t>681d3b3c17a8d796b7f6655d</t>
  </si>
  <si>
    <t>08/05/2025 20:16:10</t>
  </si>
  <si>
    <t>08/05/2025 20:16:12</t>
  </si>
  <si>
    <t>SFF3J89</t>
  </si>
  <si>
    <t>8010016583</t>
  </si>
  <si>
    <t>8013456</t>
  </si>
  <si>
    <t>970015553</t>
  </si>
  <si>
    <t>01550954806</t>
  </si>
  <si>
    <t>08/05/2025 20:20:54</t>
  </si>
  <si>
    <t>08/05/2025 21:12:15</t>
  </si>
  <si>
    <t>IPAUSSU-CV-ENTRADA BOIADEIRA</t>
  </si>
  <si>
    <t>08/05/2025 20:30:33</t>
  </si>
  <si>
    <t>08/05/2025 20:20:33</t>
  </si>
  <si>
    <t>60507900</t>
  </si>
  <si>
    <t>681d399f4d9407b2c0bcd290</t>
  </si>
  <si>
    <t>08/05/2025 20:09:18</t>
  </si>
  <si>
    <t>08/05/2025 20:09:19</t>
  </si>
  <si>
    <t>08/05/2025 20:39:43</t>
  </si>
  <si>
    <t>08/05/2025 20:40:37</t>
  </si>
  <si>
    <t>08/05/2025 20:15:46</t>
  </si>
  <si>
    <t>08/05/2025 20:12:20</t>
  </si>
  <si>
    <t>58580000</t>
  </si>
  <si>
    <t>681d231715ab6ea87b275480</t>
  </si>
  <si>
    <t>08/05/2025 18:33:09</t>
  </si>
  <si>
    <t>08/05/2025 18:33:11</t>
  </si>
  <si>
    <t>08/05/2025 19:40:29</t>
  </si>
  <si>
    <t>08/05/2025 19:41:28</t>
  </si>
  <si>
    <t>08/05/2025 18:37:49</t>
  </si>
  <si>
    <t>08/05/2025 18:52:35</t>
  </si>
  <si>
    <t>46050200</t>
  </si>
  <si>
    <t>681c941317a8d796b7ef4d61</t>
  </si>
  <si>
    <t>08/05/2025 08:22:58</t>
  </si>
  <si>
    <t>08/05/2025 08:22:59</t>
  </si>
  <si>
    <t>08/05/2025 17:19:09</t>
  </si>
  <si>
    <t>08/05/2025 17:19:29</t>
  </si>
  <si>
    <t>08/05/2025 08:24:14</t>
  </si>
  <si>
    <t>08/05/2025 08:49:36</t>
  </si>
  <si>
    <t>52553300</t>
  </si>
  <si>
    <t>681c938217a8d796b7ef46f9</t>
  </si>
  <si>
    <t>08/05/2025 08:20:33</t>
  </si>
  <si>
    <t>08/05/2025 08:20:34</t>
  </si>
  <si>
    <t>08/05/2025 17:22:14</t>
  </si>
  <si>
    <t>08/05/2025 17:22:21</t>
  </si>
  <si>
    <t>08/05/2025 08:22:10</t>
  </si>
  <si>
    <t>08/05/2025 08:21:23</t>
  </si>
  <si>
    <t>58201700</t>
  </si>
  <si>
    <t>681c6c2a532e98116f9b7e39</t>
  </si>
  <si>
    <t>08/05/2025 05:32:40</t>
  </si>
  <si>
    <t>08/05/2025 05:32:42</t>
  </si>
  <si>
    <t>08/05/2025 05:37:25</t>
  </si>
  <si>
    <t>09/05/2025 06:12:35</t>
  </si>
  <si>
    <t>08/05/2025 05:37:35</t>
  </si>
  <si>
    <t>5.187 segundos</t>
  </si>
  <si>
    <t>08/05/2025 05:33:46</t>
  </si>
  <si>
    <t>08/05/2025 05:37:24</t>
  </si>
  <si>
    <t>58171200</t>
  </si>
  <si>
    <t>681c645717a8d796b7ed8bb5</t>
  </si>
  <si>
    <t>08/05/2025 04:57:45</t>
  </si>
  <si>
    <t>08/05/2025 04:59:19</t>
  </si>
  <si>
    <t>08/05/2025 17:32:37</t>
  </si>
  <si>
    <t>08/05/2025 17:32:44</t>
  </si>
  <si>
    <t>08/05/2025 05:00:19</t>
  </si>
  <si>
    <t>08/05/2025 05:23:12</t>
  </si>
  <si>
    <t>49879300</t>
  </si>
  <si>
    <t>681c4ec317a8d796b7ed2d4d</t>
  </si>
  <si>
    <t>08/05/2025 03:27:13</t>
  </si>
  <si>
    <t>08/05/2025 03:27:15</t>
  </si>
  <si>
    <t>08/05/2025 17:37:06</t>
  </si>
  <si>
    <t>08/05/2025 17:37:16</t>
  </si>
  <si>
    <t>08/05/2025 03:29:23</t>
  </si>
  <si>
    <t>08/05/2025 03:28:12</t>
  </si>
  <si>
    <t>59494100</t>
  </si>
  <si>
    <t>681c46f5532e98116f9ad83b</t>
  </si>
  <si>
    <t>08/05/2025 02:53:26</t>
  </si>
  <si>
    <t>08/05/2025 02:53:57</t>
  </si>
  <si>
    <t>970015763</t>
  </si>
  <si>
    <t>06185752867</t>
  </si>
  <si>
    <t>08/05/2025 17:39:31</t>
  </si>
  <si>
    <t>08/05/2025 17:39:36</t>
  </si>
  <si>
    <t>08/05/2025 03:01:16</t>
  </si>
  <si>
    <t>08/05/2025 02:54:41</t>
  </si>
  <si>
    <t>55746100</t>
  </si>
  <si>
    <t>681c461c15ab6ea87b1ec1d9</t>
  </si>
  <si>
    <t>08/05/2025 02:50:18</t>
  </si>
  <si>
    <t>08/05/2025 02:50:19</t>
  </si>
  <si>
    <t>08/05/2025 14:36:35</t>
  </si>
  <si>
    <t>08/05/2025 14:40:27</t>
  </si>
  <si>
    <t>Para realizar uma manobra de retorno com segurança, o motorista veio por um trajeto que não era usual dos motoristas, acabou embarcando apenas no final da cerca, pegando o mesmo de surpresa.</t>
  </si>
  <si>
    <t>08/05/2025 02:53:23</t>
  </si>
  <si>
    <t>08/05/2025 02:52:44</t>
  </si>
  <si>
    <t>08/05/2025 14:38:51</t>
  </si>
  <si>
    <t>53887400</t>
  </si>
  <si>
    <t>-23.0718884 , -49.5926228</t>
  </si>
  <si>
    <t>-22.9961721 , -49.3427023</t>
  </si>
  <si>
    <t>-22.9961248 , -49.3426888</t>
  </si>
  <si>
    <t>-23.0669049 , -49.6175031</t>
  </si>
  <si>
    <t>-22.9004356 , -49.6168753</t>
  </si>
  <si>
    <t>-23.109777 , -49.6091519</t>
  </si>
  <si>
    <t>-23.0782601 , -49.5850575</t>
  </si>
  <si>
    <t>-23.118276 , -49.6046025</t>
  </si>
  <si>
    <t>-23.1180939 , -49.6046383</t>
  </si>
  <si>
    <t>-22.9952491 , -49.3432191</t>
  </si>
  <si>
    <t>681e378917a8d796b7fe291d</t>
  </si>
  <si>
    <t>09/05/2025 14:12:39</t>
  </si>
  <si>
    <t>09/05/2025 14:12:41</t>
  </si>
  <si>
    <t>09/05/2025 16:36:56</t>
  </si>
  <si>
    <t>09/05/2025 16:42:33</t>
  </si>
  <si>
    <t>09/05/2025 14:14:16</t>
  </si>
  <si>
    <t>09/05/2025 14:57:09</t>
  </si>
  <si>
    <t>Marcelo Lemes</t>
  </si>
  <si>
    <t>60761400</t>
  </si>
  <si>
    <t>681e1b5e532e98116faab40c</t>
  </si>
  <si>
    <t>09/05/2025 12:12:28</t>
  </si>
  <si>
    <t>09/05/2025 12:12:30</t>
  </si>
  <si>
    <t>09/05/2025 14:00:55</t>
  </si>
  <si>
    <t>09/05/2025 14:16:46</t>
  </si>
  <si>
    <t>Ana Beatriz Sousa de Oliveira</t>
  </si>
  <si>
    <t>Pré alerta não dá tempo hábil para uma redução com segurança, foi gerado e-mail solicitando o ajuste, em anexo está a evidencia do e-mail.</t>
  </si>
  <si>
    <t>09/05/2025 12:18:40</t>
  </si>
  <si>
    <t>09/05/2025 13:21:21</t>
  </si>
  <si>
    <t>09/05/2025 14:02:26</t>
  </si>
  <si>
    <t>09/05/2025 14:00:54</t>
  </si>
  <si>
    <t>58780800</t>
  </si>
  <si>
    <t>681e1b5d4d9407b2c0c3699c</t>
  </si>
  <si>
    <t>09/05/2025 12:12:27</t>
  </si>
  <si>
    <t>09/05/2025 12:12:29</t>
  </si>
  <si>
    <t>09/05/2025 14:02:30</t>
  </si>
  <si>
    <t>09/05/2025 14:02:37</t>
  </si>
  <si>
    <t>09/05/2025 13:27:42</t>
  </si>
  <si>
    <t>681e065117a8d796b7fbf890</t>
  </si>
  <si>
    <t>09/05/2025 10:42:39</t>
  </si>
  <si>
    <t>09/05/2025 10:42:41</t>
  </si>
  <si>
    <t>09/05/2025 14:05:41</t>
  </si>
  <si>
    <t>09/05/2025 14:05:49</t>
  </si>
  <si>
    <t>IPAUSSU-CV-230524-CCO-13</t>
  </si>
  <si>
    <t>67</t>
  </si>
  <si>
    <t>09/05/2025 10:44:47</t>
  </si>
  <si>
    <t>09/05/2025 10:43:04</t>
  </si>
  <si>
    <t>50252000</t>
  </si>
  <si>
    <t>681dd4b8532e98116fa77f64</t>
  </si>
  <si>
    <t>09/05/2025 07:11:02</t>
  </si>
  <si>
    <t>09/05/2025 07:11:03</t>
  </si>
  <si>
    <t>09/05/2025 07:49:09</t>
  </si>
  <si>
    <t>09/05/2025 07:49:15</t>
  </si>
  <si>
    <t>09/05/2025 07:13:23</t>
  </si>
  <si>
    <t>09/05/2025 07:11:56</t>
  </si>
  <si>
    <t>52862900</t>
  </si>
  <si>
    <t>681db5b1532e98116fa672e3</t>
  </si>
  <si>
    <t>09/05/2025 04:57:11</t>
  </si>
  <si>
    <t>09/05/2025 04:58:41</t>
  </si>
  <si>
    <t>09/05/2025 05:00:56</t>
  </si>
  <si>
    <t>09/05/2025 10:27:36</t>
  </si>
  <si>
    <t>09/05/2025 05:01:59</t>
  </si>
  <si>
    <t>Realizada entrevista de fadiga com o motorista.</t>
  </si>
  <si>
    <t>5.417 segundos</t>
  </si>
  <si>
    <t>09/05/2025 05:00:54</t>
  </si>
  <si>
    <t>09/05/2025 10:27:10</t>
  </si>
  <si>
    <t>60664600</t>
  </si>
  <si>
    <t>681db4eb17a8d796b7f8aa5c</t>
  </si>
  <si>
    <t>09/05/2025 04:55:21</t>
  </si>
  <si>
    <t>09/05/2025 04:55:23</t>
  </si>
  <si>
    <t>09/05/2025 05:02:20</t>
  </si>
  <si>
    <t>09/05/2025 10:10:59</t>
  </si>
  <si>
    <t>09/05/2025 05:03:22</t>
  </si>
  <si>
    <t>Realizada ginastica laboral com motorista.</t>
  </si>
  <si>
    <t>4.925 segundos</t>
  </si>
  <si>
    <t>09/05/2025 04:56:05</t>
  </si>
  <si>
    <t>09/05/2025 05:02:19</t>
  </si>
  <si>
    <t>09/05/2025 10:10:43</t>
  </si>
  <si>
    <t>50208200</t>
  </si>
  <si>
    <t>681daa8e17a8d796b7f879b9</t>
  </si>
  <si>
    <t>09/05/2025 04:11:08</t>
  </si>
  <si>
    <t>09/05/2025 04:11:09</t>
  </si>
  <si>
    <t>Rodovia Piraju Manduri Horto Florestal 2 - Piraju - SP - BR - 18800-000</t>
  </si>
  <si>
    <t>09/05/2025 04:14:12</t>
  </si>
  <si>
    <t>09/05/2025 10:26:54</t>
  </si>
  <si>
    <t>09/05/2025 04:15:12</t>
  </si>
  <si>
    <t>09/05/2025 04:12:33</t>
  </si>
  <si>
    <t>09/05/2025 04:14:10</t>
  </si>
  <si>
    <t>09/05/2025 10:26:10</t>
  </si>
  <si>
    <t>60641200</t>
  </si>
  <si>
    <t>681d9fda532e98116fa6154a</t>
  </si>
  <si>
    <t>09/05/2025 03:16:33</t>
  </si>
  <si>
    <t>09/05/2025 03:25:30</t>
  </si>
  <si>
    <t>970015474</t>
  </si>
  <si>
    <t>38519520812</t>
  </si>
  <si>
    <t>Sitio Sitio Santana 1 SN - Ipaussu - SP - BR - 18950-000</t>
  </si>
  <si>
    <t>09/05/2025 03:35:12</t>
  </si>
  <si>
    <t>09/05/2025 10:10:03</t>
  </si>
  <si>
    <t>09/05/2025 03:35:51</t>
  </si>
  <si>
    <t>Realizada entrevista de fadiga com motorista.</t>
  </si>
  <si>
    <t>4.398 segundos</t>
  </si>
  <si>
    <t>09/05/2025 03:25:37</t>
  </si>
  <si>
    <t>09/05/2025 03:28:00</t>
  </si>
  <si>
    <t>09/05/2025 10:09:46</t>
  </si>
  <si>
    <t>51758700</t>
  </si>
  <si>
    <t>681d9b8f4d9407b2c0bebcc3</t>
  </si>
  <si>
    <t>09/05/2025 03:07:09</t>
  </si>
  <si>
    <t>09/05/2025 03:07:11</t>
  </si>
  <si>
    <t>09/05/2025 03:29:03</t>
  </si>
  <si>
    <t>09/05/2025 10:09:37</t>
  </si>
  <si>
    <t>09/05/2025 03:29:53</t>
  </si>
  <si>
    <t xml:space="preserve">REPORTE ENVIADO PARA A UNIDADE. </t>
  </si>
  <si>
    <t>5.335 segundos</t>
  </si>
  <si>
    <t>09/05/2025 03:07:59</t>
  </si>
  <si>
    <t>09/05/2025 03:08:58</t>
  </si>
  <si>
    <t>09/05/2025 10:09:23</t>
  </si>
  <si>
    <t>51753700</t>
  </si>
  <si>
    <t>681d98c9532e98116fa5fe61</t>
  </si>
  <si>
    <t>09/05/2025 02:55:20</t>
  </si>
  <si>
    <t>09/05/2025 02:55:21</t>
  </si>
  <si>
    <t>09/05/2025 07:46:59</t>
  </si>
  <si>
    <t>09/05/2025 07:49:00</t>
  </si>
  <si>
    <t>IPAUSSU-CV-FAZ STO ANTÔNIO (F 9002 - Z 8) 1</t>
  </si>
  <si>
    <t>09/05/2025 02:57:10</t>
  </si>
  <si>
    <t>09/05/2025 02:55:33</t>
  </si>
  <si>
    <t>52793700</t>
  </si>
  <si>
    <t>-23.0064706 , -49.4038246</t>
  </si>
  <si>
    <t>-23.1182253 , -49.6046491</t>
  </si>
  <si>
    <t>-23.1181903 , -49.60465</t>
  </si>
  <si>
    <t>-23.0838179 , -49.5990623</t>
  </si>
  <si>
    <t>-22.8046803 , -49.5302253</t>
  </si>
  <si>
    <t>-23.0069278 , -49.4371694</t>
  </si>
  <si>
    <t>-23.0642036 , -49.3513658</t>
  </si>
  <si>
    <t>-23.0914596 , -49.3646464</t>
  </si>
  <si>
    <t>-23.0079874 , -49.6300594</t>
  </si>
  <si>
    <t>-22.9640904 , -49.6274758</t>
  </si>
  <si>
    <t>-23.0823978 , -49.5932213</t>
  </si>
  <si>
    <t>6823f05573ac0922d09bcf33</t>
  </si>
  <si>
    <t>13/05/2025 22:17:57</t>
  </si>
  <si>
    <t>13/05/2025 22:22:29</t>
  </si>
  <si>
    <t>13/05/2025 22:25:49</t>
  </si>
  <si>
    <t>14/05/2025 06:17:17</t>
  </si>
  <si>
    <t>13/05/2025 22:26:20</t>
  </si>
  <si>
    <t>6.284 segundos</t>
  </si>
  <si>
    <t>13/05/2025 22:24:03</t>
  </si>
  <si>
    <t>13/05/2025 22:25:47</t>
  </si>
  <si>
    <t>56840500</t>
  </si>
  <si>
    <t>6823a467274a527bb96ee8e4</t>
  </si>
  <si>
    <t>13/05/2025 16:58:29</t>
  </si>
  <si>
    <t>13/05/2025 16:58:31</t>
  </si>
  <si>
    <t>13/05/2025 17:33:05</t>
  </si>
  <si>
    <t>13/05/2025 17:33:57</t>
  </si>
  <si>
    <t>13/05/2025 17:00:17</t>
  </si>
  <si>
    <t>13/05/2025 16:59:22</t>
  </si>
  <si>
    <t>59075400</t>
  </si>
  <si>
    <t>-23.0117109 , -49.630287</t>
  </si>
  <si>
    <t>-23.0608829 , -49.620058</t>
  </si>
  <si>
    <t>NOME COMPLETO</t>
  </si>
  <si>
    <t>ANDRE LUIZ DA SILVA</t>
  </si>
  <si>
    <t>ANTONIO MANOEL</t>
  </si>
  <si>
    <t>FERNANDO CURSINO DOS SANTOS</t>
  </si>
  <si>
    <t>JEFFERSON PAIVA QUERINO DA  SILVA</t>
  </si>
  <si>
    <t>JOAO BATISTA BORGES</t>
  </si>
  <si>
    <t>JULIO CESAR PEREIRA</t>
  </si>
  <si>
    <t>LUIZ FERNANDO SERAFIM</t>
  </si>
  <si>
    <t>MARCELO DA SILVA SERAFIM</t>
  </si>
  <si>
    <t>MARCOS ADRIANO TORQUATO</t>
  </si>
  <si>
    <t>MARCOS JESSE DA SILVA</t>
  </si>
  <si>
    <t>MAURICIO APARECIDO VELOZO</t>
  </si>
  <si>
    <t>PAULO SERGIO SILVA BERNARDO</t>
  </si>
  <si>
    <t>279.792.598-07</t>
  </si>
  <si>
    <t>096.202.368-07</t>
  </si>
  <si>
    <t>668.749.129-68</t>
  </si>
  <si>
    <t>249.327.238-22</t>
  </si>
  <si>
    <t>113.919.468-20</t>
  </si>
  <si>
    <t>255.764.098-09</t>
  </si>
  <si>
    <t>338.291.158-22</t>
  </si>
  <si>
    <t>252.674.118-17</t>
  </si>
  <si>
    <t>340.319.728-06</t>
  </si>
  <si>
    <t>352.541.868-01</t>
  </si>
  <si>
    <t>173.998.428-50</t>
  </si>
  <si>
    <t>042.259.018-58</t>
  </si>
  <si>
    <t>404.413.568-18</t>
  </si>
  <si>
    <t>364.375.208-33</t>
  </si>
  <si>
    <t>990.546.639-87</t>
  </si>
  <si>
    <t>384.012.378-07</t>
  </si>
  <si>
    <t>256.190.528-42</t>
  </si>
  <si>
    <t>111.437.538-10</t>
  </si>
  <si>
    <t>110.605.788-08</t>
  </si>
  <si>
    <t>120.037.068-60</t>
  </si>
  <si>
    <t>122.216.018-82</t>
  </si>
  <si>
    <t>190.930.328-36</t>
  </si>
  <si>
    <t>067.966.978-71</t>
  </si>
  <si>
    <t>385.905.318-30</t>
  </si>
  <si>
    <t>342.240.278-01</t>
  </si>
  <si>
    <t>017.561.199-88</t>
  </si>
  <si>
    <t>200.736.688-69</t>
  </si>
  <si>
    <t>145.839.138-85</t>
  </si>
  <si>
    <t>096.218.698-89</t>
  </si>
  <si>
    <t>158.329.198-90</t>
  </si>
  <si>
    <t>343.475.798-88</t>
  </si>
  <si>
    <t>391.201.188-56</t>
  </si>
  <si>
    <t>145.740.058-82</t>
  </si>
  <si>
    <t>341.328.508-46</t>
  </si>
  <si>
    <t>390.311.218-60</t>
  </si>
  <si>
    <t>096.221.558-98</t>
  </si>
  <si>
    <t>327.543.138-26</t>
  </si>
  <si>
    <t>458.813.368-36</t>
  </si>
  <si>
    <t>340.594.508-98</t>
  </si>
  <si>
    <t>298.351.348-39</t>
  </si>
  <si>
    <t>309.595.368-25</t>
  </si>
  <si>
    <t>016.544.009-04</t>
  </si>
  <si>
    <t>380.490.998-14</t>
  </si>
  <si>
    <t>191.432.668-78</t>
  </si>
  <si>
    <t>191.504.618-18</t>
  </si>
  <si>
    <t>250.370.018-70</t>
  </si>
  <si>
    <t>190.937.958-13</t>
  </si>
  <si>
    <t>170.621.578-99</t>
  </si>
  <si>
    <t>306.110.768-10</t>
  </si>
  <si>
    <t>314.677.438-01</t>
  </si>
  <si>
    <t>190.936.378-27</t>
  </si>
  <si>
    <t>078.995.248-30</t>
  </si>
  <si>
    <t>403.663.638-32</t>
  </si>
  <si>
    <t>389.263.908-61</t>
  </si>
  <si>
    <t>320.154.128-16</t>
  </si>
  <si>
    <t>337.884.978-90</t>
  </si>
  <si>
    <t>090.823.598-47</t>
  </si>
  <si>
    <t>002.083.927-85</t>
  </si>
  <si>
    <t>190.931.098-04</t>
  </si>
  <si>
    <t>110.596.458-23</t>
  </si>
  <si>
    <t>145.839.208-22</t>
  </si>
  <si>
    <t>412.308.718-37</t>
  </si>
  <si>
    <t>425.761.688-17</t>
  </si>
  <si>
    <t>292.182.998-32</t>
  </si>
  <si>
    <t>180.835.638-11</t>
  </si>
  <si>
    <t>030.165.588-07</t>
  </si>
  <si>
    <t>180.832.528-16</t>
  </si>
  <si>
    <t>077.669.788-90</t>
  </si>
  <si>
    <t>048.794.958.75</t>
  </si>
  <si>
    <t>260.621.818-37</t>
  </si>
  <si>
    <t>190.930.598-74</t>
  </si>
  <si>
    <t>045.924.358-69</t>
  </si>
  <si>
    <t>015.509.548-06</t>
  </si>
  <si>
    <t>105.602.158-60</t>
  </si>
  <si>
    <t>161.997.578-58</t>
  </si>
  <si>
    <t>346.481.488-27</t>
  </si>
  <si>
    <t>384.672.458-08</t>
  </si>
  <si>
    <t>368.430.488-38</t>
  </si>
  <si>
    <t>161.989.668-01</t>
  </si>
  <si>
    <t>292.809.308-77</t>
  </si>
  <si>
    <t>287.403.708-79</t>
  </si>
  <si>
    <t>331.355.868-20</t>
  </si>
  <si>
    <t>385.195.208-12</t>
  </si>
  <si>
    <t>435.188.178-09</t>
  </si>
  <si>
    <t>319.202.568-90</t>
  </si>
  <si>
    <t>051.355.438-64</t>
  </si>
  <si>
    <t>364.460.728-13</t>
  </si>
  <si>
    <t>174.009.858-76</t>
  </si>
  <si>
    <t>170.419.198-03</t>
  </si>
  <si>
    <t>200.169.098-36</t>
  </si>
  <si>
    <t>701.046.979-20</t>
  </si>
  <si>
    <t>276.991.598-37</t>
  </si>
  <si>
    <t>257.369.718-52</t>
  </si>
  <si>
    <t>262.254.218-66</t>
  </si>
  <si>
    <t>301.224.748-30</t>
  </si>
  <si>
    <t>256.150.128-03</t>
  </si>
  <si>
    <t>440.006.818-85</t>
  </si>
  <si>
    <t>324.676.668-16</t>
  </si>
  <si>
    <t>346.897.438-86</t>
  </si>
  <si>
    <t>339.180.488-29</t>
  </si>
  <si>
    <t>255.055.158-35</t>
  </si>
  <si>
    <t>084.737.938-89</t>
  </si>
  <si>
    <t>093.819.329-56</t>
  </si>
  <si>
    <t>061.848.618-67</t>
  </si>
  <si>
    <t>270.135.748-99</t>
  </si>
  <si>
    <t>815.328.819-91</t>
  </si>
  <si>
    <t>247.948.788-18</t>
  </si>
  <si>
    <t>251.670.688-00</t>
  </si>
  <si>
    <t>170.628.948-00</t>
  </si>
  <si>
    <t>318.548.338-39</t>
  </si>
  <si>
    <t>281.927.278-90</t>
  </si>
  <si>
    <t>137.190.898-27</t>
  </si>
  <si>
    <t>392.903.338-04</t>
  </si>
  <si>
    <t>377.106.188-12</t>
  </si>
  <si>
    <t>377.174.448-28</t>
  </si>
  <si>
    <t>096.207.328-80</t>
  </si>
  <si>
    <t>164.578.158-55</t>
  </si>
  <si>
    <t>078.938.078-14</t>
  </si>
  <si>
    <t>357.226.978-42</t>
  </si>
  <si>
    <t>313.923.498-85</t>
  </si>
  <si>
    <t>180.874.488-80</t>
  </si>
  <si>
    <t>261.072.988-00</t>
  </si>
  <si>
    <t>113.940.688-40</t>
  </si>
  <si>
    <t>042.187.668-94</t>
  </si>
  <si>
    <t>110.591.498-42</t>
  </si>
  <si>
    <t>190.930.168-06</t>
  </si>
  <si>
    <t>158.259.938-60</t>
  </si>
  <si>
    <t>330.068.488-96</t>
  </si>
  <si>
    <t>255.466.658-07</t>
  </si>
  <si>
    <t>364.780.238-77</t>
  </si>
  <si>
    <t>343.703.398-04</t>
  </si>
  <si>
    <t>281.957.998-17</t>
  </si>
  <si>
    <t>438.372.388-81</t>
  </si>
  <si>
    <t>118.026.768-05</t>
  </si>
  <si>
    <t>117.746.358-01</t>
  </si>
  <si>
    <t>032.905.979-38</t>
  </si>
  <si>
    <t>318.061.548-62</t>
  </si>
  <si>
    <t>061.857.528-67</t>
  </si>
  <si>
    <t>392.426.608-50</t>
  </si>
  <si>
    <t>959.757.998-72</t>
  </si>
  <si>
    <t>LUCAS TOMAS</t>
  </si>
  <si>
    <t>121.72564.18-6</t>
  </si>
  <si>
    <t>Momento da violação</t>
  </si>
  <si>
    <t>Início</t>
  </si>
  <si>
    <t>Meio</t>
  </si>
  <si>
    <t>6825a01373ac0922d0a7dd76</t>
  </si>
  <si>
    <t>15/05/2025 05:04:33</t>
  </si>
  <si>
    <t>15/05/2025 05:04:35</t>
  </si>
  <si>
    <t>15/05/2025 05:11:08</t>
  </si>
  <si>
    <t>15/05/2025 23:31:08</t>
  </si>
  <si>
    <t>15/05/2025 05:11:31</t>
  </si>
  <si>
    <t>4.776 segundos</t>
  </si>
  <si>
    <t>15/05/2025 05:08:57</t>
  </si>
  <si>
    <t>15/05/2025 05:11:07</t>
  </si>
  <si>
    <t>53420900</t>
  </si>
  <si>
    <t>682590c0274a527bb97cd659</t>
  </si>
  <si>
    <t>15/05/2025 03:59:10</t>
  </si>
  <si>
    <t>15/05/2025 03:59:12</t>
  </si>
  <si>
    <t>970015379</t>
  </si>
  <si>
    <t>19150461818</t>
  </si>
  <si>
    <t>Bernardino de Campos - SP - BR</t>
  </si>
  <si>
    <t>15/05/2025 05:05:01</t>
  </si>
  <si>
    <t>15/05/2025 05:42:28</t>
  </si>
  <si>
    <t>PRÉ ALERTA NO VÍDEO ANTERIOR</t>
  </si>
  <si>
    <t>IPAUSSU-CV-FAZ BARREIRINHO (FUNDO 57864 - ZN 511)</t>
  </si>
  <si>
    <t>15/05/2025 04:01:12</t>
  </si>
  <si>
    <t>15/05/2025 05:03:35</t>
  </si>
  <si>
    <t>15/05/2025 05:06:42</t>
  </si>
  <si>
    <t>59285800</t>
  </si>
  <si>
    <t>68258870274a527bb97cbc30</t>
  </si>
  <si>
    <t>15/05/2025 03:23:43</t>
  </si>
  <si>
    <t>15/05/2025 03:23:44</t>
  </si>
  <si>
    <t>15/05/2025 03:44:04</t>
  </si>
  <si>
    <t>15/05/2025 04:57:03</t>
  </si>
  <si>
    <t xml:space="preserve">Motorista relatou ter freiado antes, mas passou a 2 km a mais, foi orientado via cel, e pessoalmente na vivência </t>
  </si>
  <si>
    <t>15/05/2025 03:25:29</t>
  </si>
  <si>
    <t>15/05/2025 03:30:59</t>
  </si>
  <si>
    <t>54636500</t>
  </si>
  <si>
    <t>-23.0508981 , -49.3451341</t>
  </si>
  <si>
    <t>-23.1171668 , -49.5458928</t>
  </si>
  <si>
    <t>-23.0782158 , -49.5852166</t>
  </si>
  <si>
    <t>682a97e0e73d0250d0305f8b</t>
  </si>
  <si>
    <t>18/05/2025 23:30:55</t>
  </si>
  <si>
    <t>18/05/2025 23:30:56</t>
  </si>
  <si>
    <t>970016296</t>
  </si>
  <si>
    <t>24794878818</t>
  </si>
  <si>
    <t>19/05/2025 06:25:32</t>
  </si>
  <si>
    <t>19/05/2025 06:25:43</t>
  </si>
  <si>
    <t>18/05/2025 23:32:14</t>
  </si>
  <si>
    <t>18/05/2025 23:58:03</t>
  </si>
  <si>
    <t>53549400</t>
  </si>
  <si>
    <t>682a829c809bd990954667e1</t>
  </si>
  <si>
    <t>18/05/2025 22:00:11</t>
  </si>
  <si>
    <t>18/05/2025 22:00:12</t>
  </si>
  <si>
    <t>18/05/2025 22:07:22</t>
  </si>
  <si>
    <t>18/05/2025 22:19:40</t>
  </si>
  <si>
    <t xml:space="preserve">Passou pelo pré alerta e pela cerca acima da velocidade, foi orientado via cel e pessoalmente </t>
  </si>
  <si>
    <t>IPAUSSU-CV-VENDACOCAES-CN-98</t>
  </si>
  <si>
    <t>18/05/2025 22:02:17</t>
  </si>
  <si>
    <t>18/05/2025 22:03:58</t>
  </si>
  <si>
    <t>54583100</t>
  </si>
  <si>
    <t>682a7089e73d0250d02fd68f</t>
  </si>
  <si>
    <t>18/05/2025 20:42:39</t>
  </si>
  <si>
    <t>18/05/2025 20:43:05</t>
  </si>
  <si>
    <t>18/05/2025 21:59:59</t>
  </si>
  <si>
    <t>18/05/2025 22:18:47</t>
  </si>
  <si>
    <t xml:space="preserve">Passou no pré alerta e não diminuiu a velocidade da cerca, foi orientado via cel e pessoalmente 
</t>
  </si>
  <si>
    <t>18/05/2025 20:44:14</t>
  </si>
  <si>
    <t>18/05/2025 20:55:01</t>
  </si>
  <si>
    <t>53494200</t>
  </si>
  <si>
    <t>682a28f2809bd9909544da8e</t>
  </si>
  <si>
    <t>18/05/2025 15:37:36</t>
  </si>
  <si>
    <t>18/05/2025 15:37:38</t>
  </si>
  <si>
    <t>18/05/2025 16:06:53</t>
  </si>
  <si>
    <t>18/05/2025 16:07:11</t>
  </si>
  <si>
    <t>18/05/2025 15:40:19</t>
  </si>
  <si>
    <t>18/05/2025 16:04:47</t>
  </si>
  <si>
    <t>57757500</t>
  </si>
  <si>
    <t>6829d286e73d0250d02c9ab0</t>
  </si>
  <si>
    <t>18/05/2025 09:21:52</t>
  </si>
  <si>
    <t>18/05/2025 09:28:54</t>
  </si>
  <si>
    <t>18/05/2025 09:34:12</t>
  </si>
  <si>
    <t>18/05/2025 10:37:12</t>
  </si>
  <si>
    <t>Amanda Landi da Cunha Santos</t>
  </si>
  <si>
    <t>IPAUSSU-CZ-TREVO DO CLUBINHO</t>
  </si>
  <si>
    <t>18/05/2025 10:29:32</t>
  </si>
  <si>
    <t>18/05/2025 09:32:42</t>
  </si>
  <si>
    <t>18/05/2025 09:34:34</t>
  </si>
  <si>
    <t>55019400</t>
  </si>
  <si>
    <t>6828920186bd0a2bb8293381</t>
  </si>
  <si>
    <t>Indústria - Açúcar</t>
  </si>
  <si>
    <t>17/05/2025 10:41:20</t>
  </si>
  <si>
    <t>17/05/2025 10:41:21</t>
  </si>
  <si>
    <t>BDL9H09</t>
  </si>
  <si>
    <t>8019697945</t>
  </si>
  <si>
    <t>2004</t>
  </si>
  <si>
    <t>970015478</t>
  </si>
  <si>
    <t>04225901858</t>
  </si>
  <si>
    <t>Estrada Municipal Para Usina Cosan 19 - Ipaussu - SP - BR - 18950-000</t>
  </si>
  <si>
    <t>17/05/2025 10:43:34</t>
  </si>
  <si>
    <t>17/05/2025 18:23:21</t>
  </si>
  <si>
    <t>17/05/2025 10:44:00</t>
  </si>
  <si>
    <t>5.755 segundos</t>
  </si>
  <si>
    <t>17/05/2025 10:42:05</t>
  </si>
  <si>
    <t>17/05/2025 10:43:33</t>
  </si>
  <si>
    <t>411147300</t>
  </si>
  <si>
    <t>682818fb809bd99095390a52</t>
  </si>
  <si>
    <t>17/05/2025 02:04:50</t>
  </si>
  <si>
    <t>17/05/2025 02:04:59</t>
  </si>
  <si>
    <t>17/05/2025 02:19:23</t>
  </si>
  <si>
    <t>17/05/2025 02:22:05</t>
  </si>
  <si>
    <t xml:space="preserve">Passou pelo pré alerta, mas não se atentou a cerca </t>
  </si>
  <si>
    <t>17/05/2025 02:06:18</t>
  </si>
  <si>
    <t>17/05/2025 02:08:50</t>
  </si>
  <si>
    <t>59958400</t>
  </si>
  <si>
    <t>682768650472a292159936a0</t>
  </si>
  <si>
    <t>16/05/2025 13:31:31</t>
  </si>
  <si>
    <t>16/05/2025 13:31:33</t>
  </si>
  <si>
    <t>16/05/2025 14:58:56</t>
  </si>
  <si>
    <t>16/05/2025 15:25:48</t>
  </si>
  <si>
    <t>16/05/2025 13:36:01</t>
  </si>
  <si>
    <t>16/05/2025 13:59:23</t>
  </si>
  <si>
    <t>16/05/2025 14:59:09</t>
  </si>
  <si>
    <t>59876000</t>
  </si>
  <si>
    <t>68275831809bd990953325a5</t>
  </si>
  <si>
    <t>16/05/2025 12:22:25</t>
  </si>
  <si>
    <t>970015460</t>
  </si>
  <si>
    <t>09620236807</t>
  </si>
  <si>
    <t>16/05/2025 12:44:11</t>
  </si>
  <si>
    <t>16/05/2025 12:44:27</t>
  </si>
  <si>
    <t>68</t>
  </si>
  <si>
    <t>119</t>
  </si>
  <si>
    <t>16/05/2025 12:24:14</t>
  </si>
  <si>
    <t>16/05/2025 12:26:02</t>
  </si>
  <si>
    <t>53533400</t>
  </si>
  <si>
    <t>68275831809bd990953325a6</t>
  </si>
  <si>
    <t>16/05/2025 12:44:33</t>
  </si>
  <si>
    <t>16/05/2025 12:44:45</t>
  </si>
  <si>
    <t>16/05/2025 12:26:53</t>
  </si>
  <si>
    <t>6827358ce73d0250d01b43a1</t>
  </si>
  <si>
    <t>16/05/2025 09:54:35</t>
  </si>
  <si>
    <t>16/05/2025 09:54:36</t>
  </si>
  <si>
    <t>16/05/2025 10:55:55</t>
  </si>
  <si>
    <t>16/05/2025 11:00:11</t>
  </si>
  <si>
    <t>Thaís Fernanda Moretti</t>
  </si>
  <si>
    <t>velocidade compatível.</t>
  </si>
  <si>
    <t>TODAS AS OPERAÇÕES - USINAS (20 KM)</t>
  </si>
  <si>
    <t>IPAUSSU-AL-USINA IPAUSSU</t>
  </si>
  <si>
    <t>16/05/2025 09:56:12</t>
  </si>
  <si>
    <t>16/05/2025 10:53:35</t>
  </si>
  <si>
    <t>16/05/2025 10:56:18</t>
  </si>
  <si>
    <t>55202300</t>
  </si>
  <si>
    <t>68271baf809bd99095306760</t>
  </si>
  <si>
    <t>16/05/2025 08:04:15</t>
  </si>
  <si>
    <t>16/05/2025 12:45:05</t>
  </si>
  <si>
    <t>16/05/2025 12:45:18</t>
  </si>
  <si>
    <t>16/05/2025 08:06:14</t>
  </si>
  <si>
    <t>16/05/2025 09:47:43</t>
  </si>
  <si>
    <t>59730200</t>
  </si>
  <si>
    <t>68271b20e73d0250d01a0828</t>
  </si>
  <si>
    <t>16/05/2025 08:01:52</t>
  </si>
  <si>
    <t>Rua Lino Belei SN - Santa Cruz do Rio Pardo - SP - BR - 18900-000</t>
  </si>
  <si>
    <t>16/05/2025 14:01:48</t>
  </si>
  <si>
    <t>16/05/2025 14:53:44</t>
  </si>
  <si>
    <t>16/05/2025 08:03:21</t>
  </si>
  <si>
    <t>16/05/2025 08:15:04</t>
  </si>
  <si>
    <t>16/05/2025 14:01:58</t>
  </si>
  <si>
    <t>59729100</t>
  </si>
  <si>
    <t>68270c65e73d0250d0196460</t>
  </si>
  <si>
    <t>16/05/2025 06:59:00</t>
  </si>
  <si>
    <t>16/05/2025 06:59:01</t>
  </si>
  <si>
    <t>16/05/2025 13:00:30</t>
  </si>
  <si>
    <t>16/05/2025 14:36:04</t>
  </si>
  <si>
    <t>16/05/2025 07:01:15</t>
  </si>
  <si>
    <t>16/05/2025 07:20:50</t>
  </si>
  <si>
    <t>54928000</t>
  </si>
  <si>
    <t>682700070472a29215949d7a</t>
  </si>
  <si>
    <t>Retornado</t>
  </si>
  <si>
    <t>16/05/2025 06:06:12</t>
  </si>
  <si>
    <t>16/05/2025 06:06:15</t>
  </si>
  <si>
    <t>970015372</t>
  </si>
  <si>
    <t>45881336836</t>
  </si>
  <si>
    <t>Estrada Agrícola - Ipaussu - SP - BR</t>
  </si>
  <si>
    <t>16/05/2025 06:16:49</t>
  </si>
  <si>
    <t>19/05/2025 06:26:37</t>
  </si>
  <si>
    <t>16/05/2025 08:44:40</t>
  </si>
  <si>
    <t>5.483 segundos</t>
  </si>
  <si>
    <t>16/05/2025 06:06:58</t>
  </si>
  <si>
    <t>16/05/2025 06:16:48</t>
  </si>
  <si>
    <t>59916600</t>
  </si>
  <si>
    <t>6826e221809bd990952e9625</t>
  </si>
  <si>
    <t>16/05/2025 03:33:54</t>
  </si>
  <si>
    <t>16/05/2025 03:58:41</t>
  </si>
  <si>
    <t>16/05/2025 04:00:17</t>
  </si>
  <si>
    <t>16/05/2025 22:57:18</t>
  </si>
  <si>
    <t>16/05/2025 06:47:13</t>
  </si>
  <si>
    <t>5.903 segundos</t>
  </si>
  <si>
    <t>16/05/2025 03:59:31</t>
  </si>
  <si>
    <t>16/05/2025 04:00:16</t>
  </si>
  <si>
    <t>16/05/2025 06:53:43</t>
  </si>
  <si>
    <t>56919100</t>
  </si>
  <si>
    <t>6826cf9786bd0a2bb81b5e95</t>
  </si>
  <si>
    <t>16/05/2025 02:39:34</t>
  </si>
  <si>
    <t>16/05/2025 02:39:35</t>
  </si>
  <si>
    <t>16/05/2025 02:58:42</t>
  </si>
  <si>
    <t>16/05/2025 03:04:19</t>
  </si>
  <si>
    <t>Motorista relatou que não viu o quebra-mola.</t>
  </si>
  <si>
    <t>16/05/2025 02:41:25</t>
  </si>
  <si>
    <t>16/05/2025 02:42:17</t>
  </si>
  <si>
    <t>46933100</t>
  </si>
  <si>
    <t>-22.8046388 , -49.530235</t>
  </si>
  <si>
    <t>-22.8393273 , -49.5090081</t>
  </si>
  <si>
    <t>-23.0663255 , -49.6183441</t>
  </si>
  <si>
    <t>-22.839329 , -49.5090208</t>
  </si>
  <si>
    <t>-23.0830873 , -49.5807676</t>
  </si>
  <si>
    <t>-23.1059093 , -49.5945623</t>
  </si>
  <si>
    <t>-22.8391206 , -49.5090178</t>
  </si>
  <si>
    <t>-22.8463293 , -49.4708403</t>
  </si>
  <si>
    <t>-22.9191731 , -49.6248006</t>
  </si>
  <si>
    <t>-23.1001131 , -49.5942478</t>
  </si>
  <si>
    <t>-22.9009408 , -49.6174695</t>
  </si>
  <si>
    <t>-22.892809 , -49.6121658</t>
  </si>
  <si>
    <t>-22.9010426 , -49.6171389</t>
  </si>
  <si>
    <t>-23.0744943 , -49.5984861</t>
  </si>
  <si>
    <t>-23.1078836 , -49.4739125</t>
  </si>
  <si>
    <t>-22.8744291 , -49.5985721</t>
  </si>
  <si>
    <t>Industria</t>
  </si>
  <si>
    <t>Final</t>
  </si>
  <si>
    <t>Dia</t>
  </si>
  <si>
    <t>Qtde de KM cana</t>
  </si>
  <si>
    <t>Qtde de KM Vinhaça</t>
  </si>
  <si>
    <t>682b4c3486bd0a2bb838e034</t>
  </si>
  <si>
    <t>19/05/2025 12:19:27</t>
  </si>
  <si>
    <t>19/05/2025 12:20:19</t>
  </si>
  <si>
    <t>19/05/2025 12:45:50</t>
  </si>
  <si>
    <t>19/05/2025 12:46:12</t>
  </si>
  <si>
    <t>Motorista relatou que teve um descuido.</t>
  </si>
  <si>
    <t>IPAUSSU-PT-ATERRO-COCAES--CN-081</t>
  </si>
  <si>
    <t>19/05/2025 12:22:11</t>
  </si>
  <si>
    <t>19/05/2025 12:31:21</t>
  </si>
  <si>
    <t>60893200</t>
  </si>
  <si>
    <t>682b45db86bd0a2bb8389aae</t>
  </si>
  <si>
    <t>19/05/2025 11:53:14</t>
  </si>
  <si>
    <t>19/05/2025 11:53:15</t>
  </si>
  <si>
    <t>970016222</t>
  </si>
  <si>
    <t>37717444828</t>
  </si>
  <si>
    <t>19/05/2025 12:43:17</t>
  </si>
  <si>
    <t>19/05/2025 12:43:25</t>
  </si>
  <si>
    <t>Via - Asfaltada - Pista Dupla - Vazio</t>
  </si>
  <si>
    <t>IPA - Dupla Carr/Vaz - 03</t>
  </si>
  <si>
    <t>78</t>
  </si>
  <si>
    <t>19/05/2025 11:55:16</t>
  </si>
  <si>
    <t>19/05/2025 12:19:55</t>
  </si>
  <si>
    <t>60460900</t>
  </si>
  <si>
    <t>682b43e586bd0a2bb838849e</t>
  </si>
  <si>
    <t>19/05/2025 11:44:52</t>
  </si>
  <si>
    <t>19/05/2025 11:44:53</t>
  </si>
  <si>
    <t>19/05/2025 11:45:59</t>
  </si>
  <si>
    <t>19/05/2025 12:48:12</t>
  </si>
  <si>
    <t>19/05/2025 11:47:10</t>
  </si>
  <si>
    <t>5.952 segundos</t>
  </si>
  <si>
    <t>19/05/2025 11:45:35</t>
  </si>
  <si>
    <t>19/05/2025 11:45:58</t>
  </si>
  <si>
    <t>60674100</t>
  </si>
  <si>
    <t>682b2cda86bd0a2bb837760b</t>
  </si>
  <si>
    <t>19/05/2025 10:06:32</t>
  </si>
  <si>
    <t>19/05/2025 10:06:33</t>
  </si>
  <si>
    <t>19/05/2025 10:33:14</t>
  </si>
  <si>
    <t>19/05/2025 10:33:25</t>
  </si>
  <si>
    <t>IPAUSSU-CV-FAZ COCAES - (PRÓXIMO PEDRA BRANCA) - 3</t>
  </si>
  <si>
    <t>19/05/2025 10:09:01</t>
  </si>
  <si>
    <t>19/05/2025 10:18:35</t>
  </si>
  <si>
    <t>56065900</t>
  </si>
  <si>
    <t>682b2352e73d0250d033bb04</t>
  </si>
  <si>
    <t>19/05/2025 09:23:00</t>
  </si>
  <si>
    <t>19/05/2025 09:25:54</t>
  </si>
  <si>
    <t>19/05/2025 09:34:44</t>
  </si>
  <si>
    <t>19/05/2025 09:35:13</t>
  </si>
  <si>
    <t>19/05/2025 09:26:55</t>
  </si>
  <si>
    <t>19/05/2025 09:27:18</t>
  </si>
  <si>
    <t>54483300</t>
  </si>
  <si>
    <t>682ae9570472a29215ad2daa</t>
  </si>
  <si>
    <t>19/05/2025 05:13:57</t>
  </si>
  <si>
    <t>19/05/2025 05:18:31</t>
  </si>
  <si>
    <t>19/05/2025 05:28:52</t>
  </si>
  <si>
    <t>19/05/2025 05:29:49</t>
  </si>
  <si>
    <t>Motorista disse que diminuiu a velocidade no pré alerta, mais não foi suficiente</t>
  </si>
  <si>
    <t>IPAUSSU-RT-TREVOAGR-CN-068</t>
  </si>
  <si>
    <t>19/05/2025 05:27:12</t>
  </si>
  <si>
    <t>58141400</t>
  </si>
  <si>
    <t>682ab8c90472a29215ac7fe8</t>
  </si>
  <si>
    <t>19/05/2025 01:49:48</t>
  </si>
  <si>
    <t>19/05/2025 01:51:21</t>
  </si>
  <si>
    <t>19/05/2025 02:44:06</t>
  </si>
  <si>
    <t>19/05/2025 02:44:46</t>
  </si>
  <si>
    <t xml:space="preserve">Motorista disse que não reduziu o suficiente a velocidade </t>
  </si>
  <si>
    <t>19/05/2025 01:51:36</t>
  </si>
  <si>
    <t>19/05/2025 01:51:59</t>
  </si>
  <si>
    <t>58077500</t>
  </si>
  <si>
    <t>682ab4190472a29215ac72f6</t>
  </si>
  <si>
    <t>19/05/2025 01:31:19</t>
  </si>
  <si>
    <t>19/05/2025 01:31:21</t>
  </si>
  <si>
    <t>19/05/2025 02:45:58</t>
  </si>
  <si>
    <t>19/05/2025 02:46:42</t>
  </si>
  <si>
    <t xml:space="preserve">Motorista disse que não segurou muito o freio, mais acabou constando 
</t>
  </si>
  <si>
    <t>19/05/2025 01:33:55</t>
  </si>
  <si>
    <t>19/05/2025 01:48:00</t>
  </si>
  <si>
    <t>54387300</t>
  </si>
  <si>
    <t>682ab3b586bd0a2bb8341461</t>
  </si>
  <si>
    <t>19/05/2025 01:29:39</t>
  </si>
  <si>
    <t>19/05/2025 01:29:41</t>
  </si>
  <si>
    <t>Avenida da Saudade - Manduri - SP - BR</t>
  </si>
  <si>
    <t>19/05/2025 02:46:49</t>
  </si>
  <si>
    <t>19/05/2025 02:47:31</t>
  </si>
  <si>
    <t xml:space="preserve">Reportou que estava desatento, vai melhorar na atenção </t>
  </si>
  <si>
    <t>IPAUSSU (TC 60, VN 60)</t>
  </si>
  <si>
    <t>IPAUSSU-RT-ROTARÓRIA PRÓX MANDURI-1</t>
  </si>
  <si>
    <t>19/05/2025 01:32:19</t>
  </si>
  <si>
    <t>19/05/2025 01:50:41</t>
  </si>
  <si>
    <t>54385700</t>
  </si>
  <si>
    <t>682aa67786bd0a2bb833e955</t>
  </si>
  <si>
    <t>19/05/2025 00:33:10</t>
  </si>
  <si>
    <t>19/05/2025 00:33:11</t>
  </si>
  <si>
    <t>19/05/2025 02:44:58</t>
  </si>
  <si>
    <t>19/05/2025 02:45:41</t>
  </si>
  <si>
    <t>Não reduziu a velocidade compatível com a cerca</t>
  </si>
  <si>
    <t>19/05/2025 00:35:20</t>
  </si>
  <si>
    <t>19/05/2025 01:23:03</t>
  </si>
  <si>
    <t>61707900</t>
  </si>
  <si>
    <t>-22.8576431 , -49.5053673</t>
  </si>
  <si>
    <t>-22.8334131 , -49.5593405</t>
  </si>
  <si>
    <t>-23.1170775 , -49.4570423</t>
  </si>
  <si>
    <t>-22.8589655 , -49.4816118</t>
  </si>
  <si>
    <t>-23.0836618 , -49.580564</t>
  </si>
  <si>
    <t>-23.0744161 , -49.5927446</t>
  </si>
  <si>
    <t>-22.9960565 , -49.3426266</t>
  </si>
  <si>
    <t>-22.997884 , -49.3424745</t>
  </si>
  <si>
    <t>-23.0086969 , -49.3333988</t>
  </si>
  <si>
    <t>-22.9961588 , -49.342676</t>
  </si>
  <si>
    <t>682bc9a9e73d0250d03a42f9</t>
  </si>
  <si>
    <t>19/05/2025 21:15:35</t>
  </si>
  <si>
    <t>19/05/2025 21:15:37</t>
  </si>
  <si>
    <t>Estrada Vicinal - Santa Cruz do Rio Pardo - SP - BR</t>
  </si>
  <si>
    <t>19/05/2025 21:19:48</t>
  </si>
  <si>
    <t>19/05/2025 21:20:20</t>
  </si>
  <si>
    <t xml:space="preserve">Motorista não freio a tempo. </t>
  </si>
  <si>
    <t>IPAUSSU (TC 15, TB 30, TL 40, TD 40, PR 40, TP 40)</t>
  </si>
  <si>
    <t>IPAUSSU-RT-TREVO COCAIS 2</t>
  </si>
  <si>
    <t>19/05/2025 21:17:17</t>
  </si>
  <si>
    <t>19/05/2025 21:15:59</t>
  </si>
  <si>
    <t>52061400</t>
  </si>
  <si>
    <t>682bbc84809bd99095504aa5</t>
  </si>
  <si>
    <t>19/05/2025 20:19:30</t>
  </si>
  <si>
    <t>19/05/2025 20:19:32</t>
  </si>
  <si>
    <t>19/05/2025 20:23:57</t>
  </si>
  <si>
    <t>19/05/2025 20:24:58</t>
  </si>
  <si>
    <t>Motorista não conseguiu reduzir a velocidade a tempo.</t>
  </si>
  <si>
    <t>19/05/2025 20:21:14</t>
  </si>
  <si>
    <t>19/05/2025 20:21:54</t>
  </si>
  <si>
    <t>63265200</t>
  </si>
  <si>
    <t>-22.8371241 , -49.5623096</t>
  </si>
  <si>
    <t>-22.8095739 , -49.5183875</t>
  </si>
  <si>
    <t>682d386386bd0a2bb848febe</t>
  </si>
  <si>
    <t>Produção - Vinhaça</t>
  </si>
  <si>
    <t>20/05/2025 23:20:18</t>
  </si>
  <si>
    <t>20/05/2025 23:20:19</t>
  </si>
  <si>
    <t>20/05/2025 23:54:06</t>
  </si>
  <si>
    <t>21/05/2025 07:14:33</t>
  </si>
  <si>
    <t>20/05/2025 23:22:12</t>
  </si>
  <si>
    <t>20/05/2025 23:51:38</t>
  </si>
  <si>
    <t>55263200</t>
  </si>
  <si>
    <t>682d3755e73d0250d045a810</t>
  </si>
  <si>
    <t>20/05/2025 23:15:48</t>
  </si>
  <si>
    <t>20/05/2025 23:15:49</t>
  </si>
  <si>
    <t>20/05/2025 23:50:47</t>
  </si>
  <si>
    <t>20/05/2025 23:51:26</t>
  </si>
  <si>
    <t xml:space="preserve">Motorista reportou que teve que frear pois errou a entrada </t>
  </si>
  <si>
    <t>20/05/2025 23:17:52</t>
  </si>
  <si>
    <t>20/05/2025 23:36:10</t>
  </si>
  <si>
    <t>682d371a809bd990955c020c</t>
  </si>
  <si>
    <t>20/05/2025 23:14:49</t>
  </si>
  <si>
    <t>20/05/2025 23:14:50</t>
  </si>
  <si>
    <t>Sitio Sao Fabiano SN - Ipaussu - SP - BR - 18950-000</t>
  </si>
  <si>
    <t>21/05/2025 00:02:22</t>
  </si>
  <si>
    <t>21/05/2025 00:03:19</t>
  </si>
  <si>
    <t xml:space="preserve">pré alerta funcionando, porém não reduziu com velocidade compatível 
</t>
  </si>
  <si>
    <t>IPAUSSU-CZ-CERCA DE 15 PRIMAVERA</t>
  </si>
  <si>
    <t>20/05/2025 23:16:12</t>
  </si>
  <si>
    <t>20/05/2025 23:55:18</t>
  </si>
  <si>
    <t>52422700</t>
  </si>
  <si>
    <t>682d2aab0472a29215c11a03</t>
  </si>
  <si>
    <t>20/05/2025 22:21:46</t>
  </si>
  <si>
    <t>20/05/2025 22:21:47</t>
  </si>
  <si>
    <t>21/05/2025 00:00:42</t>
  </si>
  <si>
    <t>21/05/2025 00:01:10</t>
  </si>
  <si>
    <t xml:space="preserve">motorista não reduziu o suficiente após o pré alerta </t>
  </si>
  <si>
    <t>20/05/2025 22:23:11</t>
  </si>
  <si>
    <t>20/05/2025 23:54:09</t>
  </si>
  <si>
    <t>55252400</t>
  </si>
  <si>
    <t>682cfc91809bd990955aa308</t>
  </si>
  <si>
    <t>20/05/2025 19:05:04</t>
  </si>
  <si>
    <t>20/05/2025 19:05:05</t>
  </si>
  <si>
    <t>20/05/2025 19:17:04</t>
  </si>
  <si>
    <t>20/05/2025 19:19:18</t>
  </si>
  <si>
    <t xml:space="preserve">Motorista reportou que saiu no trevo e teve que acelerar pois estava vindo um caminhão em alta velocidade atras 
</t>
  </si>
  <si>
    <t>IPAUSSU-CV-TREVO AGRÍCOLA - 1</t>
  </si>
  <si>
    <t>20/05/2025 19:07:18</t>
  </si>
  <si>
    <t>20/05/2025 19:15:26</t>
  </si>
  <si>
    <t>55214200</t>
  </si>
  <si>
    <t>682caca5e73d0250d040f470</t>
  </si>
  <si>
    <t>20/05/2025 13:23:49</t>
  </si>
  <si>
    <t>20/05/2025 13:24:05</t>
  </si>
  <si>
    <t>20/05/2025 14:06:36</t>
  </si>
  <si>
    <t>20/05/2025 14:14:59</t>
  </si>
  <si>
    <t>sem pré alerta.</t>
  </si>
  <si>
    <t>20/05/2025 13:25:19</t>
  </si>
  <si>
    <t>20/05/2025 13:59:21</t>
  </si>
  <si>
    <t>20/05/2025 14:06:54</t>
  </si>
  <si>
    <t>58704200</t>
  </si>
  <si>
    <t>682c6675809bd99095542ea4</t>
  </si>
  <si>
    <t>20/05/2025 08:24:35</t>
  </si>
  <si>
    <t>20/05/2025 08:24:37</t>
  </si>
  <si>
    <t>20/05/2025 08:51:34</t>
  </si>
  <si>
    <t>20/05/2025 08:51:50</t>
  </si>
  <si>
    <t>20/05/2025 08:26:48</t>
  </si>
  <si>
    <t>20/05/2025 08:48:46</t>
  </si>
  <si>
    <t>58381900</t>
  </si>
  <si>
    <t>682c66230472a29215b9803b</t>
  </si>
  <si>
    <t>20/05/2025 08:22:19</t>
  </si>
  <si>
    <t>20/05/2025 08:23:15</t>
  </si>
  <si>
    <t>20/05/2025 08:48:56</t>
  </si>
  <si>
    <t>20/05/2025 08:49:08</t>
  </si>
  <si>
    <t>20/05/2025 08:43:28</t>
  </si>
  <si>
    <t>54750300</t>
  </si>
  <si>
    <t>-22.838433 , -49.4659425</t>
  </si>
  <si>
    <t>-23.0177191 , -49.6457466</t>
  </si>
  <si>
    <t>-23.0214228 , -49.6443574</t>
  </si>
  <si>
    <t>-22.8096421 , -49.5183868</t>
  </si>
  <si>
    <t>-23.0724963 , -49.5917775</t>
  </si>
  <si>
    <t>-22.8464623 , -49.4707281</t>
  </si>
  <si>
    <t>-22.9960325 , -49.34264</t>
  </si>
  <si>
    <t>-22.8576738 , -49.5051591</t>
  </si>
  <si>
    <t>(vazio)</t>
  </si>
  <si>
    <t>Total Geral</t>
  </si>
  <si>
    <t>Nome da cerca</t>
  </si>
  <si>
    <t>Qtd de eventos</t>
  </si>
  <si>
    <t>682e87b6e73d0250d05079d7</t>
  </si>
  <si>
    <t>21/05/2025 23:11:01</t>
  </si>
  <si>
    <t>21/05/2025 23:11:02</t>
  </si>
  <si>
    <t>21/05/2025 23:30:51</t>
  </si>
  <si>
    <t>21/05/2025 23:35:43</t>
  </si>
  <si>
    <t>No primeiro vídeo motorista entra a cerca eletrônica a 24km</t>
  </si>
  <si>
    <t>IPAUSSU-CZ-ATERRO DA FAZENDA COCAES (F. 19461, Z. 291) 2</t>
  </si>
  <si>
    <t>21/05/2025 23:13:29</t>
  </si>
  <si>
    <t>21/05/2025 23:16:15</t>
  </si>
  <si>
    <t>21/05/2025 23:32:13</t>
  </si>
  <si>
    <t>57973600</t>
  </si>
  <si>
    <t>682e63a4e73d0250d04fbad5</t>
  </si>
  <si>
    <t>21/05/2025 20:37:07</t>
  </si>
  <si>
    <t>21/05/2025 20:37:08</t>
  </si>
  <si>
    <t>21/05/2025 20:50:05</t>
  </si>
  <si>
    <t>21/05/2025 21:15:44</t>
  </si>
  <si>
    <t xml:space="preserve">Quando a cerca avisou que ele entrou na cerca, ela já embarcou em cima. </t>
  </si>
  <si>
    <t>IPAUSSU-CV-CN-SANTA CRUZ 4</t>
  </si>
  <si>
    <t>21/05/2025 20:39:14</t>
  </si>
  <si>
    <t>21/05/2025 20:37:28</t>
  </si>
  <si>
    <t>21/05/2025 20:50:36</t>
  </si>
  <si>
    <t>64133600</t>
  </si>
  <si>
    <t>682e46d2e73d0250d04eef1b</t>
  </si>
  <si>
    <t>21/05/2025 18:34:08</t>
  </si>
  <si>
    <t>21/05/2025 18:34:10</t>
  </si>
  <si>
    <t>21/05/2025 18:39:22</t>
  </si>
  <si>
    <t>21/05/2025 19:31:44</t>
  </si>
  <si>
    <t>21/05/2025 18:40:12</t>
  </si>
  <si>
    <t>8.539 segundos</t>
  </si>
  <si>
    <t>21/05/2025 18:35:06</t>
  </si>
  <si>
    <t>21/05/2025 18:39:21</t>
  </si>
  <si>
    <t>61392000</t>
  </si>
  <si>
    <t>682e380f86bd0a2bb851be2d</t>
  </si>
  <si>
    <t>21/05/2025 17:31:10</t>
  </si>
  <si>
    <t>21/05/2025 17:31:11</t>
  </si>
  <si>
    <t>21/05/2025 17:59:41</t>
  </si>
  <si>
    <t>21/05/2025 19:06:44</t>
  </si>
  <si>
    <t xml:space="preserve">Cerca embarcou muito em cima, motorista estava abaixo da velocidade. </t>
  </si>
  <si>
    <t>21/05/2025 17:33:18</t>
  </si>
  <si>
    <t>21/05/2025 17:55:42</t>
  </si>
  <si>
    <t>21/05/2025 18:00:28</t>
  </si>
  <si>
    <t>55592600</t>
  </si>
  <si>
    <t>682e26da0472a29215c963d6</t>
  </si>
  <si>
    <t>21/05/2025 16:17:45</t>
  </si>
  <si>
    <t>21/05/2025 16:17:46</t>
  </si>
  <si>
    <t>21/05/2025 16:45:48</t>
  </si>
  <si>
    <t>21/05/2025 16:52:23</t>
  </si>
  <si>
    <t xml:space="preserve">Motorista relatou que entendeu o alerta como 20 km/h. </t>
  </si>
  <si>
    <t>21/05/2025 16:19:18</t>
  </si>
  <si>
    <t>21/05/2025 16:18:57</t>
  </si>
  <si>
    <t>58959200</t>
  </si>
  <si>
    <t>682e0f0886bd0a2bb84fee23</t>
  </si>
  <si>
    <t>21/05/2025 14:36:06</t>
  </si>
  <si>
    <t>21/05/2025 14:36:08</t>
  </si>
  <si>
    <t>Vicinal Bernardinho De Campos SN - Ipaussu - SP - BR - 18950-000</t>
  </si>
  <si>
    <t>21/05/2025 14:57:06</t>
  </si>
  <si>
    <t>21/05/2025 16:30:12</t>
  </si>
  <si>
    <t>Cerca sem pré alerta..</t>
  </si>
  <si>
    <t>IPAUSSU-CV-FAZ SANTA MADALENA (F. 19729 Z. 369)</t>
  </si>
  <si>
    <t>Aguardando evidências</t>
  </si>
  <si>
    <t>21/05/2025 14:42:15</t>
  </si>
  <si>
    <t>21/05/2025 14:55:31</t>
  </si>
  <si>
    <t>21/05/2025 14:57:25</t>
  </si>
  <si>
    <t>61036100</t>
  </si>
  <si>
    <t>682d9b0286bd0a2bb84ac6c4</t>
  </si>
  <si>
    <t>21/05/2025 06:21:05</t>
  </si>
  <si>
    <t>21/05/2025 06:21:06</t>
  </si>
  <si>
    <t>21/05/2025 07:20:47</t>
  </si>
  <si>
    <t>21/05/2025 07:20:54</t>
  </si>
  <si>
    <t>Via - Asfaltada - Pista Simples</t>
  </si>
  <si>
    <t>IPA - Dupla Carr/Vaz - 08</t>
  </si>
  <si>
    <t>79</t>
  </si>
  <si>
    <t>21/05/2025 06:23:13</t>
  </si>
  <si>
    <t>21/05/2025 06:40:08</t>
  </si>
  <si>
    <t>60921900</t>
  </si>
  <si>
    <t>682d6394e73d0250d0465c3a</t>
  </si>
  <si>
    <t>21/05/2025 02:17:49</t>
  </si>
  <si>
    <t>21/05/2025 02:24:36</t>
  </si>
  <si>
    <t>21/05/2025 02:48:59</t>
  </si>
  <si>
    <t>21/05/2025 02:52:11</t>
  </si>
  <si>
    <t xml:space="preserve">excedeu a velocidade 81 km </t>
  </si>
  <si>
    <t>105</t>
  </si>
  <si>
    <t>21/05/2025 02:25:17</t>
  </si>
  <si>
    <t>21/05/2025 02:45:07</t>
  </si>
  <si>
    <t>61125500</t>
  </si>
  <si>
    <t>682d5e12809bd990955ca71d</t>
  </si>
  <si>
    <t>21/05/2025 02:01:04</t>
  </si>
  <si>
    <t>21/05/2025 02:01:06</t>
  </si>
  <si>
    <t>Avenida Tiradentes 1141 - Santa Cruz do Rio Pardo - SP - BR - 18900-000</t>
  </si>
  <si>
    <t>21/05/2025 02:43:46</t>
  </si>
  <si>
    <t>21/05/2025 05:42:31</t>
  </si>
  <si>
    <t xml:space="preserve">pelo video não deu pra ouvir o pré alerta, motorista disse que não teve </t>
  </si>
  <si>
    <t>66</t>
  </si>
  <si>
    <t>141</t>
  </si>
  <si>
    <t>21/05/2025 02:03:13</t>
  </si>
  <si>
    <t>21/05/2025 02:38:45</t>
  </si>
  <si>
    <t>21/05/2025 02:44:35</t>
  </si>
  <si>
    <t>61114300</t>
  </si>
  <si>
    <t>682d4680e73d0250d045ef5c</t>
  </si>
  <si>
    <t>21/05/2025 00:20:30</t>
  </si>
  <si>
    <t>21/05/2025 00:20:32</t>
  </si>
  <si>
    <t>21/05/2025 00:33:02</t>
  </si>
  <si>
    <t>21/05/2025 00:36:32</t>
  </si>
  <si>
    <t xml:space="preserve">passou no pré alerta, mas não reduziu a velocidade compatível 
</t>
  </si>
  <si>
    <t>21/05/2025 00:22:16</t>
  </si>
  <si>
    <t>21/05/2025 00:30:37</t>
  </si>
  <si>
    <t>58163400</t>
  </si>
  <si>
    <t>-22.8216401 , -49.4745588</t>
  </si>
  <si>
    <t>-22.8390783 , -49.4757698</t>
  </si>
  <si>
    <t>-22.8370731 , -49.5623326</t>
  </si>
  <si>
    <t>-22.8096313 , -49.5183981</t>
  </si>
  <si>
    <t>-22.839414 , -49.509062</t>
  </si>
  <si>
    <t>-23.0380043 , -49.5964883</t>
  </si>
  <si>
    <t>-22.8333695 , -49.5591185</t>
  </si>
  <si>
    <t>-23.0019798 , -49.629662</t>
  </si>
  <si>
    <t>-22.9044258 , -49.6194826</t>
  </si>
  <si>
    <t>-22.9961953 , -49.3426965</t>
  </si>
  <si>
    <t>682fba1686bd0a2bb85e082c</t>
  </si>
  <si>
    <t>22/05/2025 20:58:12</t>
  </si>
  <si>
    <t>22/05/2025 20:58:14</t>
  </si>
  <si>
    <t>22/05/2025 21:19:18</t>
  </si>
  <si>
    <t>22/05/2025 21:27:44</t>
  </si>
  <si>
    <t xml:space="preserve">Motorista passou na cerca acima da velocida permitida, disse que esqueceu de reduzir </t>
  </si>
  <si>
    <t>22/05/2025 21:03:13</t>
  </si>
  <si>
    <t>22/05/2025 21:01:02</t>
  </si>
  <si>
    <t>59655100</t>
  </si>
  <si>
    <t>682f550c86bd0a2bb85a40c9</t>
  </si>
  <si>
    <t>22/05/2025 13:47:00</t>
  </si>
  <si>
    <t>22/05/2025 13:47:08</t>
  </si>
  <si>
    <t>970016368</t>
  </si>
  <si>
    <t>35722697842</t>
  </si>
  <si>
    <t>22/05/2025 13:50:24</t>
  </si>
  <si>
    <t>23/05/2025 00:04:45</t>
  </si>
  <si>
    <t>22/05/2025 13:55:16</t>
  </si>
  <si>
    <t>4.52 segundos</t>
  </si>
  <si>
    <t>22/05/2025 13:48:43</t>
  </si>
  <si>
    <t>22/05/2025 13:50:22</t>
  </si>
  <si>
    <t>48837600</t>
  </si>
  <si>
    <t>682f5231e73d0250d056bcab</t>
  </si>
  <si>
    <t>22/05/2025 13:34:56</t>
  </si>
  <si>
    <t>Rua Caetano Paludetto - Santa Cruz do Rio Pardo - SP - BR</t>
  </si>
  <si>
    <t>22/05/2025 13:38:53</t>
  </si>
  <si>
    <t>23/05/2025 00:00:54</t>
  </si>
  <si>
    <t>22/05/2025 13:39:51</t>
  </si>
  <si>
    <t>6.151 segundos</t>
  </si>
  <si>
    <t>22/05/2025 13:35:43</t>
  </si>
  <si>
    <t>22/05/2025 13:38:52</t>
  </si>
  <si>
    <t>57105200</t>
  </si>
  <si>
    <t>682ee60686bd0a2bb85569c7</t>
  </si>
  <si>
    <t>22/05/2025 05:53:25</t>
  </si>
  <si>
    <t>22/05/2025 05:53:26</t>
  </si>
  <si>
    <t>22/05/2025 06:05:13</t>
  </si>
  <si>
    <t>22/05/2025 06:05:29</t>
  </si>
  <si>
    <t>45</t>
  </si>
  <si>
    <t>22/05/2025 05:55:13</t>
  </si>
  <si>
    <t>22/05/2025 06:02:57</t>
  </si>
  <si>
    <t>59072200</t>
  </si>
  <si>
    <t>682edf3e0472a29215cd9ecf</t>
  </si>
  <si>
    <t>22/05/2025 05:24:29</t>
  </si>
  <si>
    <t>22/05/2025 05:24:30</t>
  </si>
  <si>
    <t>22/05/2025 05:26:10</t>
  </si>
  <si>
    <t>22/05/2025 13:55:19</t>
  </si>
  <si>
    <t>22/05/2025 05:32:09</t>
  </si>
  <si>
    <t>7.889 segundos</t>
  </si>
  <si>
    <t>22/05/2025 05:25:16</t>
  </si>
  <si>
    <t>22/05/2025 05:26:09</t>
  </si>
  <si>
    <t>59070400</t>
  </si>
  <si>
    <t>682ed6d4e73d0250d051ace7</t>
  </si>
  <si>
    <t>22/05/2025 04:48:35</t>
  </si>
  <si>
    <t>22/05/2025 04:48:36</t>
  </si>
  <si>
    <t>22/05/2025 04:49:58</t>
  </si>
  <si>
    <t>22/05/2025 12:53:34</t>
  </si>
  <si>
    <t>22/05/2025 04:54:45</t>
  </si>
  <si>
    <t>8.093 segundos</t>
  </si>
  <si>
    <t>22/05/2025 04:49:28</t>
  </si>
  <si>
    <t>22/05/2025 04:49:57</t>
  </si>
  <si>
    <t>61634700</t>
  </si>
  <si>
    <t>682ecdd40472a29215cd476f</t>
  </si>
  <si>
    <t>22/05/2025 04:10:11</t>
  </si>
  <si>
    <t>22/05/2025 04:10:12</t>
  </si>
  <si>
    <t>22/05/2025 04:23:02</t>
  </si>
  <si>
    <t>22/05/2025 04:23:16</t>
  </si>
  <si>
    <t>22/05/2025 04:16:23</t>
  </si>
  <si>
    <t>22/05/2025 04:13:27</t>
  </si>
  <si>
    <t>56988700</t>
  </si>
  <si>
    <t>682ec3520472a29215cd22d1</t>
  </si>
  <si>
    <t>22/05/2025 03:25:14</t>
  </si>
  <si>
    <t>22/05/2025 03:25:22</t>
  </si>
  <si>
    <t>Rodovia Raposo Tavares Km 343 SN - Ipaussu - SP - BR - 18950-000</t>
  </si>
  <si>
    <t>22/05/2025 03:36:33</t>
  </si>
  <si>
    <t>22/05/2025 21:17:26</t>
  </si>
  <si>
    <t>22/05/2025 03:44:06</t>
  </si>
  <si>
    <t>22/05/2025 03:25:57</t>
  </si>
  <si>
    <t>22/05/2025 03:31:44</t>
  </si>
  <si>
    <t>60348800</t>
  </si>
  <si>
    <t>682ea73d809bd99095677ace</t>
  </si>
  <si>
    <t>22/05/2025 01:25:32</t>
  </si>
  <si>
    <t>22/05/2025 01:25:33</t>
  </si>
  <si>
    <t>Rua Um SN - Bernardino de Campos - SP - BR - 18800-000</t>
  </si>
  <si>
    <t>22/05/2025 01:37:53</t>
  </si>
  <si>
    <t>22/05/2025 01:52:02</t>
  </si>
  <si>
    <t xml:space="preserve">Cerca deu pré-alerta dentro do trevo, motorista não conseguiu reduzir. </t>
  </si>
  <si>
    <t>IPAUSSU (TC 60)</t>
  </si>
  <si>
    <t>IPAUSSU-AL-CERCA NO TREVO DA ENSEADA 1</t>
  </si>
  <si>
    <t>98</t>
  </si>
  <si>
    <t>22/05/2025 01:27:23</t>
  </si>
  <si>
    <t>22/05/2025 01:26:45</t>
  </si>
  <si>
    <t>22/05/2025 01:38:49</t>
  </si>
  <si>
    <t>59539500</t>
  </si>
  <si>
    <t>-23.0743991 , -49.5927471</t>
  </si>
  <si>
    <t>-23.0917836 , -49.601447</t>
  </si>
  <si>
    <t>-22.9017226 , -49.6177665</t>
  </si>
  <si>
    <t>-22.8046145 , -49.5303368</t>
  </si>
  <si>
    <t>-22.8104331 , -49.518322</t>
  </si>
  <si>
    <t>-22.8552126 , -49.5150835</t>
  </si>
  <si>
    <t>-22.8270716 , -49.4790483</t>
  </si>
  <si>
    <t>-23.0791178 , -49.562807</t>
  </si>
  <si>
    <t>-23.1221753 , -49.450904</t>
  </si>
  <si>
    <t>6833668f11c9b283ec186e47</t>
  </si>
  <si>
    <t>25/05/2025 15:50:54</t>
  </si>
  <si>
    <t>25/05/2025 15:50:55</t>
  </si>
  <si>
    <t>25/05/2025 16:04:43</t>
  </si>
  <si>
    <t>25/05/2025 16:04:50</t>
  </si>
  <si>
    <t>25/05/2025 15:52:15</t>
  </si>
  <si>
    <t>25/05/2025 15:51:07</t>
  </si>
  <si>
    <t>65759900</t>
  </si>
  <si>
    <t>68335a8fdd82963ee2bbe4f0</t>
  </si>
  <si>
    <t>25/05/2025 14:59:42</t>
  </si>
  <si>
    <t>25/05/2025 14:59:43</t>
  </si>
  <si>
    <t>25/05/2025 15:26:26</t>
  </si>
  <si>
    <t>25/05/2025 15:26:37</t>
  </si>
  <si>
    <t>25/05/2025 15:01:13</t>
  </si>
  <si>
    <t>25/05/2025 15:22:49</t>
  </si>
  <si>
    <t>61108800</t>
  </si>
  <si>
    <t>68334a28dd82963ee2bb7cae</t>
  </si>
  <si>
    <t>25/05/2025 13:49:42</t>
  </si>
  <si>
    <t>25/05/2025 13:49:44</t>
  </si>
  <si>
    <t>25/05/2025 13:58:14</t>
  </si>
  <si>
    <t>25/05/2025 13:58:27</t>
  </si>
  <si>
    <t>25/05/2025 13:52:32</t>
  </si>
  <si>
    <t>25/05/2025 13:53:55</t>
  </si>
  <si>
    <t>58031900</t>
  </si>
  <si>
    <t>683348aa7c48af10964f7e65</t>
  </si>
  <si>
    <t>25/05/2025 13:43:20</t>
  </si>
  <si>
    <t>25/05/2025 13:43:22</t>
  </si>
  <si>
    <t>29280930877</t>
  </si>
  <si>
    <t>25/05/2025 13:52:25</t>
  </si>
  <si>
    <t>25/05/2025 13:59:43</t>
  </si>
  <si>
    <t>25/05/2025 13:55:32</t>
  </si>
  <si>
    <t>12.457 segundos</t>
  </si>
  <si>
    <t>25/05/2025 13:44:08</t>
  </si>
  <si>
    <t>25/05/2025 13:52:23</t>
  </si>
  <si>
    <t>65703900</t>
  </si>
  <si>
    <t>68331622dd82963ee2ba4749</t>
  </si>
  <si>
    <t>25/05/2025 10:07:43</t>
  </si>
  <si>
    <t>25/05/2025 10:07:46</t>
  </si>
  <si>
    <t>25/05/2025 10:08:26</t>
  </si>
  <si>
    <t>25/05/2025 10:19:59</t>
  </si>
  <si>
    <t>IPAUSSU (TC 20, TD 20)</t>
  </si>
  <si>
    <t>IPAUSSU-07032025-CCO-1</t>
  </si>
  <si>
    <t>25/05/2025 10:09:54</t>
  </si>
  <si>
    <t>25/05/2025 10:08:04</t>
  </si>
  <si>
    <t>25/05/2025 10:13:46</t>
  </si>
  <si>
    <t>62661200</t>
  </si>
  <si>
    <t>6832b90d7c48af10964c92bb</t>
  </si>
  <si>
    <t>25/05/2025 03:30:36</t>
  </si>
  <si>
    <t>25/05/2025 03:30:37</t>
  </si>
  <si>
    <t>25/05/2025 03:48:43</t>
  </si>
  <si>
    <t>25/05/2025 03:49:16</t>
  </si>
  <si>
    <t xml:space="preserve">Motorista freou em cima do quebra molas </t>
  </si>
  <si>
    <t>25/05/2025 03:32:17</t>
  </si>
  <si>
    <t>25/05/2025 03:36:12</t>
  </si>
  <si>
    <t>62579900</t>
  </si>
  <si>
    <t>6832b78611c9b283ec14c055</t>
  </si>
  <si>
    <t>25/05/2025 03:24:06</t>
  </si>
  <si>
    <t>25/05/2025 03:47:28</t>
  </si>
  <si>
    <t>25/05/2025 03:48:25</t>
  </si>
  <si>
    <t xml:space="preserve">Motorista reportou que não freou o suficiente para passar na cerca 
</t>
  </si>
  <si>
    <t>25/05/2025 03:26:12</t>
  </si>
  <si>
    <t>25/05/2025 03:30:52</t>
  </si>
  <si>
    <t>62576300</t>
  </si>
  <si>
    <t>68326b01287ddd369f80cd50</t>
  </si>
  <si>
    <t>24/05/2025 21:57:35</t>
  </si>
  <si>
    <t>24/05/2025 21:57:37</t>
  </si>
  <si>
    <t>24/05/2025 22:01:53</t>
  </si>
  <si>
    <t>24/05/2025 22:17:38</t>
  </si>
  <si>
    <t>24/05/2025 22:04:54</t>
  </si>
  <si>
    <t>5.231 segundos</t>
  </si>
  <si>
    <t>24/05/2025 21:58:23</t>
  </si>
  <si>
    <t>24/05/2025 22:01:52</t>
  </si>
  <si>
    <t>55666400</t>
  </si>
  <si>
    <t>683249b87c48af10964b08dc</t>
  </si>
  <si>
    <t>24/05/2025 19:32:45</t>
  </si>
  <si>
    <t>24/05/2025 19:35:36</t>
  </si>
  <si>
    <t>24/05/2025 19:37:37</t>
  </si>
  <si>
    <t>24/05/2025 22:26:12</t>
  </si>
  <si>
    <t>24/05/2025 19:38:16</t>
  </si>
  <si>
    <t>6.191 segundos</t>
  </si>
  <si>
    <t>24/05/2025 19:37:34</t>
  </si>
  <si>
    <t>55620000</t>
  </si>
  <si>
    <t>6831ec607c48af1096487a93</t>
  </si>
  <si>
    <t>24/05/2025 12:57:19</t>
  </si>
  <si>
    <t>Estrada Terra Oleo Batista Botelho SN - Oleo - SP - BR - 18790-000</t>
  </si>
  <si>
    <t>24/05/2025 13:25:08</t>
  </si>
  <si>
    <t>24/05/2025 13:36:36</t>
  </si>
  <si>
    <t>velocidade compativel.</t>
  </si>
  <si>
    <t>IPAUSSU-AL-FAZ. NIAGARA (F. 19817 Z. 408)</t>
  </si>
  <si>
    <t>24/05/2025 12:59:54</t>
  </si>
  <si>
    <t>24/05/2025 13:21:48</t>
  </si>
  <si>
    <t>24/05/2025 13:25:33</t>
  </si>
  <si>
    <t>59777600</t>
  </si>
  <si>
    <t>6831aee4dd82963ee2b247cd</t>
  </si>
  <si>
    <t>24/05/2025 08:34:59</t>
  </si>
  <si>
    <t>24/05/2025 08:35:00</t>
  </si>
  <si>
    <t>24/05/2025 08:56:15</t>
  </si>
  <si>
    <t>24/05/2025 19:26:11</t>
  </si>
  <si>
    <t>O pré-alerta foi acionado</t>
  </si>
  <si>
    <t>IPAUSSU-CV-VENDA DO COCAES</t>
  </si>
  <si>
    <t>24/05/2025 08:36:16</t>
  </si>
  <si>
    <t>24/05/2025 08:46:59</t>
  </si>
  <si>
    <t>24/05/2025 18:07:13</t>
  </si>
  <si>
    <t>65317500</t>
  </si>
  <si>
    <t>6831aa8cdd82963ee2b21dfc</t>
  </si>
  <si>
    <t>24/05/2025 08:16:27</t>
  </si>
  <si>
    <t>24/05/2025 08:16:28</t>
  </si>
  <si>
    <t>24/05/2025 08:22:48</t>
  </si>
  <si>
    <t>24/05/2025 08:31:07</t>
  </si>
  <si>
    <t>erro telemetria.</t>
  </si>
  <si>
    <t>24/05/2025 08:18:17</t>
  </si>
  <si>
    <t>24/05/2025 08:16:32</t>
  </si>
  <si>
    <t>24/05/2025 08:23:11</t>
  </si>
  <si>
    <t>51092200</t>
  </si>
  <si>
    <t>6831795f11c9b283ec0cf752</t>
  </si>
  <si>
    <t>Em tratativa</t>
  </si>
  <si>
    <t>24/05/2025 04:46:37</t>
  </si>
  <si>
    <t>24/05/2025 04:46:39</t>
  </si>
  <si>
    <t>970015411</t>
  </si>
  <si>
    <t>17041919803</t>
  </si>
  <si>
    <t>24/05/2025 04:48:15</t>
  </si>
  <si>
    <t>24/05/2025 23:09:19</t>
  </si>
  <si>
    <t>24/05/2025 04:49:14</t>
  </si>
  <si>
    <t>Gisele Converso Remunhão</t>
  </si>
  <si>
    <t>8.431 segundos</t>
  </si>
  <si>
    <t>24/05/2025 04:47:20</t>
  </si>
  <si>
    <t>24/05/2025 04:48:13</t>
  </si>
  <si>
    <t>65241600</t>
  </si>
  <si>
    <t>68313a8c11c9b283ec0c219b</t>
  </si>
  <si>
    <t>24/05/2025 00:18:34</t>
  </si>
  <si>
    <t>24/05/2025 00:18:36</t>
  </si>
  <si>
    <t>24/05/2025 00:30:30</t>
  </si>
  <si>
    <t>24/05/2025 00:31:09</t>
  </si>
  <si>
    <t>Motorista não se atentou ao pré-alerta</t>
  </si>
  <si>
    <t>24/05/2025 00:20:13</t>
  </si>
  <si>
    <t>24/05/2025 00:22:57</t>
  </si>
  <si>
    <t>56458200</t>
  </si>
  <si>
    <t>6830c8b45bffe15fa705fe1d</t>
  </si>
  <si>
    <t>23/05/2025 16:12:51</t>
  </si>
  <si>
    <t>23/05/2025 16:12:52</t>
  </si>
  <si>
    <t>23/05/2025 16:48:01</t>
  </si>
  <si>
    <t>23/05/2025 16:48:16</t>
  </si>
  <si>
    <t>23/05/2025 16:14:15</t>
  </si>
  <si>
    <t>23/05/2025 16:23:10</t>
  </si>
  <si>
    <t>55585200</t>
  </si>
  <si>
    <t>68302c720472a29215d84c33</t>
  </si>
  <si>
    <t>23/05/2025 05:06:09</t>
  </si>
  <si>
    <t>23/05/2025 05:06:10</t>
  </si>
  <si>
    <t>23/05/2025 07:28:35</t>
  </si>
  <si>
    <t>23/05/2025 07:28:47</t>
  </si>
  <si>
    <t>23/05/2025 05:08:22</t>
  </si>
  <si>
    <t>23/05/2025 06:17:40</t>
  </si>
  <si>
    <t>55343900</t>
  </si>
  <si>
    <t>682ff1e10472a29215d780fd</t>
  </si>
  <si>
    <t>23/05/2025 00:50:35</t>
  </si>
  <si>
    <t>23/05/2025 00:56:17</t>
  </si>
  <si>
    <t>23/05/2025 00:57:21</t>
  </si>
  <si>
    <t>23/05/2025 15:28:30</t>
  </si>
  <si>
    <t>23/05/2025 00:58:35</t>
  </si>
  <si>
    <t>8.253 segundos</t>
  </si>
  <si>
    <t>23/05/2025 00:57:19</t>
  </si>
  <si>
    <t>54952100</t>
  </si>
  <si>
    <t>-22.8887066 , -49.6092061</t>
  </si>
  <si>
    <t>-22.9007361 , -49.6169033</t>
  </si>
  <si>
    <t>-22.9952323 , -49.3432853</t>
  </si>
  <si>
    <t>-22.8493085 , -49.4780998</t>
  </si>
  <si>
    <t>-23.0917338 , -49.5891225</t>
  </si>
  <si>
    <t>-22.8743968 , -49.5985046</t>
  </si>
  <si>
    <t>-22.9009063 , -49.61702</t>
  </si>
  <si>
    <t>-22.8262821 , -49.5121521</t>
  </si>
  <si>
    <t>-23.0512076 , -49.6227475</t>
  </si>
  <si>
    <t>-22.9937376 , -49.3747769</t>
  </si>
  <si>
    <t>-22.838205 , -49.5094111</t>
  </si>
  <si>
    <t>-22.8370861 , -49.5623485</t>
  </si>
  <si>
    <t>-22.8537771 , -49.4787253</t>
  </si>
  <si>
    <t>-22.8381913 , -49.5094241</t>
  </si>
  <si>
    <t>-22.8096243 , -49.5184199</t>
  </si>
  <si>
    <t>-22.8382528 , -49.5094433</t>
  </si>
  <si>
    <t>-23.1399578 , -49.3888493</t>
  </si>
  <si>
    <t>6833d3d4dd82963ee2be173b</t>
  </si>
  <si>
    <t>25/05/2025 23:36:56</t>
  </si>
  <si>
    <t>25/05/2025 23:37:08</t>
  </si>
  <si>
    <t>Fazenda Santa Terezinha SN - Ipaussu - SP - BR - 18950-000</t>
  </si>
  <si>
    <t>25/05/2025 23:44:26</t>
  </si>
  <si>
    <t>25/05/2025 23:44:37</t>
  </si>
  <si>
    <t>IPAUSSU-AL-FAZ TRIUNFO (F.19625 Z.330)</t>
  </si>
  <si>
    <t>25/05/2025 23:39:02</t>
  </si>
  <si>
    <t>25/05/2025 23:38:55</t>
  </si>
  <si>
    <t>56537900</t>
  </si>
  <si>
    <t>6833b54a11c9b283ec19e589</t>
  </si>
  <si>
    <t>25/05/2025 21:26:49</t>
  </si>
  <si>
    <t>25/05/2025 21:26:50</t>
  </si>
  <si>
    <t>25/05/2025 21:38:27</t>
  </si>
  <si>
    <t>25/05/2025 21:38:38</t>
  </si>
  <si>
    <t>IPAUSSU-Cocaes (F. 19461, Z. 290)-CC0</t>
  </si>
  <si>
    <t>25/05/2025 21:28:13</t>
  </si>
  <si>
    <t>25/05/2025 21:32:29</t>
  </si>
  <si>
    <t>66091200</t>
  </si>
  <si>
    <t>-23.0650739 , -49.6636873</t>
  </si>
  <si>
    <t>-22.8560051 , -49.5152595</t>
  </si>
  <si>
    <t>Final (Pedido Expurgo)</t>
  </si>
  <si>
    <t>6834d6b3287ddd369f8fca93</t>
  </si>
  <si>
    <t>26/05/2025 18:01:13</t>
  </si>
  <si>
    <t>26/05/2025 18:01:39</t>
  </si>
  <si>
    <t>26/05/2025 21:13:40</t>
  </si>
  <si>
    <t>26/05/2025 21:14:46</t>
  </si>
  <si>
    <t xml:space="preserve">Passou pelo pré alerta, porém não reduziu a velocidade compatível </t>
  </si>
  <si>
    <t>26/05/2025 18:04:03</t>
  </si>
  <si>
    <t>26/05/2025 21:03:52</t>
  </si>
  <si>
    <t>57625900</t>
  </si>
  <si>
    <t>6834d6b3287ddd369f8fca94</t>
  </si>
  <si>
    <t>26/05/2025 18:01:05</t>
  </si>
  <si>
    <t>26/05/2025 21:16:17</t>
  </si>
  <si>
    <t>26/05/2025 21:17:54</t>
  </si>
  <si>
    <t xml:space="preserve">Passou pelo pré alerta, porem não reduziu com a velocidade compatível
</t>
  </si>
  <si>
    <t>26/05/2025 18:03:58</t>
  </si>
  <si>
    <t>57625800</t>
  </si>
  <si>
    <t>6834cdb9dd82963ee2c639ff</t>
  </si>
  <si>
    <t>26/05/2025 17:22:57</t>
  </si>
  <si>
    <t>26/05/2025 17:23:21</t>
  </si>
  <si>
    <t>Sitio Sitio Sao Luis SN - Ipaussu - SP - BR - 18950-000</t>
  </si>
  <si>
    <t>26/05/2025 17:29:53</t>
  </si>
  <si>
    <t>26/05/2025 23:30:38</t>
  </si>
  <si>
    <t>Daiane Firmino</t>
  </si>
  <si>
    <t>26/05/2025 17:31:07</t>
  </si>
  <si>
    <t>6.322 segundos</t>
  </si>
  <si>
    <t>26/05/2025 17:25:21</t>
  </si>
  <si>
    <t>26/05/2025 17:29:51</t>
  </si>
  <si>
    <t>56074700</t>
  </si>
  <si>
    <t>6834a8c47c48af10965898ea</t>
  </si>
  <si>
    <t>26/05/2025 14:45:39</t>
  </si>
  <si>
    <t>26/05/2025 14:45:40</t>
  </si>
  <si>
    <t>26/05/2025 14:53:07</t>
  </si>
  <si>
    <t>26/05/2025 14:55:26</t>
  </si>
  <si>
    <t>Sem pré alerta.</t>
  </si>
  <si>
    <t>IPAUSSU-CV-FAZ PRIMAVERA (F 9175 Z 192)</t>
  </si>
  <si>
    <t>26/05/2025 14:50:12</t>
  </si>
  <si>
    <t>26/05/2025 14:46:17</t>
  </si>
  <si>
    <t>26/05/2025 14:53:31</t>
  </si>
  <si>
    <t>56568900</t>
  </si>
  <si>
    <t>68343202dd82963ee2bf9ad7</t>
  </si>
  <si>
    <t>26/05/2025 06:18:56</t>
  </si>
  <si>
    <t>26/05/2025 06:18:58</t>
  </si>
  <si>
    <t>970015427</t>
  </si>
  <si>
    <t>25167068800</t>
  </si>
  <si>
    <t>26/05/2025 07:15:53</t>
  </si>
  <si>
    <t>26/05/2025 07:16:03</t>
  </si>
  <si>
    <t>IPAUSSU-CV-COCAES-CN-099</t>
  </si>
  <si>
    <t>26/05/2025 06:20:13</t>
  </si>
  <si>
    <t>26/05/2025 07:09:19</t>
  </si>
  <si>
    <t>60801200</t>
  </si>
  <si>
    <t>68343149287ddd369f88d892</t>
  </si>
  <si>
    <t>26/05/2025 06:15:51</t>
  </si>
  <si>
    <t>26/05/2025 06:15:53</t>
  </si>
  <si>
    <t>26/05/2025 07:09:07</t>
  </si>
  <si>
    <t>26/05/2025 07:09:17</t>
  </si>
  <si>
    <t>26/05/2025 06:17:10</t>
  </si>
  <si>
    <t>26/05/2025 07:02:53</t>
  </si>
  <si>
    <t>58941200</t>
  </si>
  <si>
    <t>6834303411c9b283ec1bca0c</t>
  </si>
  <si>
    <t>26/05/2025 06:11:15</t>
  </si>
  <si>
    <t>26/05/2025 06:11:16</t>
  </si>
  <si>
    <t>26/05/2025 07:02:14</t>
  </si>
  <si>
    <t>26/05/2025 07:21:11</t>
  </si>
  <si>
    <t>Sem Pré alerta.</t>
  </si>
  <si>
    <t>26/05/2025 06:13:13</t>
  </si>
  <si>
    <t>26/05/2025 06:12:01</t>
  </si>
  <si>
    <t>26/05/2025 07:02:47</t>
  </si>
  <si>
    <t>51573200</t>
  </si>
  <si>
    <t>6834136c7c48af109652eca4</t>
  </si>
  <si>
    <t>26/05/2025 04:08:26</t>
  </si>
  <si>
    <t>26/05/2025 04:08:28</t>
  </si>
  <si>
    <t>26/05/2025 04:12:42</t>
  </si>
  <si>
    <t>26/05/2025 04:47:08</t>
  </si>
  <si>
    <t xml:space="preserve">Cerca embarcou sem pré-alerta no segundo video </t>
  </si>
  <si>
    <t>48</t>
  </si>
  <si>
    <t>26/05/2025 04:10:14</t>
  </si>
  <si>
    <t>26/05/2025 04:09:46</t>
  </si>
  <si>
    <t>26/05/2025 04:13:17</t>
  </si>
  <si>
    <t>62163000</t>
  </si>
  <si>
    <t>-23.0724785 , -49.5917918</t>
  </si>
  <si>
    <t>-23.0725701 , -49.5914611</t>
  </si>
  <si>
    <t>-23.0279853 , -49.629059</t>
  </si>
  <si>
    <t>-23.0303691 , -49.6389561</t>
  </si>
  <si>
    <t>-22.8057103 , -49.525143</t>
  </si>
  <si>
    <t>-22.8096253 , -49.518409</t>
  </si>
  <si>
    <t>-22.9184643 , -49.6247286</t>
  </si>
  <si>
    <t>-22.8980193 , -49.6154008</t>
  </si>
  <si>
    <t>68365dc279f414c14a222f43</t>
  </si>
  <si>
    <t>27/05/2025 21:50:08</t>
  </si>
  <si>
    <t>27/05/2025 21:50:10</t>
  </si>
  <si>
    <t>Avenida Tiradentes 733 - Santa Cruz do Rio Pardo - SP - BR - 18900-000</t>
  </si>
  <si>
    <t>27/05/2025 21:53:33</t>
  </si>
  <si>
    <t>27/05/2025 23:47:24</t>
  </si>
  <si>
    <t>27/05/2025 21:57:17</t>
  </si>
  <si>
    <t>6.415 segundos</t>
  </si>
  <si>
    <t>27/05/2025 21:51:07</t>
  </si>
  <si>
    <t>27/05/2025 21:53:32</t>
  </si>
  <si>
    <t>51976700</t>
  </si>
  <si>
    <t>68365ab94160e3e125159cc3</t>
  </si>
  <si>
    <t>27/05/2025 21:37:12</t>
  </si>
  <si>
    <t>27/05/2025 21:37:13</t>
  </si>
  <si>
    <t>27/05/2025 22:43:14</t>
  </si>
  <si>
    <t>27/05/2025 22:58:54</t>
  </si>
  <si>
    <t>Foi solicitado ajuste de cerca, que estava embarcando muito antes do ponto de necessidade de fato da mesma. Em anexo, segue e-mail com retorno da solicitação.</t>
  </si>
  <si>
    <t>27/05/2025 21:40:27</t>
  </si>
  <si>
    <t>27/05/2025 21:39:56</t>
  </si>
  <si>
    <t>27/05/2025 22:44:36</t>
  </si>
  <si>
    <t>60359500</t>
  </si>
  <si>
    <t>683599b311c9b283ec273fb8</t>
  </si>
  <si>
    <t>27/05/2025 07:53:38</t>
  </si>
  <si>
    <t>27/05/2025 07:53:39</t>
  </si>
  <si>
    <t>27/05/2025 08:42:56</t>
  </si>
  <si>
    <t>27/05/2025 22:47:26</t>
  </si>
  <si>
    <t>solicitado ajuste para falso positivo via forms. Foi ajustada a cerca para pegar no local de real necessidade.</t>
  </si>
  <si>
    <t>27/05/2025 07:56:46</t>
  </si>
  <si>
    <t>27/05/2025 08:34:08</t>
  </si>
  <si>
    <t>27/05/2025 22:45:37</t>
  </si>
  <si>
    <t>27/05/2025 08:43:24</t>
  </si>
  <si>
    <t>58492800</t>
  </si>
  <si>
    <t>-22.9072398 , -49.6211458</t>
  </si>
  <si>
    <t>-22.9962129 , -49.342659</t>
  </si>
  <si>
    <t>-22.9961606 , -49.3426456</t>
  </si>
  <si>
    <t>6838fd4c79f414c14a36d894</t>
  </si>
  <si>
    <t>29/05/2025 21:35:23</t>
  </si>
  <si>
    <t>29/05/2025 21:35:24</t>
  </si>
  <si>
    <t>Rua Mário Conte - Ipaussu - SP - BR</t>
  </si>
  <si>
    <t>29/05/2025 22:08:49</t>
  </si>
  <si>
    <t>29/05/2025 22:23:53</t>
  </si>
  <si>
    <t xml:space="preserve">O raio padrão é 150 metros, nesse evento o raio estava em 140 metros, diferença de 10 metros, motorista esta reduzindo a velocidade, esses 10 metros poderiam ser suficientes para a redução completa. </t>
  </si>
  <si>
    <t>IPAUSSU-CV-FAZ SANTA LUZIA-5</t>
  </si>
  <si>
    <t>29/05/2025 21:37:18</t>
  </si>
  <si>
    <t>29/05/2025 21:44:25</t>
  </si>
  <si>
    <t>29/05/2025 22:11:48</t>
  </si>
  <si>
    <t>58542600</t>
  </si>
  <si>
    <t>6838c8e54160e3e12528fab2</t>
  </si>
  <si>
    <t>29/05/2025 17:51:47</t>
  </si>
  <si>
    <t>29/05/2025 17:51:49</t>
  </si>
  <si>
    <t>970016346</t>
  </si>
  <si>
    <t>36446072813</t>
  </si>
  <si>
    <t>29/05/2025 18:03:31</t>
  </si>
  <si>
    <t>29/05/2025 21:45:04</t>
  </si>
  <si>
    <t>29/05/2025 17:53:56</t>
  </si>
  <si>
    <t>29/05/2025 17:58:56</t>
  </si>
  <si>
    <t>29/05/2025 18:03:46</t>
  </si>
  <si>
    <t>57026100</t>
  </si>
  <si>
    <t>6838c1f9b12ea492df29f661</t>
  </si>
  <si>
    <t>29/05/2025 17:22:16</t>
  </si>
  <si>
    <t>29/05/2025 17:22:17</t>
  </si>
  <si>
    <t>29/05/2025 17:41:00</t>
  </si>
  <si>
    <t>29/05/2025 17:41:11</t>
  </si>
  <si>
    <t>IPAUSSU-CV-TREVO INDÚSTRIA - 2</t>
  </si>
  <si>
    <t>29/05/2025 17:24:19</t>
  </si>
  <si>
    <t>29/05/2025 17:31:59</t>
  </si>
  <si>
    <t>66948700</t>
  </si>
  <si>
    <t>-23.0667099 , -49.6513105</t>
  </si>
  <si>
    <t>-22.9937731 , -49.374691</t>
  </si>
  <si>
    <t>-23.0702288 , -49.6036658</t>
  </si>
  <si>
    <t>683d537a4160e3e125452a3c</t>
  </si>
  <si>
    <t>02/06/2025 04:32:08</t>
  </si>
  <si>
    <t>02/06/2025 04:32:10</t>
  </si>
  <si>
    <t>970016315</t>
  </si>
  <si>
    <t>39242660850</t>
  </si>
  <si>
    <t>02/06/2025 04:50:23</t>
  </si>
  <si>
    <t>02/06/2025 04:50:57</t>
  </si>
  <si>
    <t>pegou cerca pós pré alerta</t>
  </si>
  <si>
    <t>02/06/2025 04:36:26</t>
  </si>
  <si>
    <t>02/06/2025 04:32:14</t>
  </si>
  <si>
    <t>59678100</t>
  </si>
  <si>
    <t>683d4f5c4160e3e12545197a</t>
  </si>
  <si>
    <t>02/06/2025 04:14:35</t>
  </si>
  <si>
    <t>02/06/2025 04:14:36</t>
  </si>
  <si>
    <t>Fazenda Santa Helena 2 SN - Chavantes - SP - BR - 18970-000</t>
  </si>
  <si>
    <t>02/06/2025 04:29:49</t>
  </si>
  <si>
    <t>02/06/2025 04:51:36</t>
  </si>
  <si>
    <t xml:space="preserve">cerca pós pré alerta </t>
  </si>
  <si>
    <t>IPAUSSU-CV-FAZENDA ROSEIRA (F19445 - Z294) 2</t>
  </si>
  <si>
    <t>02/06/2025 04:16:17</t>
  </si>
  <si>
    <t>02/06/2025 04:29:43</t>
  </si>
  <si>
    <t>61196200</t>
  </si>
  <si>
    <t>683ceaa2b12ea492df44fcca</t>
  </si>
  <si>
    <t>01/06/2025 21:01:57</t>
  </si>
  <si>
    <t>01/06/2025 21:04:50</t>
  </si>
  <si>
    <t>970016365</t>
  </si>
  <si>
    <t>33918048829</t>
  </si>
  <si>
    <t>01/06/2025 23:02:43</t>
  </si>
  <si>
    <t>01/06/2025 23:04:38</t>
  </si>
  <si>
    <t xml:space="preserve">passou pelo pré alerta mais não reduziu o suficiente </t>
  </si>
  <si>
    <t>01/06/2025 21:05:37</t>
  </si>
  <si>
    <t>01/06/2025 23:01:38</t>
  </si>
  <si>
    <t>57001400</t>
  </si>
  <si>
    <t>683ce54679f414c14a502a36</t>
  </si>
  <si>
    <t>01/06/2025 20:39:18</t>
  </si>
  <si>
    <t>01/06/2025 20:41:58</t>
  </si>
  <si>
    <t>01/06/2025 23:00:52</t>
  </si>
  <si>
    <t>01/06/2025 23:28:22</t>
  </si>
  <si>
    <t>Via - Asfaltada - Pista Dupla - Carregado</t>
  </si>
  <si>
    <t>IPA - Dupla Carr/Vaz - 05</t>
  </si>
  <si>
    <t>01/06/2025 20:42:18</t>
  </si>
  <si>
    <t>01/06/2025 23:00:11</t>
  </si>
  <si>
    <t>01/06/2025 23:01:21</t>
  </si>
  <si>
    <t>55169400</t>
  </si>
  <si>
    <t>683c7714d2c1adf22f0f5b85</t>
  </si>
  <si>
    <t>01/06/2025 12:51:47</t>
  </si>
  <si>
    <t>01/06/2025 12:51:48</t>
  </si>
  <si>
    <t>970015434</t>
  </si>
  <si>
    <t>31392349885</t>
  </si>
  <si>
    <t>Estrada Estrada Da Fazenda Nsaparecida SN - Santa Cruz do Rio Pardo - SP - BR - 18900-000</t>
  </si>
  <si>
    <t>01/06/2025 12:52:54</t>
  </si>
  <si>
    <t>01/06/2025 15:48:37</t>
  </si>
  <si>
    <t>01/06/2025 12:53:19</t>
  </si>
  <si>
    <t>4.618 segundos</t>
  </si>
  <si>
    <t>72</t>
  </si>
  <si>
    <t>01/06/2025 12:52:27</t>
  </si>
  <si>
    <t>01/06/2025 12:52:53</t>
  </si>
  <si>
    <t>61579100</t>
  </si>
  <si>
    <t>683c3fa7b12ea492df41517b</t>
  </si>
  <si>
    <t>01/06/2025 08:55:17</t>
  </si>
  <si>
    <t>01/06/2025 08:55:19</t>
  </si>
  <si>
    <t>FABIO SOARES</t>
  </si>
  <si>
    <t>970016285</t>
  </si>
  <si>
    <t>19093637827</t>
  </si>
  <si>
    <t>01/06/2025 08:59:20</t>
  </si>
  <si>
    <t>01/06/2025 15:47:59</t>
  </si>
  <si>
    <t>01/06/2025 09:00:19</t>
  </si>
  <si>
    <t>4.905 segundos</t>
  </si>
  <si>
    <t>01/06/2025 08:59:00</t>
  </si>
  <si>
    <t>01/06/2025 08:59:19</t>
  </si>
  <si>
    <t>64096200</t>
  </si>
  <si>
    <t>683bd057b12ea492df3f9a69</t>
  </si>
  <si>
    <t>01/06/2025 00:57:45</t>
  </si>
  <si>
    <t>01/06/2025 01:00:23</t>
  </si>
  <si>
    <t>01/06/2025 01:10:13</t>
  </si>
  <si>
    <t>01/06/2025 01:10:34</t>
  </si>
  <si>
    <t>01/06/2025 01:06:29</t>
  </si>
  <si>
    <t>01/06/2025 01:03:10</t>
  </si>
  <si>
    <t>63960800</t>
  </si>
  <si>
    <t>683bbab5b12ea492df3f4e7f</t>
  </si>
  <si>
    <t>31/05/2025 23:28:04</t>
  </si>
  <si>
    <t>31/05/2025 23:28:05</t>
  </si>
  <si>
    <t>970016359</t>
  </si>
  <si>
    <t>28195799817</t>
  </si>
  <si>
    <t>31/05/2025 23:33:17</t>
  </si>
  <si>
    <t>01/06/2025 04:12:10</t>
  </si>
  <si>
    <t xml:space="preserve">Motorista já estava na pista quando passou de 15 km, evento inválido </t>
  </si>
  <si>
    <t>31/05/2025 23:31:39</t>
  </si>
  <si>
    <t>31/05/2025 23:30:44</t>
  </si>
  <si>
    <t>31/05/2025 23:34:01</t>
  </si>
  <si>
    <t>56842200</t>
  </si>
  <si>
    <t>683bac07b12ea492df3f1c9f</t>
  </si>
  <si>
    <t>31/05/2025 22:25:26</t>
  </si>
  <si>
    <t>31/05/2025 22:25:27</t>
  </si>
  <si>
    <t>Fazenda Sao Jose Do Lago SN - Chavantes - SP - BR - 18970-000</t>
  </si>
  <si>
    <t>31/05/2025 22:51:38</t>
  </si>
  <si>
    <t>31/05/2025 22:59:19</t>
  </si>
  <si>
    <t>Motorista reduziu por ser em uma curva, por isso freou.</t>
  </si>
  <si>
    <t>31/05/2025 22:27:52</t>
  </si>
  <si>
    <t>31/05/2025 22:48:23</t>
  </si>
  <si>
    <t>31/05/2025 22:52:51</t>
  </si>
  <si>
    <t>56824300</t>
  </si>
  <si>
    <t>683b63984160e3e1253c74ee</t>
  </si>
  <si>
    <t>31/05/2025 17:16:23</t>
  </si>
  <si>
    <t>31/05/2025 17:16:24</t>
  </si>
  <si>
    <t>31/05/2025 17:20:04</t>
  </si>
  <si>
    <t>31/05/2025 18:39:45</t>
  </si>
  <si>
    <t>31/05/2025 17:20:37</t>
  </si>
  <si>
    <t>5.865 segundos</t>
  </si>
  <si>
    <t>31/05/2025 17:17:11</t>
  </si>
  <si>
    <t>31/05/2025 17:20:03</t>
  </si>
  <si>
    <t>55544500</t>
  </si>
  <si>
    <t>683b6337b12ea492df3db4ad</t>
  </si>
  <si>
    <t>31/05/2025 17:14:46</t>
  </si>
  <si>
    <t>31/05/2025 17:14:47</t>
  </si>
  <si>
    <t>31/05/2025 17:32:25</t>
  </si>
  <si>
    <t>31/05/2025 17:32:38</t>
  </si>
  <si>
    <t>31/05/2025 17:16:15</t>
  </si>
  <si>
    <t>31/05/2025 17:28:52</t>
  </si>
  <si>
    <t>54842700</t>
  </si>
  <si>
    <t>683b18f1d2c1adf22f081aef</t>
  </si>
  <si>
    <t>31/05/2025 11:57:51</t>
  </si>
  <si>
    <t>31/05/2025 11:57:53</t>
  </si>
  <si>
    <t>31/05/2025 12:25:27</t>
  </si>
  <si>
    <t>31/05/2025 12:25:36</t>
  </si>
  <si>
    <t>31/05/2025 12:03:12</t>
  </si>
  <si>
    <t>31/05/2025 12:19:47</t>
  </si>
  <si>
    <t>61411600</t>
  </si>
  <si>
    <t>683ac1424160e3e12536f933</t>
  </si>
  <si>
    <t>31/05/2025 05:43:45</t>
  </si>
  <si>
    <t>31/05/2025 05:43:46</t>
  </si>
  <si>
    <t>31/05/2025 05:45:49</t>
  </si>
  <si>
    <t>31/05/2025 05:48:36</t>
  </si>
  <si>
    <t xml:space="preserve">SEM PRÉ ALERTA </t>
  </si>
  <si>
    <t>31/05/2025 05:45:09</t>
  </si>
  <si>
    <t>31/05/2025 05:43:52</t>
  </si>
  <si>
    <t>31/05/2025 05:46:10</t>
  </si>
  <si>
    <t>56865500</t>
  </si>
  <si>
    <t>683abfc479f414c14a436bf0</t>
  </si>
  <si>
    <t>31/05/2025 05:37:23</t>
  </si>
  <si>
    <t>31/05/2025 05:37:24</t>
  </si>
  <si>
    <t>31/05/2025 05:39:09</t>
  </si>
  <si>
    <t>31/05/2025 16:56:51</t>
  </si>
  <si>
    <t>31/05/2025 05:41:59</t>
  </si>
  <si>
    <t>4.907 segundos</t>
  </si>
  <si>
    <t>31/05/2025 05:38:11</t>
  </si>
  <si>
    <t>31/05/2025 05:39:08</t>
  </si>
  <si>
    <t>65260900</t>
  </si>
  <si>
    <t>683ab81ad2c1adf22f04ce77</t>
  </si>
  <si>
    <t>31/05/2025 05:04:35</t>
  </si>
  <si>
    <t>31/05/2025 05:04:42</t>
  </si>
  <si>
    <t>31/05/2025 05:43:20</t>
  </si>
  <si>
    <t>31/05/2025 05:45:41</t>
  </si>
  <si>
    <t>Pré alerta no inicio do vídeo.</t>
  </si>
  <si>
    <t>31/05/2025 05:06:51</t>
  </si>
  <si>
    <t>31/05/2025 05:42:16</t>
  </si>
  <si>
    <t>31/05/2025 05:43:44</t>
  </si>
  <si>
    <t>50608800</t>
  </si>
  <si>
    <t>683aaeeab12ea492df37eb9d</t>
  </si>
  <si>
    <t>31/05/2025 04:25:28</t>
  </si>
  <si>
    <t>31/05/2025 04:25:30</t>
  </si>
  <si>
    <t>Bairro Serrinha SN - Santa Cruz do Rio Pardo - SP - BR - 18900-000</t>
  </si>
  <si>
    <t>31/05/2025 04:38:53</t>
  </si>
  <si>
    <t>31/05/2025 05:45:05</t>
  </si>
  <si>
    <t>Placas no local indicando velocidade de 60km. Via vicinal.</t>
  </si>
  <si>
    <t>31/05/2025 04:33:51</t>
  </si>
  <si>
    <t>31/05/2025 04:37:21</t>
  </si>
  <si>
    <t>31/05/2025 04:39:13</t>
  </si>
  <si>
    <t>61280300</t>
  </si>
  <si>
    <t>683a9ea679f414c14a42ed62</t>
  </si>
  <si>
    <t>31/05/2025 03:16:04</t>
  </si>
  <si>
    <t>31/05/2025 03:16:06</t>
  </si>
  <si>
    <t>970015381</t>
  </si>
  <si>
    <t>19093795813</t>
  </si>
  <si>
    <t>31/05/2025 03:22:40</t>
  </si>
  <si>
    <t>31/05/2025 18:39:50</t>
  </si>
  <si>
    <t>31/05/2025 03:23:46</t>
  </si>
  <si>
    <t>14.69 segundos</t>
  </si>
  <si>
    <t>31/05/2025 03:17:00</t>
  </si>
  <si>
    <t>31/05/2025 03:22:39</t>
  </si>
  <si>
    <t>62205800</t>
  </si>
  <si>
    <t>683a9e534160e3e12536715b</t>
  </si>
  <si>
    <t>31/05/2025 03:14:41</t>
  </si>
  <si>
    <t>31/05/2025 03:14:42</t>
  </si>
  <si>
    <t>31/05/2025 03:19:14</t>
  </si>
  <si>
    <t>31/05/2025 06:17:48</t>
  </si>
  <si>
    <t>31/05/2025 03:20:40</t>
  </si>
  <si>
    <t>19.703 segundos</t>
  </si>
  <si>
    <t>31/05/2025 03:15:39</t>
  </si>
  <si>
    <t>31/05/2025 03:19:13</t>
  </si>
  <si>
    <t>62205100</t>
  </si>
  <si>
    <t>683a9d6e4160e3e125366ea5</t>
  </si>
  <si>
    <t>31/05/2025 03:10:52</t>
  </si>
  <si>
    <t>31/05/2025 03:10:54</t>
  </si>
  <si>
    <t>31/05/2025 03:12:48</t>
  </si>
  <si>
    <t>31/05/2025 06:18:29</t>
  </si>
  <si>
    <t>31/05/2025 03:21:56</t>
  </si>
  <si>
    <t>26.822 segundos</t>
  </si>
  <si>
    <t>31/05/2025 03:11:49</t>
  </si>
  <si>
    <t>31/05/2025 03:12:47</t>
  </si>
  <si>
    <t>62203700</t>
  </si>
  <si>
    <t>Estrada Lajeado SN - Oleo - SP - BR - 18790-000</t>
  </si>
  <si>
    <t>683a2a60b12ea492df357fa0</t>
  </si>
  <si>
    <t>30/05/2025 18:55:24</t>
  </si>
  <si>
    <t>30/05/2025 19:00:00</t>
  </si>
  <si>
    <t>970015415</t>
  </si>
  <si>
    <t>25736971852</t>
  </si>
  <si>
    <t>30/05/2025 19:11:59</t>
  </si>
  <si>
    <t>30/05/2025 19:37:20</t>
  </si>
  <si>
    <t>30/05/2025 19:12:33</t>
  </si>
  <si>
    <t>9.244 segundos</t>
  </si>
  <si>
    <t>30/05/2025 19:10:56</t>
  </si>
  <si>
    <t>30/05/2025 19:11:57</t>
  </si>
  <si>
    <t>58066400</t>
  </si>
  <si>
    <t>683a2106d2c1adf22f01f647</t>
  </si>
  <si>
    <t>30/05/2025 18:20:04</t>
  </si>
  <si>
    <t>30/05/2025 18:20:05</t>
  </si>
  <si>
    <t>30/05/2025 18:53:16</t>
  </si>
  <si>
    <t>30/05/2025 19:01:34</t>
  </si>
  <si>
    <t xml:space="preserve">passou pelo pré alerta, mas não reduziu a velocidade compatível
</t>
  </si>
  <si>
    <t>IPAUSSU-CV-CN-SANTAAUGUSTA-106</t>
  </si>
  <si>
    <t>30/05/2025 18:22:30</t>
  </si>
  <si>
    <t>30/05/2025 18:53:06</t>
  </si>
  <si>
    <t>56669200</t>
  </si>
  <si>
    <t>-22.8880079 , -49.6089436</t>
  </si>
  <si>
    <t>-23.0870923 , -49.68813</t>
  </si>
  <si>
    <t>-23.0836068 , -49.5805898</t>
  </si>
  <si>
    <t>-23.0837944 , -49.5417586</t>
  </si>
  <si>
    <t>-22.8483588 , -49.5736078</t>
  </si>
  <si>
    <t>-23.0116283 , -49.6302655</t>
  </si>
  <si>
    <t>-22.8576073 , -49.5052888</t>
  </si>
  <si>
    <t>-23.0483758 , -49.7021018</t>
  </si>
  <si>
    <t>-23.0764479 , -49.7066174</t>
  </si>
  <si>
    <t>-23.0866763 , -49.6884748</t>
  </si>
  <si>
    <t>-22.9004688 , -49.6168498</t>
  </si>
  <si>
    <t>-22.8382209 , -49.509427</t>
  </si>
  <si>
    <t>-22.88867 , -49.6093301</t>
  </si>
  <si>
    <t>-23.0691025 , -49.6080081</t>
  </si>
  <si>
    <t>-22.8392288 , -49.5089971</t>
  </si>
  <si>
    <t>-22.8666368 , -49.5911235</t>
  </si>
  <si>
    <t>-23.0753155 , -49.5797693</t>
  </si>
  <si>
    <t>-23.076785 , -49.5732183</t>
  </si>
  <si>
    <t>-23.0795515 , -49.5607431</t>
  </si>
  <si>
    <t>-22.9532693 , -49.3730158</t>
  </si>
  <si>
    <t>-23.1183256 , -49.6063923</t>
  </si>
  <si>
    <t>683e6a4fd2c1adf22f1d4ffc</t>
  </si>
  <si>
    <t>03/06/2025 00:21:50</t>
  </si>
  <si>
    <t>03/06/2025 00:21:51</t>
  </si>
  <si>
    <t>Rua Antonio Pereira Dos Santos 16 - Santa Cruz do Rio Pardo - SP - BR - 18900-000</t>
  </si>
  <si>
    <t>03/06/2025 00:31:04</t>
  </si>
  <si>
    <t>06/06/2025 07:35:04</t>
  </si>
  <si>
    <t>03/06/2025 00:53:50</t>
  </si>
  <si>
    <t>VICINAL VELOCIDADE DE 60 KM, SOLICITAR A IDENTIFICAÇÃO DO MOTORISTA POR E-MAIL.</t>
  </si>
  <si>
    <t>03/06/2025 00:26:04</t>
  </si>
  <si>
    <t>03/06/2025 00:24:39</t>
  </si>
  <si>
    <t>03/06/2025 00:32:50</t>
  </si>
  <si>
    <t>53161000</t>
  </si>
  <si>
    <t>683e2cbed2c1adf22f1bf196</t>
  </si>
  <si>
    <t>02/06/2025 19:59:08</t>
  </si>
  <si>
    <t>02/06/2025 19:59:10</t>
  </si>
  <si>
    <t>Estrada Sentido Lageado SN - Oleo - SP - BR - 18790-000</t>
  </si>
  <si>
    <t>02/06/2025 20:11:13</t>
  </si>
  <si>
    <t>06/06/2025 10:24:16</t>
  </si>
  <si>
    <t>02/06/2025 22:23:52</t>
  </si>
  <si>
    <t>RETORNO DE SOLICITAÇÃO DE EXPURGO FORMS: EVENTO PROCEDENTE</t>
  </si>
  <si>
    <t>IPAUSSU-CZ-BAMBUZEIRO NIAGARA</t>
  </si>
  <si>
    <t>0</t>
  </si>
  <si>
    <t>02/06/2025 20:14:18</t>
  </si>
  <si>
    <t>02/06/2025 20:02:22</t>
  </si>
  <si>
    <t>02/06/2025 20:11:43</t>
  </si>
  <si>
    <t>06/06/2025 07:38:29</t>
  </si>
  <si>
    <t>62131000</t>
  </si>
  <si>
    <t>-22.8979008 , -49.6152528</t>
  </si>
  <si>
    <t>-22.9479563 , -49.3692371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</si>
</sst>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0.000"/>
  </numFmts>
  <fonts count="16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Liberation Sans"/>
    </font>
    <font>
      <sz val="11"/>
      <color indexed="8"/>
      <name val="Calibri"/>
      <family val="2"/>
      <scheme val="minor"/>
    </font>
    <font>
      <b/>
      <sz val="10"/>
      <color theme="0"/>
      <name val="Liberation Sans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 Light"/>
      <family val="2"/>
      <scheme val="major"/>
    </font>
    <font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FA8DC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4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9" fontId="0" fillId="4" borderId="0" xfId="1" applyFont="1" applyFill="1"/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20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165" fontId="0" fillId="4" borderId="0" xfId="0" applyNumberFormat="1" applyFill="1"/>
    <xf numFmtId="0" fontId="0" fillId="0" borderId="0" xfId="0" applyAlignment="1">
      <alignment horizontal="left"/>
    </xf>
    <xf numFmtId="49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horizontal="center" vertical="center"/>
    </xf>
    <xf numFmtId="0" fontId="2" fillId="3" borderId="0" xfId="0" applyFont="1" applyFill="1"/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0" fontId="13" fillId="3" borderId="0" xfId="0" applyFont="1" applyFill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/>
    <xf numFmtId="164" fontId="4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27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351C75"/>
          <bgColor rgb="FF351C75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74806"/>
          <bgColor rgb="FF974806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51C75"/>
          <bgColor rgb="FF351C75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74806"/>
          <bgColor rgb="FF974806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30A0"/>
          <bgColor rgb="FF7030A0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P5692"/>
  <sheetViews>
    <sheetView tabSelected="1" topLeftCell="M1" zoomScale="90" zoomScaleNormal="90" workbookViewId="0">
      <pane ySplit="1" topLeftCell="A277" activePane="bottomLeft" state="frozen"/>
      <selection activeCell="CB1" sqref="CB1"/>
      <selection pane="bottomLeft" activeCell="G291" sqref="A291:XFD291"/>
    </sheetView>
  </sheetViews>
  <sheetFormatPr defaultRowHeight="14.5"/>
  <cols>
    <col min="1" max="1" width="28.6328125" customWidth="1"/>
    <col min="2" max="2" width="11.81640625" customWidth="1"/>
    <col min="3" max="3" width="20.7265625" customWidth="1"/>
    <col min="4" max="4" width="10.26953125" customWidth="1"/>
    <col min="5" max="5" width="22.54296875" customWidth="1"/>
    <col min="6" max="6" width="36.54296875" customWidth="1"/>
    <col min="7" max="7" width="57.54296875" customWidth="1"/>
    <col min="8" max="8" width="64.81640625" customWidth="1"/>
    <col min="9" max="9" width="9.54296875" customWidth="1"/>
    <col min="10" max="10" width="15.90625" customWidth="1"/>
    <col min="11" max="11" width="13.26953125" customWidth="1"/>
    <col min="12" max="12" width="15.54296875" customWidth="1"/>
    <col min="13" max="14" width="20.81640625" customWidth="1"/>
    <col min="15" max="15" width="19.1796875" customWidth="1"/>
    <col min="16" max="16" width="13.08984375" customWidth="1"/>
    <col min="17" max="17" width="13" customWidth="1"/>
    <col min="18" max="18" width="11.6328125" customWidth="1"/>
    <col min="19" max="19" width="19.7265625" customWidth="1"/>
    <col min="20" max="20" width="11.26953125" customWidth="1"/>
    <col min="21" max="21" width="29.6328125" customWidth="1"/>
    <col min="22" max="22" width="31.26953125" customWidth="1"/>
    <col min="23" max="23" width="22.90625" customWidth="1"/>
    <col min="24" max="24" width="14.26953125" customWidth="1"/>
    <col min="25" max="25" width="96.08984375" customWidth="1"/>
    <col min="26" max="26" width="18.1796875" customWidth="1"/>
    <col min="27" max="28" width="20.81640625" customWidth="1"/>
    <col min="29" max="29" width="32.54296875" customWidth="1"/>
    <col min="30" max="30" width="20.81640625" customWidth="1"/>
    <col min="31" max="31" width="32.54296875" customWidth="1"/>
    <col min="32" max="32" width="32.90625" customWidth="1"/>
    <col min="33" max="33" width="16.26953125" customWidth="1"/>
    <col min="34" max="34" width="33.6328125" customWidth="1"/>
    <col min="35" max="35" width="53.36328125" customWidth="1"/>
    <col min="36" max="36" width="52.26953125" customWidth="1"/>
    <col min="37" max="37" width="42.90625" customWidth="1"/>
    <col min="38" max="38" width="23.08984375" customWidth="1"/>
    <col min="39" max="39" width="14.26953125" customWidth="1"/>
    <col min="40" max="40" width="12.7265625" customWidth="1"/>
    <col min="41" max="41" width="13.90625" customWidth="1"/>
    <col min="42" max="42" width="23.453125" customWidth="1"/>
    <col min="43" max="43" width="21.7265625" customWidth="1"/>
    <col min="44" max="44" width="16.81640625" customWidth="1"/>
    <col min="45" max="45" width="13.1796875" customWidth="1"/>
    <col min="46" max="46" width="13.6328125" customWidth="1"/>
    <col min="47" max="47" width="12" customWidth="1"/>
    <col min="48" max="48" width="18" customWidth="1"/>
    <col min="49" max="49" width="17" customWidth="1"/>
    <col min="50" max="50" width="32.81640625" customWidth="1"/>
    <col min="51" max="51" width="22.08984375" customWidth="1"/>
    <col min="52" max="52" width="23" customWidth="1"/>
    <col min="53" max="53" width="13.453125" customWidth="1"/>
    <col min="54" max="54" width="23.26953125" customWidth="1"/>
    <col min="55" max="55" width="24.1796875" customWidth="1"/>
    <col min="56" max="56" width="14.6328125" customWidth="1"/>
    <col min="57" max="57" width="26.7265625" customWidth="1"/>
    <col min="58" max="58" width="14.81640625" customWidth="1"/>
    <col min="59" max="59" width="20.7265625" customWidth="1"/>
    <col min="60" max="60" width="18.7265625" customWidth="1"/>
    <col min="61" max="61" width="18.6328125" customWidth="1"/>
    <col min="62" max="62" width="25.1796875" customWidth="1"/>
    <col min="63" max="63" width="31.6328125" customWidth="1"/>
    <col min="64" max="64" width="24.36328125" customWidth="1"/>
    <col min="65" max="65" width="23.81640625" customWidth="1"/>
    <col min="66" max="66" width="8.81640625" customWidth="1"/>
    <col min="67" max="67" width="11.1796875" customWidth="1"/>
    <col min="68" max="68" width="16.1796875" customWidth="1"/>
    <col min="69" max="69" width="29.54296875" customWidth="1"/>
    <col min="70" max="70" width="41.1796875" customWidth="1"/>
    <col min="71" max="71" width="31.81640625" customWidth="1"/>
    <col min="72" max="72" width="28.08984375" customWidth="1"/>
    <col min="73" max="73" width="23" customWidth="1"/>
    <col min="74" max="74" width="36.36328125" customWidth="1"/>
    <col min="75" max="75" width="24.7265625" customWidth="1"/>
    <col min="76" max="76" width="8.90625" customWidth="1"/>
    <col min="77" max="77" width="26.453125" customWidth="1"/>
    <col min="78" max="78" width="32.54296875" customWidth="1"/>
    <col min="79" max="79" width="28.08984375" customWidth="1"/>
    <col min="80" max="80" width="24" customWidth="1"/>
    <col min="81" max="81" width="20.81640625" style="35" customWidth="1"/>
    <col min="82" max="82" width="23.6328125" customWidth="1"/>
    <col min="83" max="83" width="11.90625" customWidth="1"/>
    <col min="84" max="84" width="21.54296875" style="3" customWidth="1"/>
    <col min="85" max="85" width="12" style="3" customWidth="1"/>
    <col min="86" max="86" width="15.08984375" style="3" customWidth="1"/>
    <col min="87" max="87" width="9.6328125" style="3" customWidth="1"/>
    <col min="88" max="88" width="4.36328125" style="3" customWidth="1"/>
    <col min="89" max="89" width="12.6328125" style="3" customWidth="1"/>
    <col min="90" max="90" width="6.08984375" style="3" customWidth="1"/>
    <col min="91" max="91" width="13.08984375" style="3" customWidth="1"/>
    <col min="92" max="92" width="8.7265625" style="3"/>
    <col min="93" max="93" width="11.36328125" style="3" bestFit="1" customWidth="1"/>
    <col min="94" max="94" width="18.90625" bestFit="1" customWidth="1"/>
  </cols>
  <sheetData>
    <row r="1" spans="1:9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285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43" t="s">
        <v>79</v>
      </c>
      <c r="CD1" s="1" t="s">
        <v>80</v>
      </c>
      <c r="CE1" s="1" t="s">
        <v>81</v>
      </c>
      <c r="CF1" s="34" t="s">
        <v>2669</v>
      </c>
      <c r="CG1" s="2" t="s">
        <v>142</v>
      </c>
      <c r="CH1" s="2" t="s">
        <v>143</v>
      </c>
      <c r="CI1" s="2" t="s">
        <v>144</v>
      </c>
      <c r="CJ1" s="2" t="s">
        <v>145</v>
      </c>
      <c r="CK1" s="2" t="s">
        <v>146</v>
      </c>
      <c r="CL1" s="2" t="s">
        <v>147</v>
      </c>
      <c r="CM1" s="2" t="s">
        <v>148</v>
      </c>
      <c r="CN1" s="2" t="s">
        <v>149</v>
      </c>
      <c r="CO1" s="2" t="s">
        <v>150</v>
      </c>
      <c r="CP1" s="2" t="s">
        <v>154</v>
      </c>
    </row>
    <row r="2" spans="1:94">
      <c r="A2" s="42" t="s">
        <v>271</v>
      </c>
      <c r="B2" t="s">
        <v>82</v>
      </c>
      <c r="C2" t="s">
        <v>83</v>
      </c>
      <c r="D2" t="s">
        <v>84</v>
      </c>
      <c r="E2" t="s">
        <v>85</v>
      </c>
      <c r="F2" t="s">
        <v>129</v>
      </c>
      <c r="G2" t="s">
        <v>103</v>
      </c>
      <c r="H2" t="s">
        <v>104</v>
      </c>
      <c r="I2" t="s">
        <v>87</v>
      </c>
      <c r="J2" t="s">
        <v>105</v>
      </c>
      <c r="K2" t="s">
        <v>88</v>
      </c>
      <c r="L2" t="s">
        <v>91</v>
      </c>
      <c r="M2" t="s">
        <v>272</v>
      </c>
      <c r="N2" t="s">
        <v>273</v>
      </c>
      <c r="O2" t="s">
        <v>99</v>
      </c>
      <c r="P2" t="s">
        <v>100</v>
      </c>
      <c r="Q2" t="s">
        <v>101</v>
      </c>
      <c r="R2" t="s">
        <v>92</v>
      </c>
      <c r="S2" t="s">
        <v>98</v>
      </c>
      <c r="T2" t="s">
        <v>86</v>
      </c>
      <c r="U2" t="s">
        <v>106</v>
      </c>
      <c r="V2" t="s">
        <v>161</v>
      </c>
      <c r="W2" t="s">
        <v>274</v>
      </c>
      <c r="X2" t="s">
        <v>275</v>
      </c>
      <c r="Y2" t="s">
        <v>96</v>
      </c>
      <c r="Z2" t="s">
        <v>86</v>
      </c>
      <c r="AA2" t="s">
        <v>276</v>
      </c>
      <c r="AB2" t="s">
        <v>277</v>
      </c>
      <c r="AC2" t="s">
        <v>128</v>
      </c>
      <c r="AD2" t="s">
        <v>86</v>
      </c>
      <c r="AE2" t="s">
        <v>86</v>
      </c>
      <c r="AF2" t="s">
        <v>151</v>
      </c>
      <c r="AG2" t="s">
        <v>94</v>
      </c>
      <c r="AH2" t="s">
        <v>108</v>
      </c>
      <c r="AI2" t="s">
        <v>86</v>
      </c>
      <c r="AJ2" t="s">
        <v>278</v>
      </c>
      <c r="AK2" t="s">
        <v>279</v>
      </c>
      <c r="AL2" t="s">
        <v>112</v>
      </c>
      <c r="AM2" t="s">
        <v>126</v>
      </c>
      <c r="AN2" t="s">
        <v>136</v>
      </c>
      <c r="AP2" t="s">
        <v>136</v>
      </c>
      <c r="AQ2" t="s">
        <v>109</v>
      </c>
      <c r="BE2" t="s">
        <v>284</v>
      </c>
      <c r="BG2" t="s">
        <v>280</v>
      </c>
      <c r="BN2" t="s">
        <v>93</v>
      </c>
      <c r="BO2" t="s">
        <v>89</v>
      </c>
      <c r="BP2" t="s">
        <v>110</v>
      </c>
      <c r="BQ2" t="s">
        <v>109</v>
      </c>
      <c r="BU2" t="s">
        <v>90</v>
      </c>
      <c r="BV2" t="s">
        <v>281</v>
      </c>
      <c r="BX2" t="s">
        <v>93</v>
      </c>
      <c r="BY2" t="s">
        <v>282</v>
      </c>
      <c r="BZ2" t="s">
        <v>128</v>
      </c>
      <c r="CA2" t="s">
        <v>86</v>
      </c>
      <c r="CB2" t="s">
        <v>86</v>
      </c>
      <c r="CC2" s="35">
        <v>45763.882337962961</v>
      </c>
      <c r="CD2" t="s">
        <v>277</v>
      </c>
      <c r="CE2" t="s">
        <v>283</v>
      </c>
      <c r="CG2" s="3" t="s">
        <v>152</v>
      </c>
      <c r="CH2" s="3" t="s">
        <v>153</v>
      </c>
      <c r="CI2" s="3">
        <f>DAY(M2)</f>
        <v>13</v>
      </c>
      <c r="CJ2" s="3">
        <f>MONTH(M2)</f>
        <v>4</v>
      </c>
      <c r="CK2" s="3" t="str">
        <f>IFERROR(VLOOKUP(V2,Turnos!$A$1:$D$150,3,0),"")</f>
        <v>16:00 as 00:20</v>
      </c>
      <c r="CL2" s="3">
        <f>IF(AP2&gt;0,AP2-1,"")</f>
        <v>60</v>
      </c>
      <c r="CM2" s="4">
        <f>IF(CL2="","",(AM2/CL2)-1)</f>
        <v>3.3333333333333437E-2</v>
      </c>
      <c r="CN2" s="19">
        <f ca="1">IF(CC2="",NOW()-M2,CC2-M2)</f>
        <v>2.974328703705396</v>
      </c>
      <c r="CO2" s="3" t="str">
        <f>IF(CC2="","Não tratado","Tratado")</f>
        <v>Tratado</v>
      </c>
      <c r="CP2" s="3" t="str">
        <f ca="1">IF(CN2&gt;=5,"Fora do prazo","Dentro do Prazo")</f>
        <v>Dentro do Prazo</v>
      </c>
    </row>
    <row r="3" spans="1:94">
      <c r="A3" s="42" t="s">
        <v>901</v>
      </c>
      <c r="B3" t="s">
        <v>82</v>
      </c>
      <c r="C3" t="s">
        <v>83</v>
      </c>
      <c r="D3" t="s">
        <v>84</v>
      </c>
      <c r="E3" t="s">
        <v>85</v>
      </c>
      <c r="F3" t="s">
        <v>287</v>
      </c>
      <c r="G3" t="s">
        <v>103</v>
      </c>
      <c r="H3" t="s">
        <v>104</v>
      </c>
      <c r="I3" t="s">
        <v>87</v>
      </c>
      <c r="J3" t="s">
        <v>105</v>
      </c>
      <c r="K3" t="s">
        <v>88</v>
      </c>
      <c r="L3" t="s">
        <v>91</v>
      </c>
      <c r="M3" t="s">
        <v>902</v>
      </c>
      <c r="N3" t="s">
        <v>903</v>
      </c>
      <c r="O3" t="s">
        <v>456</v>
      </c>
      <c r="P3" t="s">
        <v>457</v>
      </c>
      <c r="Q3" t="s">
        <v>458</v>
      </c>
      <c r="R3" t="s">
        <v>98</v>
      </c>
      <c r="T3" t="s">
        <v>86</v>
      </c>
      <c r="U3" t="s">
        <v>106</v>
      </c>
      <c r="V3" t="s">
        <v>134</v>
      </c>
      <c r="W3" t="s">
        <v>730</v>
      </c>
      <c r="X3" t="s">
        <v>731</v>
      </c>
      <c r="Y3" t="s">
        <v>381</v>
      </c>
      <c r="Z3" t="s">
        <v>86</v>
      </c>
      <c r="AA3" t="s">
        <v>904</v>
      </c>
      <c r="AB3" t="s">
        <v>905</v>
      </c>
      <c r="AC3" t="s">
        <v>128</v>
      </c>
      <c r="AD3" t="s">
        <v>906</v>
      </c>
      <c r="AE3" t="s">
        <v>771</v>
      </c>
      <c r="AF3" t="s">
        <v>151</v>
      </c>
      <c r="AG3" t="s">
        <v>94</v>
      </c>
      <c r="AH3" t="s">
        <v>108</v>
      </c>
      <c r="AI3" t="s">
        <v>852</v>
      </c>
      <c r="AJ3" t="s">
        <v>384</v>
      </c>
      <c r="AK3" t="s">
        <v>385</v>
      </c>
      <c r="AL3" t="s">
        <v>331</v>
      </c>
      <c r="AM3" t="s">
        <v>402</v>
      </c>
      <c r="AN3" t="s">
        <v>318</v>
      </c>
      <c r="AP3" t="s">
        <v>319</v>
      </c>
      <c r="AQ3" t="s">
        <v>109</v>
      </c>
      <c r="BE3" t="s">
        <v>930</v>
      </c>
      <c r="BG3" t="s">
        <v>344</v>
      </c>
      <c r="BN3" t="s">
        <v>93</v>
      </c>
      <c r="BO3" t="s">
        <v>89</v>
      </c>
      <c r="BP3" t="s">
        <v>110</v>
      </c>
      <c r="BQ3" t="s">
        <v>109</v>
      </c>
      <c r="BU3" t="s">
        <v>90</v>
      </c>
      <c r="BV3" t="s">
        <v>907</v>
      </c>
      <c r="BX3" t="s">
        <v>93</v>
      </c>
      <c r="BY3" t="s">
        <v>908</v>
      </c>
      <c r="BZ3" t="s">
        <v>128</v>
      </c>
      <c r="CA3" t="s">
        <v>909</v>
      </c>
      <c r="CB3" t="s">
        <v>86</v>
      </c>
      <c r="CC3" s="35" t="s">
        <v>905</v>
      </c>
      <c r="CD3" t="s">
        <v>906</v>
      </c>
      <c r="CE3" t="s">
        <v>910</v>
      </c>
      <c r="CG3" s="3" t="s">
        <v>152</v>
      </c>
      <c r="CH3" s="3" t="s">
        <v>153</v>
      </c>
      <c r="CI3" s="3">
        <f t="shared" ref="CI3:CI4" si="0">DAY(M3)</f>
        <v>14</v>
      </c>
      <c r="CJ3" s="3">
        <f t="shared" ref="CJ3:CJ4" si="1">MONTH(M3)</f>
        <v>4</v>
      </c>
      <c r="CK3" s="3" t="str">
        <f>IFERROR(VLOOKUP(V3,Turnos!$A$1:$D$150,3,0),"")</f>
        <v>00:00 as 08:20</v>
      </c>
      <c r="CL3" s="3">
        <f t="shared" ref="CL3:CL4" si="2">IF(AP3&gt;0,AP3-1,"")</f>
        <v>15</v>
      </c>
      <c r="CM3" s="4">
        <f t="shared" ref="CM3:CM4" si="3">IF(CL3="","",(AM3/CL3)-1)</f>
        <v>0.19999999999999996</v>
      </c>
      <c r="CN3" s="19">
        <f t="shared" ref="CN3:CN66" ca="1" si="4">IF(CC3="",NOW()-M3,CC3-M3)</f>
        <v>4.5514467592583969</v>
      </c>
      <c r="CO3" s="3" t="str">
        <f t="shared" ref="CO3:CO66" si="5">IF(CC3="","Não tratado","Tratado")</f>
        <v>Tratado</v>
      </c>
      <c r="CP3" s="3" t="str">
        <f t="shared" ref="CP3:CP4" ca="1" si="6">IF(CN3&gt;=5,"Fora do prazo","Dentro do Prazo")</f>
        <v>Dentro do Prazo</v>
      </c>
    </row>
    <row r="4" spans="1:94">
      <c r="A4" s="42" t="s">
        <v>885</v>
      </c>
      <c r="B4" t="s">
        <v>82</v>
      </c>
      <c r="C4" t="s">
        <v>83</v>
      </c>
      <c r="D4" t="s">
        <v>84</v>
      </c>
      <c r="E4" t="s">
        <v>85</v>
      </c>
      <c r="F4" t="s">
        <v>287</v>
      </c>
      <c r="G4" t="s">
        <v>103</v>
      </c>
      <c r="H4" t="s">
        <v>104</v>
      </c>
      <c r="I4" t="s">
        <v>87</v>
      </c>
      <c r="J4" t="s">
        <v>105</v>
      </c>
      <c r="K4" t="s">
        <v>88</v>
      </c>
      <c r="L4" t="s">
        <v>91</v>
      </c>
      <c r="M4" t="s">
        <v>886</v>
      </c>
      <c r="N4" t="s">
        <v>887</v>
      </c>
      <c r="O4" t="s">
        <v>888</v>
      </c>
      <c r="P4" t="s">
        <v>889</v>
      </c>
      <c r="Q4" t="s">
        <v>890</v>
      </c>
      <c r="R4" t="s">
        <v>98</v>
      </c>
      <c r="T4" t="s">
        <v>86</v>
      </c>
      <c r="U4" t="s">
        <v>106</v>
      </c>
      <c r="V4" t="s">
        <v>187</v>
      </c>
      <c r="W4" t="s">
        <v>891</v>
      </c>
      <c r="X4" t="s">
        <v>892</v>
      </c>
      <c r="Y4" t="s">
        <v>381</v>
      </c>
      <c r="Z4" t="s">
        <v>86</v>
      </c>
      <c r="AA4" t="s">
        <v>893</v>
      </c>
      <c r="AB4" t="s">
        <v>894</v>
      </c>
      <c r="AC4" t="s">
        <v>128</v>
      </c>
      <c r="AD4" t="s">
        <v>895</v>
      </c>
      <c r="AE4" t="s">
        <v>771</v>
      </c>
      <c r="AF4" t="s">
        <v>151</v>
      </c>
      <c r="AG4" t="s">
        <v>94</v>
      </c>
      <c r="AH4" t="s">
        <v>108</v>
      </c>
      <c r="AI4" t="s">
        <v>852</v>
      </c>
      <c r="AJ4" t="s">
        <v>384</v>
      </c>
      <c r="AK4" t="s">
        <v>385</v>
      </c>
      <c r="AL4" t="s">
        <v>712</v>
      </c>
      <c r="AM4" t="s">
        <v>467</v>
      </c>
      <c r="AN4" t="s">
        <v>402</v>
      </c>
      <c r="AP4" t="s">
        <v>319</v>
      </c>
      <c r="AQ4" t="s">
        <v>109</v>
      </c>
      <c r="BE4" t="s">
        <v>929</v>
      </c>
      <c r="BG4" t="s">
        <v>896</v>
      </c>
      <c r="BN4" t="s">
        <v>93</v>
      </c>
      <c r="BO4" t="s">
        <v>89</v>
      </c>
      <c r="BP4" t="s">
        <v>110</v>
      </c>
      <c r="BQ4" t="s">
        <v>109</v>
      </c>
      <c r="BU4" t="s">
        <v>90</v>
      </c>
      <c r="BV4" t="s">
        <v>897</v>
      </c>
      <c r="BX4" t="s">
        <v>93</v>
      </c>
      <c r="BY4" t="s">
        <v>898</v>
      </c>
      <c r="BZ4" t="s">
        <v>128</v>
      </c>
      <c r="CA4" t="s">
        <v>899</v>
      </c>
      <c r="CB4" t="s">
        <v>86</v>
      </c>
      <c r="CC4" s="35" t="s">
        <v>894</v>
      </c>
      <c r="CD4" t="s">
        <v>895</v>
      </c>
      <c r="CE4" t="s">
        <v>900</v>
      </c>
      <c r="CG4" s="3" t="s">
        <v>152</v>
      </c>
      <c r="CH4" s="3" t="s">
        <v>153</v>
      </c>
      <c r="CI4" s="3">
        <f t="shared" si="0"/>
        <v>14</v>
      </c>
      <c r="CJ4" s="3">
        <f t="shared" si="1"/>
        <v>4</v>
      </c>
      <c r="CK4" s="3" t="str">
        <f>IFERROR(VLOOKUP(V4,Turnos!$A$1:$D$150,3,0),"")</f>
        <v>21:00 as 05:20</v>
      </c>
      <c r="CL4" s="3">
        <f t="shared" si="2"/>
        <v>15</v>
      </c>
      <c r="CM4" s="4">
        <f t="shared" si="3"/>
        <v>0.33333333333333326</v>
      </c>
      <c r="CN4" s="19">
        <f t="shared" ca="1" si="4"/>
        <v>4.5387384259229293</v>
      </c>
      <c r="CO4" s="3" t="str">
        <f t="shared" si="5"/>
        <v>Tratado</v>
      </c>
      <c r="CP4" s="3" t="str">
        <f t="shared" ca="1" si="6"/>
        <v>Dentro do Prazo</v>
      </c>
    </row>
    <row r="5" spans="1:94">
      <c r="A5" s="42" t="s">
        <v>870</v>
      </c>
      <c r="B5" t="s">
        <v>82</v>
      </c>
      <c r="C5" t="s">
        <v>83</v>
      </c>
      <c r="D5" t="s">
        <v>84</v>
      </c>
      <c r="E5" t="s">
        <v>85</v>
      </c>
      <c r="F5" t="s">
        <v>287</v>
      </c>
      <c r="G5" t="s">
        <v>103</v>
      </c>
      <c r="H5" t="s">
        <v>104</v>
      </c>
      <c r="I5" t="s">
        <v>87</v>
      </c>
      <c r="J5" t="s">
        <v>105</v>
      </c>
      <c r="K5" t="s">
        <v>88</v>
      </c>
      <c r="L5" t="s">
        <v>91</v>
      </c>
      <c r="M5" t="s">
        <v>871</v>
      </c>
      <c r="N5" t="s">
        <v>872</v>
      </c>
      <c r="O5" t="s">
        <v>873</v>
      </c>
      <c r="P5" t="s">
        <v>874</v>
      </c>
      <c r="Q5" t="s">
        <v>875</v>
      </c>
      <c r="R5" t="s">
        <v>98</v>
      </c>
      <c r="T5" t="s">
        <v>86</v>
      </c>
      <c r="U5" t="s">
        <v>106</v>
      </c>
      <c r="V5" t="s">
        <v>217</v>
      </c>
      <c r="W5" t="s">
        <v>876</v>
      </c>
      <c r="X5" t="s">
        <v>877</v>
      </c>
      <c r="Y5" t="s">
        <v>381</v>
      </c>
      <c r="Z5" t="s">
        <v>86</v>
      </c>
      <c r="AA5" t="s">
        <v>878</v>
      </c>
      <c r="AB5" t="s">
        <v>879</v>
      </c>
      <c r="AC5" t="s">
        <v>128</v>
      </c>
      <c r="AD5" t="s">
        <v>880</v>
      </c>
      <c r="AE5" t="s">
        <v>771</v>
      </c>
      <c r="AF5" t="s">
        <v>151</v>
      </c>
      <c r="AG5" t="s">
        <v>94</v>
      </c>
      <c r="AH5" t="s">
        <v>108</v>
      </c>
      <c r="AI5" t="s">
        <v>852</v>
      </c>
      <c r="AJ5" t="s">
        <v>384</v>
      </c>
      <c r="AK5" t="s">
        <v>385</v>
      </c>
      <c r="AL5" t="s">
        <v>331</v>
      </c>
      <c r="AM5" t="s">
        <v>773</v>
      </c>
      <c r="AN5" t="s">
        <v>318</v>
      </c>
      <c r="AP5" t="s">
        <v>319</v>
      </c>
      <c r="AQ5" t="s">
        <v>109</v>
      </c>
      <c r="BE5" t="s">
        <v>928</v>
      </c>
      <c r="BG5" t="s">
        <v>401</v>
      </c>
      <c r="BN5" t="s">
        <v>93</v>
      </c>
      <c r="BO5" t="s">
        <v>89</v>
      </c>
      <c r="BP5" t="s">
        <v>110</v>
      </c>
      <c r="BQ5" t="s">
        <v>109</v>
      </c>
      <c r="BU5" t="s">
        <v>90</v>
      </c>
      <c r="BV5" t="s">
        <v>881</v>
      </c>
      <c r="BX5" t="s">
        <v>93</v>
      </c>
      <c r="BY5" t="s">
        <v>882</v>
      </c>
      <c r="BZ5" t="s">
        <v>128</v>
      </c>
      <c r="CA5" t="s">
        <v>883</v>
      </c>
      <c r="CB5" t="s">
        <v>86</v>
      </c>
      <c r="CC5" s="35" t="s">
        <v>879</v>
      </c>
      <c r="CD5" t="s">
        <v>880</v>
      </c>
      <c r="CE5" t="s">
        <v>884</v>
      </c>
      <c r="CG5" s="3" t="s">
        <v>152</v>
      </c>
      <c r="CH5" s="3" t="s">
        <v>153</v>
      </c>
      <c r="CI5" s="3">
        <f t="shared" ref="CI5" si="7">DAY(M5)</f>
        <v>14</v>
      </c>
      <c r="CJ5" s="3">
        <f t="shared" ref="CJ5" si="8">MONTH(M5)</f>
        <v>4</v>
      </c>
      <c r="CK5" s="3" t="str">
        <f>IFERROR(VLOOKUP(V5,Turnos!$A$1:$D$150,3,0),"")</f>
        <v>00:00 as 08:20</v>
      </c>
      <c r="CL5" s="3">
        <f t="shared" ref="CL5" si="9">IF(AP5&gt;0,AP5-1,"")</f>
        <v>15</v>
      </c>
      <c r="CM5" s="4">
        <f t="shared" ref="CM5" si="10">IF(CL5="","",(AM5/CL5)-1)</f>
        <v>0.26666666666666661</v>
      </c>
      <c r="CN5" s="19">
        <f t="shared" ca="1" si="4"/>
        <v>4.5332638888939982</v>
      </c>
      <c r="CO5" s="3" t="str">
        <f t="shared" si="5"/>
        <v>Tratado</v>
      </c>
      <c r="CP5" s="3" t="str">
        <f t="shared" ref="CP5" ca="1" si="11">IF(CN5&gt;=5,"Fora do prazo","Dentro do Prazo")</f>
        <v>Dentro do Prazo</v>
      </c>
    </row>
    <row r="6" spans="1:94">
      <c r="A6" s="42" t="s">
        <v>858</v>
      </c>
      <c r="B6" t="s">
        <v>82</v>
      </c>
      <c r="C6" t="s">
        <v>83</v>
      </c>
      <c r="D6" t="s">
        <v>84</v>
      </c>
      <c r="E6" t="s">
        <v>85</v>
      </c>
      <c r="F6" t="s">
        <v>287</v>
      </c>
      <c r="G6" t="s">
        <v>103</v>
      </c>
      <c r="H6" t="s">
        <v>104</v>
      </c>
      <c r="I6" t="s">
        <v>87</v>
      </c>
      <c r="J6" t="s">
        <v>105</v>
      </c>
      <c r="K6" t="s">
        <v>88</v>
      </c>
      <c r="L6" t="s">
        <v>91</v>
      </c>
      <c r="M6" t="s">
        <v>859</v>
      </c>
      <c r="N6" t="s">
        <v>860</v>
      </c>
      <c r="O6" t="s">
        <v>376</v>
      </c>
      <c r="P6" t="s">
        <v>377</v>
      </c>
      <c r="Q6" t="s">
        <v>378</v>
      </c>
      <c r="R6" t="s">
        <v>98</v>
      </c>
      <c r="T6" t="s">
        <v>86</v>
      </c>
      <c r="U6" t="s">
        <v>106</v>
      </c>
      <c r="V6" t="s">
        <v>193</v>
      </c>
      <c r="W6" t="s">
        <v>861</v>
      </c>
      <c r="X6" t="s">
        <v>862</v>
      </c>
      <c r="Y6" t="s">
        <v>381</v>
      </c>
      <c r="Z6" t="s">
        <v>86</v>
      </c>
      <c r="AA6" t="s">
        <v>863</v>
      </c>
      <c r="AB6" t="s">
        <v>864</v>
      </c>
      <c r="AC6" t="s">
        <v>128</v>
      </c>
      <c r="AD6" t="s">
        <v>865</v>
      </c>
      <c r="AE6" t="s">
        <v>771</v>
      </c>
      <c r="AF6" t="s">
        <v>151</v>
      </c>
      <c r="AG6" t="s">
        <v>94</v>
      </c>
      <c r="AH6" t="s">
        <v>108</v>
      </c>
      <c r="AI6" t="s">
        <v>852</v>
      </c>
      <c r="AJ6" t="s">
        <v>384</v>
      </c>
      <c r="AK6" t="s">
        <v>385</v>
      </c>
      <c r="AL6" t="s">
        <v>331</v>
      </c>
      <c r="AM6" t="s">
        <v>543</v>
      </c>
      <c r="AN6" t="s">
        <v>467</v>
      </c>
      <c r="AP6" t="s">
        <v>319</v>
      </c>
      <c r="AQ6" t="s">
        <v>109</v>
      </c>
      <c r="BE6" t="s">
        <v>927</v>
      </c>
      <c r="BG6" t="s">
        <v>465</v>
      </c>
      <c r="BN6" t="s">
        <v>93</v>
      </c>
      <c r="BO6" t="s">
        <v>89</v>
      </c>
      <c r="BP6" t="s">
        <v>110</v>
      </c>
      <c r="BQ6" t="s">
        <v>109</v>
      </c>
      <c r="BU6" t="s">
        <v>90</v>
      </c>
      <c r="BV6" t="s">
        <v>866</v>
      </c>
      <c r="BX6" t="s">
        <v>93</v>
      </c>
      <c r="BY6" t="s">
        <v>867</v>
      </c>
      <c r="BZ6" t="s">
        <v>128</v>
      </c>
      <c r="CA6" t="s">
        <v>868</v>
      </c>
      <c r="CB6" t="s">
        <v>86</v>
      </c>
      <c r="CC6" s="35" t="s">
        <v>864</v>
      </c>
      <c r="CD6" t="s">
        <v>865</v>
      </c>
      <c r="CE6" t="s">
        <v>869</v>
      </c>
      <c r="CG6" s="3" t="s">
        <v>152</v>
      </c>
      <c r="CH6" s="3" t="s">
        <v>153</v>
      </c>
      <c r="CI6" s="3">
        <f t="shared" ref="CI6:CI10" si="12">DAY(M6)</f>
        <v>14</v>
      </c>
      <c r="CJ6" s="3">
        <f t="shared" ref="CJ6:CJ10" si="13">MONTH(M6)</f>
        <v>4</v>
      </c>
      <c r="CK6" s="3" t="str">
        <f>IFERROR(VLOOKUP(V6,Turnos!$A$1:$D$150,3,0),"")</f>
        <v>05:00 as 13:20</v>
      </c>
      <c r="CL6" s="3">
        <f t="shared" ref="CL6:CL10" si="14">IF(AP6&gt;0,AP6-1,"")</f>
        <v>15</v>
      </c>
      <c r="CM6" s="4">
        <f t="shared" ref="CM6:CM10" si="15">IF(CL6="","",(AM6/CL6)-1)</f>
        <v>0.66666666666666674</v>
      </c>
      <c r="CN6" s="19">
        <f t="shared" ca="1" si="4"/>
        <v>4.2970370370385353</v>
      </c>
      <c r="CO6" s="3" t="str">
        <f t="shared" si="5"/>
        <v>Tratado</v>
      </c>
      <c r="CP6" s="3" t="str">
        <f t="shared" ref="CP6:CP10" ca="1" si="16">IF(CN6&gt;=5,"Fora do prazo","Dentro do Prazo")</f>
        <v>Dentro do Prazo</v>
      </c>
    </row>
    <row r="7" spans="1:94">
      <c r="A7" s="42" t="s">
        <v>846</v>
      </c>
      <c r="B7" t="s">
        <v>82</v>
      </c>
      <c r="C7" t="s">
        <v>83</v>
      </c>
      <c r="D7" t="s">
        <v>84</v>
      </c>
      <c r="E7" t="s">
        <v>85</v>
      </c>
      <c r="F7" t="s">
        <v>287</v>
      </c>
      <c r="G7" t="s">
        <v>103</v>
      </c>
      <c r="H7" t="s">
        <v>104</v>
      </c>
      <c r="I7" t="s">
        <v>87</v>
      </c>
      <c r="J7" t="s">
        <v>105</v>
      </c>
      <c r="K7" t="s">
        <v>88</v>
      </c>
      <c r="L7" t="s">
        <v>91</v>
      </c>
      <c r="M7" t="s">
        <v>847</v>
      </c>
      <c r="N7" t="s">
        <v>848</v>
      </c>
      <c r="O7" t="s">
        <v>704</v>
      </c>
      <c r="P7" t="s">
        <v>705</v>
      </c>
      <c r="Q7" t="s">
        <v>706</v>
      </c>
      <c r="R7" t="s">
        <v>98</v>
      </c>
      <c r="T7" t="s">
        <v>86</v>
      </c>
      <c r="U7" t="s">
        <v>106</v>
      </c>
      <c r="V7" t="s">
        <v>124</v>
      </c>
      <c r="W7" t="s">
        <v>707</v>
      </c>
      <c r="X7" t="s">
        <v>708</v>
      </c>
      <c r="Y7" t="s">
        <v>381</v>
      </c>
      <c r="Z7" t="s">
        <v>86</v>
      </c>
      <c r="AA7" t="s">
        <v>849</v>
      </c>
      <c r="AB7" t="s">
        <v>850</v>
      </c>
      <c r="AC7" t="s">
        <v>128</v>
      </c>
      <c r="AD7" t="s">
        <v>851</v>
      </c>
      <c r="AE7" t="s">
        <v>771</v>
      </c>
      <c r="AF7" t="s">
        <v>151</v>
      </c>
      <c r="AG7" t="s">
        <v>94</v>
      </c>
      <c r="AH7" t="s">
        <v>108</v>
      </c>
      <c r="AI7" t="s">
        <v>852</v>
      </c>
      <c r="AJ7" t="s">
        <v>384</v>
      </c>
      <c r="AK7" t="s">
        <v>385</v>
      </c>
      <c r="AL7" t="s">
        <v>331</v>
      </c>
      <c r="AM7" t="s">
        <v>318</v>
      </c>
      <c r="AN7" t="s">
        <v>319</v>
      </c>
      <c r="AP7" t="s">
        <v>319</v>
      </c>
      <c r="AQ7" t="s">
        <v>109</v>
      </c>
      <c r="BE7" t="s">
        <v>926</v>
      </c>
      <c r="BG7" t="s">
        <v>853</v>
      </c>
      <c r="BN7" t="s">
        <v>93</v>
      </c>
      <c r="BO7" t="s">
        <v>89</v>
      </c>
      <c r="BP7" t="s">
        <v>110</v>
      </c>
      <c r="BQ7" t="s">
        <v>109</v>
      </c>
      <c r="BU7" t="s">
        <v>90</v>
      </c>
      <c r="BV7" t="s">
        <v>854</v>
      </c>
      <c r="BX7" t="s">
        <v>93</v>
      </c>
      <c r="BY7" t="s">
        <v>855</v>
      </c>
      <c r="BZ7" t="s">
        <v>128</v>
      </c>
      <c r="CA7" t="s">
        <v>856</v>
      </c>
      <c r="CB7" t="s">
        <v>86</v>
      </c>
      <c r="CC7" s="35" t="s">
        <v>850</v>
      </c>
      <c r="CD7" t="s">
        <v>851</v>
      </c>
      <c r="CE7" t="s">
        <v>857</v>
      </c>
      <c r="CG7" s="3" t="s">
        <v>152</v>
      </c>
      <c r="CH7" s="3" t="s">
        <v>153</v>
      </c>
      <c r="CI7" s="3">
        <f t="shared" si="12"/>
        <v>14</v>
      </c>
      <c r="CJ7" s="3">
        <f t="shared" si="13"/>
        <v>4</v>
      </c>
      <c r="CK7" s="3" t="str">
        <f>IFERROR(VLOOKUP(V7,Turnos!$A$1:$D$150,3,0),"")</f>
        <v>05:00 as 13:20</v>
      </c>
      <c r="CL7" s="3">
        <f t="shared" si="14"/>
        <v>15</v>
      </c>
      <c r="CM7" s="4">
        <f t="shared" si="15"/>
        <v>0.1333333333333333</v>
      </c>
      <c r="CN7" s="19">
        <f t="shared" ca="1" si="4"/>
        <v>3.2801388888838119</v>
      </c>
      <c r="CO7" s="3" t="str">
        <f t="shared" si="5"/>
        <v>Tratado</v>
      </c>
      <c r="CP7" s="3" t="str">
        <f t="shared" ca="1" si="16"/>
        <v>Dentro do Prazo</v>
      </c>
    </row>
    <row r="8" spans="1:94">
      <c r="A8" s="42" t="s">
        <v>339</v>
      </c>
      <c r="B8" t="s">
        <v>82</v>
      </c>
      <c r="C8" t="s">
        <v>83</v>
      </c>
      <c r="D8" t="s">
        <v>84</v>
      </c>
      <c r="E8" t="s">
        <v>85</v>
      </c>
      <c r="F8" t="s">
        <v>340</v>
      </c>
      <c r="G8" t="s">
        <v>341</v>
      </c>
      <c r="H8" t="s">
        <v>342</v>
      </c>
      <c r="I8" t="s">
        <v>87</v>
      </c>
      <c r="J8" t="s">
        <v>343</v>
      </c>
      <c r="K8" t="s">
        <v>344</v>
      </c>
      <c r="L8" t="s">
        <v>345</v>
      </c>
      <c r="M8" t="s">
        <v>346</v>
      </c>
      <c r="N8" t="s">
        <v>347</v>
      </c>
      <c r="O8" t="s">
        <v>348</v>
      </c>
      <c r="P8" t="s">
        <v>349</v>
      </c>
      <c r="Q8" t="s">
        <v>350</v>
      </c>
      <c r="R8" t="s">
        <v>92</v>
      </c>
      <c r="T8" t="s">
        <v>86</v>
      </c>
      <c r="U8" t="s">
        <v>351</v>
      </c>
      <c r="V8" t="s">
        <v>162</v>
      </c>
      <c r="W8" t="s">
        <v>352</v>
      </c>
      <c r="X8" t="s">
        <v>353</v>
      </c>
      <c r="Y8" t="s">
        <v>354</v>
      </c>
      <c r="Z8" t="s">
        <v>86</v>
      </c>
      <c r="AA8" t="s">
        <v>355</v>
      </c>
      <c r="AB8" t="s">
        <v>356</v>
      </c>
      <c r="AC8" t="s">
        <v>357</v>
      </c>
      <c r="AD8" t="s">
        <v>358</v>
      </c>
      <c r="AE8" t="s">
        <v>357</v>
      </c>
      <c r="AF8" t="s">
        <v>359</v>
      </c>
      <c r="AG8" t="s">
        <v>94</v>
      </c>
      <c r="AH8" t="s">
        <v>360</v>
      </c>
      <c r="AI8" t="s">
        <v>86</v>
      </c>
      <c r="AL8" t="s">
        <v>361</v>
      </c>
      <c r="AV8" t="s">
        <v>362</v>
      </c>
      <c r="AW8" t="s">
        <v>362</v>
      </c>
      <c r="BE8" t="s">
        <v>371</v>
      </c>
      <c r="BL8" t="s">
        <v>363</v>
      </c>
      <c r="BN8" t="s">
        <v>93</v>
      </c>
      <c r="BO8" t="s">
        <v>89</v>
      </c>
      <c r="BP8" t="s">
        <v>364</v>
      </c>
      <c r="BQ8" t="s">
        <v>365</v>
      </c>
      <c r="BU8" t="s">
        <v>90</v>
      </c>
      <c r="BV8" t="s">
        <v>366</v>
      </c>
      <c r="BW8" t="s">
        <v>367</v>
      </c>
      <c r="BX8" t="s">
        <v>93</v>
      </c>
      <c r="BY8" t="s">
        <v>368</v>
      </c>
      <c r="BZ8" t="s">
        <v>369</v>
      </c>
      <c r="CA8" t="s">
        <v>86</v>
      </c>
      <c r="CB8" t="s">
        <v>358</v>
      </c>
      <c r="CC8" s="35">
        <v>45765.701307870368</v>
      </c>
      <c r="CD8" t="s">
        <v>86</v>
      </c>
      <c r="CE8" t="s">
        <v>370</v>
      </c>
      <c r="CG8" s="3" t="s">
        <v>372</v>
      </c>
      <c r="CH8" s="3" t="s">
        <v>153</v>
      </c>
      <c r="CI8" s="3">
        <f t="shared" si="12"/>
        <v>14</v>
      </c>
      <c r="CJ8" s="3">
        <f t="shared" si="13"/>
        <v>4</v>
      </c>
      <c r="CK8" s="3" t="str">
        <f>IFERROR(VLOOKUP(V8,Turnos!$A$1:$D$150,3,0),"")</f>
        <v>05:00 as 13:20</v>
      </c>
      <c r="CL8" s="3" t="str">
        <f t="shared" si="14"/>
        <v/>
      </c>
      <c r="CM8" s="4" t="str">
        <f t="shared" si="15"/>
        <v/>
      </c>
      <c r="CN8" s="19">
        <f t="shared" ca="1" si="4"/>
        <v>4.2299074074035161</v>
      </c>
      <c r="CO8" s="3" t="str">
        <f t="shared" si="5"/>
        <v>Tratado</v>
      </c>
      <c r="CP8" s="3" t="str">
        <f t="shared" ca="1" si="16"/>
        <v>Dentro do Prazo</v>
      </c>
    </row>
    <row r="9" spans="1:94">
      <c r="A9" s="42" t="s">
        <v>323</v>
      </c>
      <c r="B9" t="s">
        <v>82</v>
      </c>
      <c r="C9" t="s">
        <v>83</v>
      </c>
      <c r="D9" t="s">
        <v>84</v>
      </c>
      <c r="E9" t="s">
        <v>85</v>
      </c>
      <c r="F9" t="s">
        <v>287</v>
      </c>
      <c r="G9" t="s">
        <v>103</v>
      </c>
      <c r="H9" t="s">
        <v>104</v>
      </c>
      <c r="I9" t="s">
        <v>87</v>
      </c>
      <c r="J9" t="s">
        <v>105</v>
      </c>
      <c r="K9" t="s">
        <v>88</v>
      </c>
      <c r="L9" t="s">
        <v>91</v>
      </c>
      <c r="M9" t="s">
        <v>324</v>
      </c>
      <c r="N9" t="s">
        <v>325</v>
      </c>
      <c r="O9" t="s">
        <v>99</v>
      </c>
      <c r="P9" t="s">
        <v>100</v>
      </c>
      <c r="Q9" t="s">
        <v>101</v>
      </c>
      <c r="R9" t="s">
        <v>98</v>
      </c>
      <c r="T9" t="s">
        <v>86</v>
      </c>
      <c r="U9" t="s">
        <v>106</v>
      </c>
      <c r="V9" t="s">
        <v>159</v>
      </c>
      <c r="W9" t="s">
        <v>326</v>
      </c>
      <c r="X9" t="s">
        <v>327</v>
      </c>
      <c r="Y9" t="s">
        <v>328</v>
      </c>
      <c r="Z9" t="s">
        <v>86</v>
      </c>
      <c r="AA9" t="s">
        <v>329</v>
      </c>
      <c r="AB9" t="s">
        <v>845</v>
      </c>
      <c r="AC9" t="s">
        <v>128</v>
      </c>
      <c r="AD9" t="s">
        <v>86</v>
      </c>
      <c r="AE9" t="s">
        <v>86</v>
      </c>
      <c r="AF9" t="s">
        <v>151</v>
      </c>
      <c r="AG9" t="s">
        <v>94</v>
      </c>
      <c r="AH9" t="s">
        <v>108</v>
      </c>
      <c r="AI9" t="s">
        <v>86</v>
      </c>
      <c r="AJ9" t="s">
        <v>298</v>
      </c>
      <c r="AK9" t="s">
        <v>299</v>
      </c>
      <c r="AL9" t="s">
        <v>331</v>
      </c>
      <c r="AM9" t="s">
        <v>332</v>
      </c>
      <c r="AN9" t="s">
        <v>88</v>
      </c>
      <c r="AP9" t="s">
        <v>88</v>
      </c>
      <c r="AQ9" t="s">
        <v>109</v>
      </c>
      <c r="BE9" t="s">
        <v>338</v>
      </c>
      <c r="BG9" t="s">
        <v>88</v>
      </c>
      <c r="BN9" t="s">
        <v>93</v>
      </c>
      <c r="BO9" t="s">
        <v>89</v>
      </c>
      <c r="BP9" t="s">
        <v>110</v>
      </c>
      <c r="BQ9" t="s">
        <v>109</v>
      </c>
      <c r="BU9" t="s">
        <v>90</v>
      </c>
      <c r="BV9" t="s">
        <v>333</v>
      </c>
      <c r="BX9" t="s">
        <v>93</v>
      </c>
      <c r="BY9" t="s">
        <v>334</v>
      </c>
      <c r="BZ9" t="s">
        <v>128</v>
      </c>
      <c r="CA9" t="s">
        <v>86</v>
      </c>
      <c r="CB9" t="s">
        <v>86</v>
      </c>
      <c r="CC9" s="35" t="s">
        <v>845</v>
      </c>
      <c r="CD9" t="s">
        <v>330</v>
      </c>
      <c r="CE9" t="s">
        <v>335</v>
      </c>
      <c r="CG9" s="3" t="s">
        <v>152</v>
      </c>
      <c r="CH9" s="3" t="s">
        <v>153</v>
      </c>
      <c r="CI9" s="3">
        <f t="shared" si="12"/>
        <v>14</v>
      </c>
      <c r="CJ9" s="3">
        <f t="shared" si="13"/>
        <v>4</v>
      </c>
      <c r="CK9" s="3" t="str">
        <f>IFERROR(VLOOKUP(V9,Turnos!$A$1:$D$150,3,0),"")</f>
        <v>08:00 as 16:20</v>
      </c>
      <c r="CL9" s="3">
        <f t="shared" si="14"/>
        <v>11</v>
      </c>
      <c r="CM9" s="4">
        <f t="shared" si="15"/>
        <v>0.18181818181818188</v>
      </c>
      <c r="CN9" s="19">
        <f t="shared" ca="1" si="4"/>
        <v>3.1660300925941556</v>
      </c>
      <c r="CO9" s="3" t="str">
        <f t="shared" si="5"/>
        <v>Tratado</v>
      </c>
      <c r="CP9" s="3" t="str">
        <f t="shared" ca="1" si="16"/>
        <v>Dentro do Prazo</v>
      </c>
    </row>
    <row r="10" spans="1:94">
      <c r="A10" s="42" t="s">
        <v>835</v>
      </c>
      <c r="B10" t="s">
        <v>82</v>
      </c>
      <c r="C10" t="s">
        <v>83</v>
      </c>
      <c r="D10" t="s">
        <v>84</v>
      </c>
      <c r="E10" t="s">
        <v>85</v>
      </c>
      <c r="F10" t="s">
        <v>287</v>
      </c>
      <c r="G10" t="s">
        <v>103</v>
      </c>
      <c r="H10" t="s">
        <v>104</v>
      </c>
      <c r="I10" t="s">
        <v>87</v>
      </c>
      <c r="J10" t="s">
        <v>105</v>
      </c>
      <c r="K10" t="s">
        <v>88</v>
      </c>
      <c r="L10" t="s">
        <v>91</v>
      </c>
      <c r="M10" t="s">
        <v>836</v>
      </c>
      <c r="N10" t="s">
        <v>837</v>
      </c>
      <c r="O10" t="s">
        <v>582</v>
      </c>
      <c r="P10" t="s">
        <v>583</v>
      </c>
      <c r="Q10" t="s">
        <v>584</v>
      </c>
      <c r="R10" t="s">
        <v>98</v>
      </c>
      <c r="T10" t="s">
        <v>86</v>
      </c>
      <c r="U10" t="s">
        <v>106</v>
      </c>
      <c r="V10" t="s">
        <v>207</v>
      </c>
      <c r="W10" t="s">
        <v>664</v>
      </c>
      <c r="X10" t="s">
        <v>665</v>
      </c>
      <c r="Y10" t="s">
        <v>381</v>
      </c>
      <c r="Z10" t="s">
        <v>86</v>
      </c>
      <c r="AA10" t="s">
        <v>838</v>
      </c>
      <c r="AB10" t="s">
        <v>839</v>
      </c>
      <c r="AC10" t="s">
        <v>128</v>
      </c>
      <c r="AD10" t="s">
        <v>840</v>
      </c>
      <c r="AE10" t="s">
        <v>771</v>
      </c>
      <c r="AF10" t="s">
        <v>151</v>
      </c>
      <c r="AG10" t="s">
        <v>94</v>
      </c>
      <c r="AH10" t="s">
        <v>108</v>
      </c>
      <c r="AI10" t="s">
        <v>806</v>
      </c>
      <c r="AJ10" t="s">
        <v>384</v>
      </c>
      <c r="AK10" t="s">
        <v>385</v>
      </c>
      <c r="AL10" t="s">
        <v>300</v>
      </c>
      <c r="AM10" t="s">
        <v>542</v>
      </c>
      <c r="AN10" t="s">
        <v>467</v>
      </c>
      <c r="AP10" t="s">
        <v>319</v>
      </c>
      <c r="AQ10" t="s">
        <v>109</v>
      </c>
      <c r="BE10" t="s">
        <v>925</v>
      </c>
      <c r="BG10" t="s">
        <v>574</v>
      </c>
      <c r="BN10" t="s">
        <v>93</v>
      </c>
      <c r="BO10" t="s">
        <v>89</v>
      </c>
      <c r="BP10" t="s">
        <v>110</v>
      </c>
      <c r="BQ10" t="s">
        <v>109</v>
      </c>
      <c r="BU10" t="s">
        <v>90</v>
      </c>
      <c r="BV10" t="s">
        <v>841</v>
      </c>
      <c r="BX10" t="s">
        <v>93</v>
      </c>
      <c r="BY10" t="s">
        <v>842</v>
      </c>
      <c r="BZ10" t="s">
        <v>128</v>
      </c>
      <c r="CA10" t="s">
        <v>843</v>
      </c>
      <c r="CB10" t="s">
        <v>86</v>
      </c>
      <c r="CC10" s="35" t="s">
        <v>839</v>
      </c>
      <c r="CD10" t="s">
        <v>840</v>
      </c>
      <c r="CE10" t="s">
        <v>844</v>
      </c>
      <c r="CG10" s="3" t="s">
        <v>152</v>
      </c>
      <c r="CH10" s="3" t="s">
        <v>153</v>
      </c>
      <c r="CI10" s="3">
        <f t="shared" si="12"/>
        <v>14</v>
      </c>
      <c r="CJ10" s="3">
        <f t="shared" si="13"/>
        <v>4</v>
      </c>
      <c r="CK10" s="3" t="str">
        <f>IFERROR(VLOOKUP(V10,Turnos!$A$1:$D$150,3,0),"")</f>
        <v>08:00 as 16:20</v>
      </c>
      <c r="CL10" s="3">
        <f t="shared" si="14"/>
        <v>15</v>
      </c>
      <c r="CM10" s="4">
        <f t="shared" si="15"/>
        <v>0.73333333333333339</v>
      </c>
      <c r="CN10" s="19">
        <f t="shared" ca="1" si="4"/>
        <v>3.0887037037027767</v>
      </c>
      <c r="CO10" s="3" t="str">
        <f t="shared" si="5"/>
        <v>Tratado</v>
      </c>
      <c r="CP10" s="3" t="str">
        <f t="shared" ca="1" si="16"/>
        <v>Dentro do Prazo</v>
      </c>
    </row>
    <row r="11" spans="1:94">
      <c r="A11" s="42" t="s">
        <v>824</v>
      </c>
      <c r="B11" t="s">
        <v>82</v>
      </c>
      <c r="C11" t="s">
        <v>83</v>
      </c>
      <c r="D11" t="s">
        <v>84</v>
      </c>
      <c r="E11" t="s">
        <v>85</v>
      </c>
      <c r="F11" t="s">
        <v>287</v>
      </c>
      <c r="G11" t="s">
        <v>103</v>
      </c>
      <c r="H11" t="s">
        <v>104</v>
      </c>
      <c r="I11" t="s">
        <v>87</v>
      </c>
      <c r="J11" t="s">
        <v>105</v>
      </c>
      <c r="K11" t="s">
        <v>88</v>
      </c>
      <c r="L11" t="s">
        <v>91</v>
      </c>
      <c r="M11" t="s">
        <v>825</v>
      </c>
      <c r="N11" t="s">
        <v>826</v>
      </c>
      <c r="O11" t="s">
        <v>376</v>
      </c>
      <c r="P11" t="s">
        <v>377</v>
      </c>
      <c r="Q11" t="s">
        <v>378</v>
      </c>
      <c r="R11" t="s">
        <v>98</v>
      </c>
      <c r="T11" t="s">
        <v>86</v>
      </c>
      <c r="U11" t="s">
        <v>106</v>
      </c>
      <c r="V11" t="s">
        <v>113</v>
      </c>
      <c r="W11" t="s">
        <v>379</v>
      </c>
      <c r="X11" t="s">
        <v>380</v>
      </c>
      <c r="Y11" t="s">
        <v>827</v>
      </c>
      <c r="Z11" t="s">
        <v>86</v>
      </c>
      <c r="AA11" t="s">
        <v>828</v>
      </c>
      <c r="AB11" t="s">
        <v>829</v>
      </c>
      <c r="AC11" t="s">
        <v>128</v>
      </c>
      <c r="AD11" t="s">
        <v>830</v>
      </c>
      <c r="AE11" t="s">
        <v>771</v>
      </c>
      <c r="AF11" t="s">
        <v>151</v>
      </c>
      <c r="AG11" t="s">
        <v>94</v>
      </c>
      <c r="AH11" t="s">
        <v>108</v>
      </c>
      <c r="AI11" t="s">
        <v>793</v>
      </c>
      <c r="AJ11" t="s">
        <v>384</v>
      </c>
      <c r="AK11" t="s">
        <v>794</v>
      </c>
      <c r="AL11" t="s">
        <v>831</v>
      </c>
      <c r="AM11" t="s">
        <v>418</v>
      </c>
      <c r="AN11" t="s">
        <v>402</v>
      </c>
      <c r="AP11" t="s">
        <v>319</v>
      </c>
      <c r="AQ11" t="s">
        <v>109</v>
      </c>
      <c r="BE11" t="s">
        <v>924</v>
      </c>
      <c r="BG11" t="s">
        <v>669</v>
      </c>
      <c r="BN11" t="s">
        <v>93</v>
      </c>
      <c r="BO11" t="s">
        <v>89</v>
      </c>
      <c r="BP11" t="s">
        <v>110</v>
      </c>
      <c r="BQ11" t="s">
        <v>109</v>
      </c>
      <c r="BU11" t="s">
        <v>90</v>
      </c>
      <c r="BV11" t="s">
        <v>820</v>
      </c>
      <c r="BX11" t="s">
        <v>93</v>
      </c>
      <c r="BY11" t="s">
        <v>832</v>
      </c>
      <c r="BZ11" t="s">
        <v>128</v>
      </c>
      <c r="CA11" t="s">
        <v>833</v>
      </c>
      <c r="CB11" t="s">
        <v>86</v>
      </c>
      <c r="CC11" s="35" t="s">
        <v>829</v>
      </c>
      <c r="CD11" t="s">
        <v>830</v>
      </c>
      <c r="CE11" t="s">
        <v>834</v>
      </c>
      <c r="CG11" s="3" t="s">
        <v>152</v>
      </c>
      <c r="CH11" s="3" t="s">
        <v>153</v>
      </c>
      <c r="CI11" s="3">
        <f t="shared" ref="CI11" si="17">DAY(M11)</f>
        <v>14</v>
      </c>
      <c r="CJ11" s="3">
        <f t="shared" ref="CJ11" si="18">MONTH(M11)</f>
        <v>4</v>
      </c>
      <c r="CK11" s="3" t="str">
        <f>IFERROR(VLOOKUP(V11,Turnos!$A$1:$D$150,3,0),"")</f>
        <v>13:00 as 21:20</v>
      </c>
      <c r="CL11" s="3">
        <f t="shared" ref="CL11" si="19">IF(AP11&gt;0,AP11-1,"")</f>
        <v>15</v>
      </c>
      <c r="CM11" s="4">
        <f t="shared" ref="CM11" si="20">IF(CL11="","",(AM11/CL11)-1)</f>
        <v>0.46666666666666656</v>
      </c>
      <c r="CN11" s="19">
        <f t="shared" ca="1" si="4"/>
        <v>3.956087962964375</v>
      </c>
      <c r="CO11" s="3" t="str">
        <f t="shared" si="5"/>
        <v>Tratado</v>
      </c>
      <c r="CP11" s="3" t="str">
        <f t="shared" ref="CP11" ca="1" si="21">IF(CN11&gt;=5,"Fora do prazo","Dentro do Prazo")</f>
        <v>Dentro do Prazo</v>
      </c>
    </row>
    <row r="12" spans="1:94">
      <c r="A12" s="42" t="s">
        <v>814</v>
      </c>
      <c r="B12" t="s">
        <v>82</v>
      </c>
      <c r="C12" t="s">
        <v>83</v>
      </c>
      <c r="D12" t="s">
        <v>84</v>
      </c>
      <c r="E12" t="s">
        <v>85</v>
      </c>
      <c r="F12" t="s">
        <v>287</v>
      </c>
      <c r="G12" t="s">
        <v>103</v>
      </c>
      <c r="H12" t="s">
        <v>104</v>
      </c>
      <c r="I12" t="s">
        <v>87</v>
      </c>
      <c r="J12" t="s">
        <v>105</v>
      </c>
      <c r="K12" t="s">
        <v>88</v>
      </c>
      <c r="L12" t="s">
        <v>91</v>
      </c>
      <c r="M12" t="s">
        <v>815</v>
      </c>
      <c r="N12" t="s">
        <v>816</v>
      </c>
      <c r="O12" t="s">
        <v>376</v>
      </c>
      <c r="P12" t="s">
        <v>377</v>
      </c>
      <c r="Q12" t="s">
        <v>378</v>
      </c>
      <c r="R12" t="s">
        <v>98</v>
      </c>
      <c r="T12" t="s">
        <v>86</v>
      </c>
      <c r="U12" t="s">
        <v>106</v>
      </c>
      <c r="V12" t="s">
        <v>113</v>
      </c>
      <c r="W12" t="s">
        <v>379</v>
      </c>
      <c r="X12" t="s">
        <v>380</v>
      </c>
      <c r="Y12" t="s">
        <v>788</v>
      </c>
      <c r="Z12" t="s">
        <v>86</v>
      </c>
      <c r="AA12" t="s">
        <v>817</v>
      </c>
      <c r="AB12" t="s">
        <v>818</v>
      </c>
      <c r="AC12" t="s">
        <v>128</v>
      </c>
      <c r="AD12" t="s">
        <v>819</v>
      </c>
      <c r="AE12" t="s">
        <v>771</v>
      </c>
      <c r="AF12" t="s">
        <v>151</v>
      </c>
      <c r="AG12" t="s">
        <v>94</v>
      </c>
      <c r="AH12" t="s">
        <v>108</v>
      </c>
      <c r="AI12" t="s">
        <v>793</v>
      </c>
      <c r="AJ12" t="s">
        <v>384</v>
      </c>
      <c r="AK12" t="s">
        <v>794</v>
      </c>
      <c r="AL12" t="s">
        <v>712</v>
      </c>
      <c r="AM12" t="s">
        <v>318</v>
      </c>
      <c r="AN12" t="s">
        <v>319</v>
      </c>
      <c r="AP12" t="s">
        <v>319</v>
      </c>
      <c r="AQ12" t="s">
        <v>109</v>
      </c>
      <c r="BE12" t="s">
        <v>923</v>
      </c>
      <c r="BG12" t="s">
        <v>301</v>
      </c>
      <c r="BN12" t="s">
        <v>93</v>
      </c>
      <c r="BO12" t="s">
        <v>89</v>
      </c>
      <c r="BP12" t="s">
        <v>110</v>
      </c>
      <c r="BQ12" t="s">
        <v>109</v>
      </c>
      <c r="BU12" t="s">
        <v>90</v>
      </c>
      <c r="BV12" t="s">
        <v>820</v>
      </c>
      <c r="BX12" t="s">
        <v>93</v>
      </c>
      <c r="BY12" t="s">
        <v>821</v>
      </c>
      <c r="BZ12" t="s">
        <v>128</v>
      </c>
      <c r="CA12" t="s">
        <v>822</v>
      </c>
      <c r="CB12" t="s">
        <v>86</v>
      </c>
      <c r="CC12" s="35" t="s">
        <v>818</v>
      </c>
      <c r="CD12" t="s">
        <v>819</v>
      </c>
      <c r="CE12" t="s">
        <v>823</v>
      </c>
      <c r="CG12" s="3" t="s">
        <v>152</v>
      </c>
      <c r="CH12" s="3" t="s">
        <v>153</v>
      </c>
      <c r="CI12" s="3">
        <f t="shared" ref="CI12:CI16" si="22">DAY(M12)</f>
        <v>14</v>
      </c>
      <c r="CJ12" s="3">
        <f t="shared" ref="CJ12:CJ16" si="23">MONTH(M12)</f>
        <v>4</v>
      </c>
      <c r="CK12" s="3" t="str">
        <f>IFERROR(VLOOKUP(V12,Turnos!$A$1:$D$150,3,0),"")</f>
        <v>13:00 as 21:20</v>
      </c>
      <c r="CL12" s="3">
        <f t="shared" ref="CL12:CL16" si="24">IF(AP12&gt;0,AP12-1,"")</f>
        <v>15</v>
      </c>
      <c r="CM12" s="4">
        <f t="shared" ref="CM12:CM16" si="25">IF(CL12="","",(AM12/CL12)-1)</f>
        <v>0.1333333333333333</v>
      </c>
      <c r="CN12" s="19">
        <f t="shared" ca="1" si="4"/>
        <v>3.955532407409919</v>
      </c>
      <c r="CO12" s="3" t="str">
        <f t="shared" si="5"/>
        <v>Tratado</v>
      </c>
      <c r="CP12" s="3" t="str">
        <f t="shared" ref="CP12:CP16" ca="1" si="26">IF(CN12&gt;=5,"Fora do prazo","Dentro do Prazo")</f>
        <v>Dentro do Prazo</v>
      </c>
    </row>
    <row r="13" spans="1:94">
      <c r="A13" s="42" t="s">
        <v>305</v>
      </c>
      <c r="B13" t="s">
        <v>82</v>
      </c>
      <c r="C13" t="s">
        <v>83</v>
      </c>
      <c r="D13" t="s">
        <v>84</v>
      </c>
      <c r="E13" t="s">
        <v>85</v>
      </c>
      <c r="F13" t="s">
        <v>287</v>
      </c>
      <c r="G13" t="s">
        <v>103</v>
      </c>
      <c r="H13" t="s">
        <v>104</v>
      </c>
      <c r="I13" t="s">
        <v>87</v>
      </c>
      <c r="J13" t="s">
        <v>105</v>
      </c>
      <c r="K13" t="s">
        <v>88</v>
      </c>
      <c r="L13" t="s">
        <v>91</v>
      </c>
      <c r="M13" t="s">
        <v>306</v>
      </c>
      <c r="N13" t="s">
        <v>307</v>
      </c>
      <c r="O13" t="s">
        <v>308</v>
      </c>
      <c r="P13" t="s">
        <v>309</v>
      </c>
      <c r="Q13" t="s">
        <v>310</v>
      </c>
      <c r="R13" t="s">
        <v>98</v>
      </c>
      <c r="T13" t="s">
        <v>86</v>
      </c>
      <c r="U13" t="s">
        <v>106</v>
      </c>
      <c r="V13" t="s">
        <v>200</v>
      </c>
      <c r="W13" t="s">
        <v>311</v>
      </c>
      <c r="X13" t="s">
        <v>312</v>
      </c>
      <c r="Y13" t="s">
        <v>313</v>
      </c>
      <c r="Z13" t="s">
        <v>86</v>
      </c>
      <c r="AA13" t="s">
        <v>314</v>
      </c>
      <c r="AB13" t="s">
        <v>315</v>
      </c>
      <c r="AC13" t="s">
        <v>128</v>
      </c>
      <c r="AD13" t="s">
        <v>86</v>
      </c>
      <c r="AE13" t="s">
        <v>86</v>
      </c>
      <c r="AF13" t="s">
        <v>151</v>
      </c>
      <c r="AG13" t="s">
        <v>94</v>
      </c>
      <c r="AH13" t="s">
        <v>108</v>
      </c>
      <c r="AI13" t="s">
        <v>86</v>
      </c>
      <c r="AJ13" t="s">
        <v>316</v>
      </c>
      <c r="AK13" t="s">
        <v>317</v>
      </c>
      <c r="AL13" t="s">
        <v>112</v>
      </c>
      <c r="AM13" t="s">
        <v>318</v>
      </c>
      <c r="AN13" t="s">
        <v>319</v>
      </c>
      <c r="AP13" t="s">
        <v>319</v>
      </c>
      <c r="AQ13" t="s">
        <v>109</v>
      </c>
      <c r="BE13" t="s">
        <v>337</v>
      </c>
      <c r="BG13" t="s">
        <v>88</v>
      </c>
      <c r="BN13" t="s">
        <v>93</v>
      </c>
      <c r="BO13" t="s">
        <v>89</v>
      </c>
      <c r="BP13" t="s">
        <v>110</v>
      </c>
      <c r="BQ13" t="s">
        <v>109</v>
      </c>
      <c r="BU13" t="s">
        <v>90</v>
      </c>
      <c r="BV13" t="s">
        <v>320</v>
      </c>
      <c r="BX13" t="s">
        <v>93</v>
      </c>
      <c r="BY13" t="s">
        <v>321</v>
      </c>
      <c r="BZ13" t="s">
        <v>128</v>
      </c>
      <c r="CA13" t="s">
        <v>86</v>
      </c>
      <c r="CB13" t="s">
        <v>86</v>
      </c>
      <c r="CC13" s="35">
        <v>45764.71775462963</v>
      </c>
      <c r="CD13" t="s">
        <v>315</v>
      </c>
      <c r="CE13" t="s">
        <v>322</v>
      </c>
      <c r="CG13" s="3" t="s">
        <v>152</v>
      </c>
      <c r="CH13" s="3" t="s">
        <v>153</v>
      </c>
      <c r="CI13" s="3">
        <f t="shared" si="22"/>
        <v>14</v>
      </c>
      <c r="CJ13" s="3">
        <f t="shared" si="23"/>
        <v>4</v>
      </c>
      <c r="CK13" s="3" t="str">
        <f>IFERROR(VLOOKUP(V13,Turnos!$A$1:$D$150,3,0),"")</f>
        <v>13:00 as 21:20</v>
      </c>
      <c r="CL13" s="3">
        <f t="shared" si="24"/>
        <v>15</v>
      </c>
      <c r="CM13" s="4">
        <f t="shared" si="25"/>
        <v>0.1333333333333333</v>
      </c>
      <c r="CN13" s="19">
        <f t="shared" ca="1" si="4"/>
        <v>2.9678587962989695</v>
      </c>
      <c r="CO13" s="3" t="str">
        <f t="shared" si="5"/>
        <v>Tratado</v>
      </c>
      <c r="CP13" s="3" t="str">
        <f t="shared" ca="1" si="26"/>
        <v>Dentro do Prazo</v>
      </c>
    </row>
    <row r="14" spans="1:94">
      <c r="A14" s="42" t="s">
        <v>800</v>
      </c>
      <c r="B14" t="s">
        <v>82</v>
      </c>
      <c r="C14" t="s">
        <v>83</v>
      </c>
      <c r="D14" t="s">
        <v>84</v>
      </c>
      <c r="E14" t="s">
        <v>85</v>
      </c>
      <c r="F14" t="s">
        <v>287</v>
      </c>
      <c r="G14" t="s">
        <v>103</v>
      </c>
      <c r="H14" t="s">
        <v>104</v>
      </c>
      <c r="I14" t="s">
        <v>87</v>
      </c>
      <c r="J14" t="s">
        <v>105</v>
      </c>
      <c r="K14" t="s">
        <v>88</v>
      </c>
      <c r="L14" t="s">
        <v>91</v>
      </c>
      <c r="M14" t="s">
        <v>801</v>
      </c>
      <c r="N14" t="s">
        <v>802</v>
      </c>
      <c r="O14" t="s">
        <v>290</v>
      </c>
      <c r="P14" t="s">
        <v>291</v>
      </c>
      <c r="Q14" t="s">
        <v>292</v>
      </c>
      <c r="R14" t="s">
        <v>98</v>
      </c>
      <c r="T14" t="s">
        <v>86</v>
      </c>
      <c r="U14" t="s">
        <v>106</v>
      </c>
      <c r="V14" t="s">
        <v>107</v>
      </c>
      <c r="W14" t="s">
        <v>293</v>
      </c>
      <c r="X14" t="s">
        <v>294</v>
      </c>
      <c r="Y14" t="s">
        <v>381</v>
      </c>
      <c r="Z14" t="s">
        <v>86</v>
      </c>
      <c r="AA14" t="s">
        <v>803</v>
      </c>
      <c r="AB14" t="s">
        <v>804</v>
      </c>
      <c r="AC14" t="s">
        <v>128</v>
      </c>
      <c r="AD14" t="s">
        <v>805</v>
      </c>
      <c r="AE14" t="s">
        <v>792</v>
      </c>
      <c r="AF14" t="s">
        <v>151</v>
      </c>
      <c r="AG14" t="s">
        <v>94</v>
      </c>
      <c r="AH14" t="s">
        <v>108</v>
      </c>
      <c r="AI14" t="s">
        <v>806</v>
      </c>
      <c r="AJ14" t="s">
        <v>384</v>
      </c>
      <c r="AK14" t="s">
        <v>385</v>
      </c>
      <c r="AL14" t="s">
        <v>807</v>
      </c>
      <c r="AM14" t="s">
        <v>467</v>
      </c>
      <c r="AN14" t="s">
        <v>402</v>
      </c>
      <c r="AP14" t="s">
        <v>319</v>
      </c>
      <c r="AQ14" t="s">
        <v>109</v>
      </c>
      <c r="BE14" t="s">
        <v>922</v>
      </c>
      <c r="BG14" t="s">
        <v>808</v>
      </c>
      <c r="BN14" t="s">
        <v>93</v>
      </c>
      <c r="BO14" t="s">
        <v>89</v>
      </c>
      <c r="BP14" t="s">
        <v>110</v>
      </c>
      <c r="BQ14" t="s">
        <v>109</v>
      </c>
      <c r="BU14" t="s">
        <v>90</v>
      </c>
      <c r="BV14" t="s">
        <v>809</v>
      </c>
      <c r="BX14" t="s">
        <v>93</v>
      </c>
      <c r="BY14" t="s">
        <v>810</v>
      </c>
      <c r="BZ14" t="s">
        <v>128</v>
      </c>
      <c r="CA14" t="s">
        <v>811</v>
      </c>
      <c r="CB14" t="s">
        <v>86</v>
      </c>
      <c r="CC14" s="35" t="s">
        <v>812</v>
      </c>
      <c r="CD14" t="s">
        <v>805</v>
      </c>
      <c r="CE14" t="s">
        <v>813</v>
      </c>
      <c r="CG14" s="3" t="s">
        <v>152</v>
      </c>
      <c r="CH14" s="3" t="s">
        <v>153</v>
      </c>
      <c r="CI14" s="3">
        <f t="shared" si="22"/>
        <v>14</v>
      </c>
      <c r="CJ14" s="3">
        <f t="shared" si="23"/>
        <v>4</v>
      </c>
      <c r="CK14" s="3" t="str">
        <f>IFERROR(VLOOKUP(V14,Turnos!$A$1:$D$150,3,0),"")</f>
        <v>13:00 as 21:20</v>
      </c>
      <c r="CL14" s="3">
        <f t="shared" si="24"/>
        <v>15</v>
      </c>
      <c r="CM14" s="4">
        <f t="shared" si="25"/>
        <v>0.33333333333333326</v>
      </c>
      <c r="CN14" s="19">
        <f t="shared" ca="1" si="4"/>
        <v>3.9428240740671754</v>
      </c>
      <c r="CO14" s="3" t="str">
        <f t="shared" si="5"/>
        <v>Tratado</v>
      </c>
      <c r="CP14" s="3" t="str">
        <f t="shared" ca="1" si="26"/>
        <v>Dentro do Prazo</v>
      </c>
    </row>
    <row r="15" spans="1:94">
      <c r="A15" s="42" t="s">
        <v>785</v>
      </c>
      <c r="B15" t="s">
        <v>82</v>
      </c>
      <c r="C15" t="s">
        <v>83</v>
      </c>
      <c r="D15" t="s">
        <v>84</v>
      </c>
      <c r="E15" t="s">
        <v>85</v>
      </c>
      <c r="F15" t="s">
        <v>287</v>
      </c>
      <c r="G15" t="s">
        <v>103</v>
      </c>
      <c r="H15" t="s">
        <v>104</v>
      </c>
      <c r="I15" t="s">
        <v>87</v>
      </c>
      <c r="J15" t="s">
        <v>105</v>
      </c>
      <c r="K15" t="s">
        <v>88</v>
      </c>
      <c r="L15" t="s">
        <v>91</v>
      </c>
      <c r="M15" t="s">
        <v>786</v>
      </c>
      <c r="N15" t="s">
        <v>787</v>
      </c>
      <c r="O15" t="s">
        <v>290</v>
      </c>
      <c r="P15" t="s">
        <v>291</v>
      </c>
      <c r="Q15" t="s">
        <v>292</v>
      </c>
      <c r="R15" t="s">
        <v>98</v>
      </c>
      <c r="T15" t="s">
        <v>86</v>
      </c>
      <c r="U15" t="s">
        <v>106</v>
      </c>
      <c r="V15" t="s">
        <v>107</v>
      </c>
      <c r="W15" t="s">
        <v>293</v>
      </c>
      <c r="X15" t="s">
        <v>294</v>
      </c>
      <c r="Y15" t="s">
        <v>788</v>
      </c>
      <c r="Z15" t="s">
        <v>86</v>
      </c>
      <c r="AA15" t="s">
        <v>789</v>
      </c>
      <c r="AB15" t="s">
        <v>790</v>
      </c>
      <c r="AC15" t="s">
        <v>128</v>
      </c>
      <c r="AD15" t="s">
        <v>791</v>
      </c>
      <c r="AE15" t="s">
        <v>792</v>
      </c>
      <c r="AF15" t="s">
        <v>151</v>
      </c>
      <c r="AG15" t="s">
        <v>94</v>
      </c>
      <c r="AH15" t="s">
        <v>108</v>
      </c>
      <c r="AI15" t="s">
        <v>793</v>
      </c>
      <c r="AJ15" t="s">
        <v>384</v>
      </c>
      <c r="AK15" t="s">
        <v>794</v>
      </c>
      <c r="AL15" t="s">
        <v>300</v>
      </c>
      <c r="AM15" t="s">
        <v>402</v>
      </c>
      <c r="AN15" t="s">
        <v>319</v>
      </c>
      <c r="AP15" t="s">
        <v>319</v>
      </c>
      <c r="AQ15" t="s">
        <v>109</v>
      </c>
      <c r="BE15" t="s">
        <v>921</v>
      </c>
      <c r="BG15" t="s">
        <v>795</v>
      </c>
      <c r="BN15" t="s">
        <v>93</v>
      </c>
      <c r="BO15" t="s">
        <v>89</v>
      </c>
      <c r="BP15" t="s">
        <v>110</v>
      </c>
      <c r="BQ15" t="s">
        <v>109</v>
      </c>
      <c r="BU15" t="s">
        <v>90</v>
      </c>
      <c r="BV15" t="s">
        <v>796</v>
      </c>
      <c r="BX15" t="s">
        <v>93</v>
      </c>
      <c r="BY15" t="s">
        <v>797</v>
      </c>
      <c r="BZ15" t="s">
        <v>128</v>
      </c>
      <c r="CA15" t="s">
        <v>798</v>
      </c>
      <c r="CB15" t="s">
        <v>86</v>
      </c>
      <c r="CC15" s="35" t="s">
        <v>790</v>
      </c>
      <c r="CD15" t="s">
        <v>791</v>
      </c>
      <c r="CE15" t="s">
        <v>799</v>
      </c>
      <c r="CG15" s="3" t="s">
        <v>152</v>
      </c>
      <c r="CH15" s="3" t="s">
        <v>153</v>
      </c>
      <c r="CI15" s="3">
        <f t="shared" si="22"/>
        <v>14</v>
      </c>
      <c r="CJ15" s="3">
        <f t="shared" si="23"/>
        <v>4</v>
      </c>
      <c r="CK15" s="3" t="str">
        <f>IFERROR(VLOOKUP(V15,Turnos!$A$1:$D$150,3,0),"")</f>
        <v>13:00 as 21:20</v>
      </c>
      <c r="CL15" s="3">
        <f t="shared" si="24"/>
        <v>15</v>
      </c>
      <c r="CM15" s="4">
        <f t="shared" si="25"/>
        <v>0.19999999999999996</v>
      </c>
      <c r="CN15" s="19">
        <f t="shared" ca="1" si="4"/>
        <v>3.9160185185173759</v>
      </c>
      <c r="CO15" s="3" t="str">
        <f t="shared" si="5"/>
        <v>Tratado</v>
      </c>
      <c r="CP15" s="3" t="str">
        <f t="shared" ca="1" si="26"/>
        <v>Dentro do Prazo</v>
      </c>
    </row>
    <row r="16" spans="1:94">
      <c r="A16" s="42" t="s">
        <v>777</v>
      </c>
      <c r="B16" t="s">
        <v>82</v>
      </c>
      <c r="C16" t="s">
        <v>83</v>
      </c>
      <c r="D16" t="s">
        <v>84</v>
      </c>
      <c r="E16" t="s">
        <v>85</v>
      </c>
      <c r="F16" t="s">
        <v>287</v>
      </c>
      <c r="G16" t="s">
        <v>103</v>
      </c>
      <c r="H16" t="s">
        <v>104</v>
      </c>
      <c r="I16" t="s">
        <v>87</v>
      </c>
      <c r="J16" t="s">
        <v>105</v>
      </c>
      <c r="K16" t="s">
        <v>88</v>
      </c>
      <c r="L16" t="s">
        <v>91</v>
      </c>
      <c r="M16" t="s">
        <v>778</v>
      </c>
      <c r="N16" t="s">
        <v>289</v>
      </c>
      <c r="O16" t="s">
        <v>290</v>
      </c>
      <c r="P16" t="s">
        <v>291</v>
      </c>
      <c r="Q16" t="s">
        <v>292</v>
      </c>
      <c r="R16" t="s">
        <v>98</v>
      </c>
      <c r="T16" t="s">
        <v>86</v>
      </c>
      <c r="U16" t="s">
        <v>106</v>
      </c>
      <c r="V16" t="s">
        <v>107</v>
      </c>
      <c r="W16" t="s">
        <v>293</v>
      </c>
      <c r="X16" t="s">
        <v>294</v>
      </c>
      <c r="Y16" t="s">
        <v>295</v>
      </c>
      <c r="Z16" t="s">
        <v>86</v>
      </c>
      <c r="AA16" t="s">
        <v>779</v>
      </c>
      <c r="AB16" t="s">
        <v>780</v>
      </c>
      <c r="AC16" t="s">
        <v>128</v>
      </c>
      <c r="AD16" t="s">
        <v>781</v>
      </c>
      <c r="AE16" t="s">
        <v>771</v>
      </c>
      <c r="AF16" t="s">
        <v>151</v>
      </c>
      <c r="AG16" t="s">
        <v>94</v>
      </c>
      <c r="AH16" t="s">
        <v>108</v>
      </c>
      <c r="AI16" t="s">
        <v>782</v>
      </c>
      <c r="AJ16" t="s">
        <v>298</v>
      </c>
      <c r="AK16" t="s">
        <v>299</v>
      </c>
      <c r="AL16" t="s">
        <v>331</v>
      </c>
      <c r="AM16" t="s">
        <v>88</v>
      </c>
      <c r="AN16" t="s">
        <v>88</v>
      </c>
      <c r="AP16" t="s">
        <v>88</v>
      </c>
      <c r="AQ16" t="s">
        <v>109</v>
      </c>
      <c r="BE16" t="s">
        <v>920</v>
      </c>
      <c r="BG16" t="s">
        <v>88</v>
      </c>
      <c r="BN16" t="s">
        <v>93</v>
      </c>
      <c r="BO16" t="s">
        <v>89</v>
      </c>
      <c r="BP16" t="s">
        <v>110</v>
      </c>
      <c r="BQ16" t="s">
        <v>109</v>
      </c>
      <c r="BU16" t="s">
        <v>90</v>
      </c>
      <c r="BV16" t="s">
        <v>302</v>
      </c>
      <c r="BX16" t="s">
        <v>93</v>
      </c>
      <c r="BY16" t="s">
        <v>783</v>
      </c>
      <c r="BZ16" t="s">
        <v>128</v>
      </c>
      <c r="CA16" t="s">
        <v>784</v>
      </c>
      <c r="CB16" t="s">
        <v>86</v>
      </c>
      <c r="CC16" s="35" t="s">
        <v>780</v>
      </c>
      <c r="CD16" t="s">
        <v>781</v>
      </c>
      <c r="CE16" t="s">
        <v>304</v>
      </c>
      <c r="CG16" s="3" t="s">
        <v>152</v>
      </c>
      <c r="CH16" s="3" t="s">
        <v>153</v>
      </c>
      <c r="CI16" s="3">
        <f t="shared" si="22"/>
        <v>14</v>
      </c>
      <c r="CJ16" s="3">
        <f t="shared" si="23"/>
        <v>4</v>
      </c>
      <c r="CK16" s="3" t="str">
        <f>IFERROR(VLOOKUP(V16,Turnos!$A$1:$D$150,3,0),"")</f>
        <v>13:00 as 21:20</v>
      </c>
      <c r="CL16" s="3">
        <f t="shared" si="24"/>
        <v>11</v>
      </c>
      <c r="CM16" s="4">
        <f t="shared" si="25"/>
        <v>9.0909090909090828E-2</v>
      </c>
      <c r="CN16" s="19">
        <f t="shared" ca="1" si="4"/>
        <v>2.9535763888852671</v>
      </c>
      <c r="CO16" s="3" t="str">
        <f t="shared" si="5"/>
        <v>Tratado</v>
      </c>
      <c r="CP16" s="3" t="str">
        <f t="shared" ca="1" si="26"/>
        <v>Dentro do Prazo</v>
      </c>
    </row>
    <row r="17" spans="1:94">
      <c r="A17" s="42" t="s">
        <v>286</v>
      </c>
      <c r="B17" t="s">
        <v>82</v>
      </c>
      <c r="C17" t="s">
        <v>83</v>
      </c>
      <c r="D17" t="s">
        <v>84</v>
      </c>
      <c r="E17" t="s">
        <v>85</v>
      </c>
      <c r="F17" t="s">
        <v>287</v>
      </c>
      <c r="G17" t="s">
        <v>103</v>
      </c>
      <c r="H17" t="s">
        <v>104</v>
      </c>
      <c r="I17" t="s">
        <v>87</v>
      </c>
      <c r="J17" t="s">
        <v>105</v>
      </c>
      <c r="K17" t="s">
        <v>88</v>
      </c>
      <c r="L17" t="s">
        <v>91</v>
      </c>
      <c r="M17" t="s">
        <v>288</v>
      </c>
      <c r="N17" t="s">
        <v>289</v>
      </c>
      <c r="O17" t="s">
        <v>290</v>
      </c>
      <c r="P17" t="s">
        <v>291</v>
      </c>
      <c r="Q17" t="s">
        <v>292</v>
      </c>
      <c r="R17" t="s">
        <v>98</v>
      </c>
      <c r="T17" t="s">
        <v>86</v>
      </c>
      <c r="U17" t="s">
        <v>106</v>
      </c>
      <c r="V17" t="s">
        <v>107</v>
      </c>
      <c r="W17" t="s">
        <v>293</v>
      </c>
      <c r="X17" t="s">
        <v>294</v>
      </c>
      <c r="Y17" t="s">
        <v>295</v>
      </c>
      <c r="Z17" t="s">
        <v>86</v>
      </c>
      <c r="AA17" t="s">
        <v>296</v>
      </c>
      <c r="AB17" t="s">
        <v>297</v>
      </c>
      <c r="AC17" t="s">
        <v>128</v>
      </c>
      <c r="AD17" t="s">
        <v>86</v>
      </c>
      <c r="AE17" t="s">
        <v>86</v>
      </c>
      <c r="AF17" t="s">
        <v>151</v>
      </c>
      <c r="AG17" t="s">
        <v>94</v>
      </c>
      <c r="AH17" t="s">
        <v>108</v>
      </c>
      <c r="AI17" t="s">
        <v>86</v>
      </c>
      <c r="AJ17" t="s">
        <v>298</v>
      </c>
      <c r="AK17" t="s">
        <v>299</v>
      </c>
      <c r="AL17" t="s">
        <v>300</v>
      </c>
      <c r="AM17" t="s">
        <v>88</v>
      </c>
      <c r="AN17" t="s">
        <v>88</v>
      </c>
      <c r="AP17" t="s">
        <v>88</v>
      </c>
      <c r="AQ17" t="s">
        <v>109</v>
      </c>
      <c r="BE17" t="s">
        <v>336</v>
      </c>
      <c r="BG17" t="s">
        <v>301</v>
      </c>
      <c r="BN17" t="s">
        <v>93</v>
      </c>
      <c r="BO17" t="s">
        <v>89</v>
      </c>
      <c r="BP17" t="s">
        <v>110</v>
      </c>
      <c r="BQ17" t="s">
        <v>109</v>
      </c>
      <c r="BU17" t="s">
        <v>90</v>
      </c>
      <c r="BV17" t="s">
        <v>302</v>
      </c>
      <c r="BX17" t="s">
        <v>93</v>
      </c>
      <c r="BY17" t="s">
        <v>303</v>
      </c>
      <c r="BZ17" t="s">
        <v>128</v>
      </c>
      <c r="CA17" t="s">
        <v>86</v>
      </c>
      <c r="CB17" t="s">
        <v>86</v>
      </c>
      <c r="CC17" s="35">
        <v>45765.679236111115</v>
      </c>
      <c r="CD17" t="s">
        <v>297</v>
      </c>
      <c r="CE17" t="s">
        <v>304</v>
      </c>
      <c r="CG17" s="3" t="s">
        <v>152</v>
      </c>
      <c r="CH17" s="3" t="s">
        <v>153</v>
      </c>
      <c r="CI17" s="3">
        <f t="shared" ref="CI17:CI18" si="27">DAY(M17)</f>
        <v>14</v>
      </c>
      <c r="CJ17" s="3">
        <f t="shared" ref="CJ17:CJ18" si="28">MONTH(M17)</f>
        <v>4</v>
      </c>
      <c r="CK17" s="3" t="str">
        <f>IFERROR(VLOOKUP(V17,Turnos!$A$1:$D$150,3,0),"")</f>
        <v>13:00 as 21:20</v>
      </c>
      <c r="CL17" s="3">
        <f t="shared" ref="CL17:CL18" si="29">IF(AP17&gt;0,AP17-1,"")</f>
        <v>11</v>
      </c>
      <c r="CM17" s="4">
        <f t="shared" ref="CM17:CM18" si="30">IF(CL17="","",(AM17/CL17)-1)</f>
        <v>9.0909090909090828E-2</v>
      </c>
      <c r="CN17" s="19">
        <f t="shared" ca="1" si="4"/>
        <v>3.9141435185229057</v>
      </c>
      <c r="CO17" s="3" t="str">
        <f t="shared" si="5"/>
        <v>Tratado</v>
      </c>
      <c r="CP17" s="3" t="str">
        <f t="shared" ref="CP17:CP18" ca="1" si="31">IF(CN17&gt;=5,"Fora do prazo","Dentro do Prazo")</f>
        <v>Dentro do Prazo</v>
      </c>
    </row>
    <row r="18" spans="1:94">
      <c r="A18" s="42" t="s">
        <v>765</v>
      </c>
      <c r="B18" t="s">
        <v>82</v>
      </c>
      <c r="C18" t="s">
        <v>83</v>
      </c>
      <c r="D18" t="s">
        <v>84</v>
      </c>
      <c r="E18" t="s">
        <v>85</v>
      </c>
      <c r="F18" t="s">
        <v>287</v>
      </c>
      <c r="G18" t="s">
        <v>103</v>
      </c>
      <c r="H18" t="s">
        <v>104</v>
      </c>
      <c r="I18" t="s">
        <v>87</v>
      </c>
      <c r="J18" t="s">
        <v>105</v>
      </c>
      <c r="K18" t="s">
        <v>88</v>
      </c>
      <c r="L18" t="s">
        <v>91</v>
      </c>
      <c r="M18" t="s">
        <v>766</v>
      </c>
      <c r="N18" t="s">
        <v>767</v>
      </c>
      <c r="O18" t="s">
        <v>290</v>
      </c>
      <c r="P18" t="s">
        <v>291</v>
      </c>
      <c r="Q18" t="s">
        <v>292</v>
      </c>
      <c r="R18" t="s">
        <v>98</v>
      </c>
      <c r="T18" t="s">
        <v>86</v>
      </c>
      <c r="U18" t="s">
        <v>106</v>
      </c>
      <c r="V18" t="s">
        <v>107</v>
      </c>
      <c r="W18" t="s">
        <v>293</v>
      </c>
      <c r="X18" t="s">
        <v>294</v>
      </c>
      <c r="Y18" t="s">
        <v>295</v>
      </c>
      <c r="Z18" t="s">
        <v>86</v>
      </c>
      <c r="AA18" t="s">
        <v>768</v>
      </c>
      <c r="AB18" t="s">
        <v>769</v>
      </c>
      <c r="AC18" t="s">
        <v>128</v>
      </c>
      <c r="AD18" t="s">
        <v>770</v>
      </c>
      <c r="AE18" t="s">
        <v>771</v>
      </c>
      <c r="AF18" t="s">
        <v>151</v>
      </c>
      <c r="AG18" t="s">
        <v>94</v>
      </c>
      <c r="AH18" t="s">
        <v>108</v>
      </c>
      <c r="AI18" t="s">
        <v>772</v>
      </c>
      <c r="AJ18" t="s">
        <v>298</v>
      </c>
      <c r="AK18" t="s">
        <v>299</v>
      </c>
      <c r="AL18" t="s">
        <v>300</v>
      </c>
      <c r="AM18" t="s">
        <v>88</v>
      </c>
      <c r="AN18" t="s">
        <v>88</v>
      </c>
      <c r="AP18" t="s">
        <v>88</v>
      </c>
      <c r="AQ18" t="s">
        <v>109</v>
      </c>
      <c r="BE18" t="s">
        <v>919</v>
      </c>
      <c r="BG18" t="s">
        <v>773</v>
      </c>
      <c r="BN18" t="s">
        <v>93</v>
      </c>
      <c r="BO18" t="s">
        <v>89</v>
      </c>
      <c r="BP18" t="s">
        <v>110</v>
      </c>
      <c r="BQ18" t="s">
        <v>109</v>
      </c>
      <c r="BU18" t="s">
        <v>90</v>
      </c>
      <c r="BV18" t="s">
        <v>302</v>
      </c>
      <c r="BX18" t="s">
        <v>93</v>
      </c>
      <c r="BY18" t="s">
        <v>774</v>
      </c>
      <c r="BZ18" t="s">
        <v>128</v>
      </c>
      <c r="CA18" t="s">
        <v>775</v>
      </c>
      <c r="CB18" t="s">
        <v>86</v>
      </c>
      <c r="CC18" s="35" t="s">
        <v>769</v>
      </c>
      <c r="CD18" t="s">
        <v>770</v>
      </c>
      <c r="CE18" t="s">
        <v>776</v>
      </c>
      <c r="CG18" s="3" t="s">
        <v>152</v>
      </c>
      <c r="CH18" s="3" t="s">
        <v>153</v>
      </c>
      <c r="CI18" s="3">
        <f t="shared" si="27"/>
        <v>14</v>
      </c>
      <c r="CJ18" s="3">
        <f t="shared" si="28"/>
        <v>4</v>
      </c>
      <c r="CK18" s="3" t="str">
        <f>IFERROR(VLOOKUP(V18,Turnos!$A$1:$D$150,3,0),"")</f>
        <v>13:00 as 21:20</v>
      </c>
      <c r="CL18" s="3">
        <f t="shared" si="29"/>
        <v>11</v>
      </c>
      <c r="CM18" s="4">
        <f t="shared" si="30"/>
        <v>9.0909090909090828E-2</v>
      </c>
      <c r="CN18" s="19">
        <f t="shared" ca="1" si="4"/>
        <v>3.9131018518528435</v>
      </c>
      <c r="CO18" s="3" t="str">
        <f t="shared" si="5"/>
        <v>Tratado</v>
      </c>
      <c r="CP18" s="3" t="str">
        <f t="shared" ca="1" si="31"/>
        <v>Dentro do Prazo</v>
      </c>
    </row>
    <row r="19" spans="1:94">
      <c r="A19" s="42" t="s">
        <v>493</v>
      </c>
      <c r="B19" t="s">
        <v>82</v>
      </c>
      <c r="C19" t="s">
        <v>83</v>
      </c>
      <c r="D19" t="s">
        <v>84</v>
      </c>
      <c r="E19" t="s">
        <v>85</v>
      </c>
      <c r="F19" t="s">
        <v>340</v>
      </c>
      <c r="G19" t="s">
        <v>494</v>
      </c>
      <c r="H19" t="s">
        <v>495</v>
      </c>
      <c r="I19" t="s">
        <v>87</v>
      </c>
      <c r="J19" t="s">
        <v>496</v>
      </c>
      <c r="K19" t="s">
        <v>497</v>
      </c>
      <c r="L19" t="s">
        <v>91</v>
      </c>
      <c r="M19" t="s">
        <v>498</v>
      </c>
      <c r="N19" t="s">
        <v>499</v>
      </c>
      <c r="O19" t="s">
        <v>500</v>
      </c>
      <c r="P19" t="s">
        <v>501</v>
      </c>
      <c r="Q19" t="s">
        <v>502</v>
      </c>
      <c r="R19" t="s">
        <v>98</v>
      </c>
      <c r="T19" t="s">
        <v>86</v>
      </c>
      <c r="U19" t="s">
        <v>503</v>
      </c>
      <c r="V19" t="s">
        <v>122</v>
      </c>
      <c r="W19" t="s">
        <v>504</v>
      </c>
      <c r="X19" t="s">
        <v>505</v>
      </c>
      <c r="Y19" t="s">
        <v>506</v>
      </c>
      <c r="Z19" t="s">
        <v>86</v>
      </c>
      <c r="AA19" t="s">
        <v>507</v>
      </c>
      <c r="AB19" t="s">
        <v>764</v>
      </c>
      <c r="AC19" t="s">
        <v>128</v>
      </c>
      <c r="AD19" t="s">
        <v>509</v>
      </c>
      <c r="AE19" t="s">
        <v>510</v>
      </c>
      <c r="AF19" t="s">
        <v>359</v>
      </c>
      <c r="AG19" t="s">
        <v>94</v>
      </c>
      <c r="AH19" t="s">
        <v>511</v>
      </c>
      <c r="AI19" t="s">
        <v>512</v>
      </c>
      <c r="AL19" t="s">
        <v>86</v>
      </c>
      <c r="BE19" t="s">
        <v>517</v>
      </c>
      <c r="BN19" t="s">
        <v>93</v>
      </c>
      <c r="BO19" t="s">
        <v>89</v>
      </c>
      <c r="BP19" t="s">
        <v>364</v>
      </c>
      <c r="BU19" t="s">
        <v>90</v>
      </c>
      <c r="BV19" t="s">
        <v>513</v>
      </c>
      <c r="BX19" t="s">
        <v>93</v>
      </c>
      <c r="BY19" t="s">
        <v>514</v>
      </c>
      <c r="BZ19" t="s">
        <v>510</v>
      </c>
      <c r="CA19" t="s">
        <v>86</v>
      </c>
      <c r="CB19" t="s">
        <v>509</v>
      </c>
      <c r="CC19" s="35" t="s">
        <v>515</v>
      </c>
      <c r="CD19" t="s">
        <v>508</v>
      </c>
      <c r="CE19" t="s">
        <v>516</v>
      </c>
      <c r="CG19" s="3" t="s">
        <v>152</v>
      </c>
      <c r="CH19" s="3" t="s">
        <v>594</v>
      </c>
      <c r="CI19" s="3">
        <f t="shared" ref="CI19:CI43" si="32">DAY(M19)</f>
        <v>15</v>
      </c>
      <c r="CJ19" s="3">
        <f t="shared" ref="CJ19:CJ43" si="33">MONTH(M19)</f>
        <v>4</v>
      </c>
      <c r="CK19" s="3" t="str">
        <f>IFERROR(VLOOKUP(V19,Turnos!$A$1:$D$150,3,0),"")</f>
        <v>21:00 as 05:20</v>
      </c>
      <c r="CL19" s="3" t="str">
        <f t="shared" ref="CL19:CL43" si="34">IF(AP19&gt;0,AP19-1,"")</f>
        <v/>
      </c>
      <c r="CM19" s="4" t="str">
        <f t="shared" ref="CM19:CM43" si="35">IF(CL19="","",(AM19/CL19)-1)</f>
        <v/>
      </c>
      <c r="CN19" s="19">
        <f t="shared" ca="1" si="4"/>
        <v>1.3574189814826241</v>
      </c>
      <c r="CO19" s="3" t="str">
        <f t="shared" si="5"/>
        <v>Tratado</v>
      </c>
      <c r="CP19" s="3" t="str">
        <f t="shared" ref="CP19:CP43" ca="1" si="36">IF(CN19&gt;=5,"Fora do prazo","Dentro do Prazo")</f>
        <v>Dentro do Prazo</v>
      </c>
    </row>
    <row r="20" spans="1:94">
      <c r="A20" s="42" t="s">
        <v>472</v>
      </c>
      <c r="B20" t="s">
        <v>82</v>
      </c>
      <c r="C20" t="s">
        <v>83</v>
      </c>
      <c r="D20" t="s">
        <v>84</v>
      </c>
      <c r="E20" t="s">
        <v>85</v>
      </c>
      <c r="F20" t="s">
        <v>287</v>
      </c>
      <c r="G20" t="s">
        <v>103</v>
      </c>
      <c r="H20" t="s">
        <v>104</v>
      </c>
      <c r="I20" t="s">
        <v>87</v>
      </c>
      <c r="J20" t="s">
        <v>105</v>
      </c>
      <c r="K20" t="s">
        <v>88</v>
      </c>
      <c r="L20" t="s">
        <v>91</v>
      </c>
      <c r="M20" t="s">
        <v>473</v>
      </c>
      <c r="N20" t="s">
        <v>474</v>
      </c>
      <c r="O20" t="s">
        <v>475</v>
      </c>
      <c r="P20" t="s">
        <v>476</v>
      </c>
      <c r="Q20" t="s">
        <v>477</v>
      </c>
      <c r="R20" t="s">
        <v>98</v>
      </c>
      <c r="T20" t="s">
        <v>86</v>
      </c>
      <c r="U20" t="s">
        <v>106</v>
      </c>
      <c r="V20" t="s">
        <v>230</v>
      </c>
      <c r="W20" t="s">
        <v>478</v>
      </c>
      <c r="X20" t="s">
        <v>479</v>
      </c>
      <c r="Y20" t="s">
        <v>295</v>
      </c>
      <c r="Z20" t="s">
        <v>86</v>
      </c>
      <c r="AA20" t="s">
        <v>480</v>
      </c>
      <c r="AB20" t="s">
        <v>763</v>
      </c>
      <c r="AC20" t="s">
        <v>128</v>
      </c>
      <c r="AD20" t="s">
        <v>86</v>
      </c>
      <c r="AE20" t="s">
        <v>86</v>
      </c>
      <c r="AF20" t="s">
        <v>151</v>
      </c>
      <c r="AG20" t="s">
        <v>94</v>
      </c>
      <c r="AH20" t="s">
        <v>108</v>
      </c>
      <c r="AI20" t="s">
        <v>86</v>
      </c>
      <c r="AJ20" t="s">
        <v>298</v>
      </c>
      <c r="AK20" t="s">
        <v>299</v>
      </c>
      <c r="AL20" t="s">
        <v>112</v>
      </c>
      <c r="AM20" t="s">
        <v>88</v>
      </c>
      <c r="AN20" t="s">
        <v>88</v>
      </c>
      <c r="AP20" t="s">
        <v>88</v>
      </c>
      <c r="AQ20" t="s">
        <v>109</v>
      </c>
      <c r="BE20" t="s">
        <v>492</v>
      </c>
      <c r="BG20" t="s">
        <v>482</v>
      </c>
      <c r="BN20" t="s">
        <v>93</v>
      </c>
      <c r="BO20" t="s">
        <v>89</v>
      </c>
      <c r="BP20" t="s">
        <v>110</v>
      </c>
      <c r="BQ20" t="s">
        <v>109</v>
      </c>
      <c r="BU20" t="s">
        <v>90</v>
      </c>
      <c r="BV20" t="s">
        <v>483</v>
      </c>
      <c r="BX20" t="s">
        <v>93</v>
      </c>
      <c r="BY20" t="s">
        <v>484</v>
      </c>
      <c r="BZ20" t="s">
        <v>128</v>
      </c>
      <c r="CA20" t="s">
        <v>86</v>
      </c>
      <c r="CB20" t="s">
        <v>86</v>
      </c>
      <c r="CC20" s="35" t="s">
        <v>763</v>
      </c>
      <c r="CD20" t="s">
        <v>481</v>
      </c>
      <c r="CE20" t="s">
        <v>485</v>
      </c>
      <c r="CG20" s="3" t="s">
        <v>152</v>
      </c>
      <c r="CH20" s="3" t="s">
        <v>153</v>
      </c>
      <c r="CI20" s="3">
        <f t="shared" si="32"/>
        <v>15</v>
      </c>
      <c r="CJ20" s="3">
        <f t="shared" si="33"/>
        <v>4</v>
      </c>
      <c r="CK20" s="3" t="str">
        <f>IFERROR(VLOOKUP(V20,Turnos!$A$1:$D$150,3,0),"")</f>
        <v>00:00 as 08:20</v>
      </c>
      <c r="CL20" s="3">
        <f t="shared" si="34"/>
        <v>11</v>
      </c>
      <c r="CM20" s="4">
        <f t="shared" si="35"/>
        <v>9.0909090909090828E-2</v>
      </c>
      <c r="CN20" s="19">
        <f t="shared" ca="1" si="4"/>
        <v>4.8724652777818847</v>
      </c>
      <c r="CO20" s="3" t="str">
        <f t="shared" si="5"/>
        <v>Tratado</v>
      </c>
      <c r="CP20" s="3" t="str">
        <f t="shared" ca="1" si="36"/>
        <v>Dentro do Prazo</v>
      </c>
    </row>
    <row r="21" spans="1:94">
      <c r="A21" s="42" t="s">
        <v>453</v>
      </c>
      <c r="B21" t="s">
        <v>82</v>
      </c>
      <c r="C21" t="s">
        <v>83</v>
      </c>
      <c r="D21" t="s">
        <v>84</v>
      </c>
      <c r="E21" t="s">
        <v>85</v>
      </c>
      <c r="F21" t="s">
        <v>287</v>
      </c>
      <c r="G21" t="s">
        <v>103</v>
      </c>
      <c r="H21" t="s">
        <v>104</v>
      </c>
      <c r="I21" t="s">
        <v>87</v>
      </c>
      <c r="J21" t="s">
        <v>105</v>
      </c>
      <c r="K21" t="s">
        <v>88</v>
      </c>
      <c r="L21" t="s">
        <v>91</v>
      </c>
      <c r="M21" t="s">
        <v>454</v>
      </c>
      <c r="N21" t="s">
        <v>455</v>
      </c>
      <c r="O21" t="s">
        <v>456</v>
      </c>
      <c r="P21" t="s">
        <v>457</v>
      </c>
      <c r="Q21" t="s">
        <v>458</v>
      </c>
      <c r="R21" t="s">
        <v>98</v>
      </c>
      <c r="T21" t="s">
        <v>86</v>
      </c>
      <c r="U21" t="s">
        <v>106</v>
      </c>
      <c r="V21" t="s">
        <v>188</v>
      </c>
      <c r="X21" t="s">
        <v>459</v>
      </c>
      <c r="Y21" t="s">
        <v>460</v>
      </c>
      <c r="Z21" t="s">
        <v>86</v>
      </c>
      <c r="AA21" t="s">
        <v>461</v>
      </c>
      <c r="AB21" t="s">
        <v>762</v>
      </c>
      <c r="AC21" t="s">
        <v>128</v>
      </c>
      <c r="AD21" t="s">
        <v>86</v>
      </c>
      <c r="AE21" t="s">
        <v>86</v>
      </c>
      <c r="AF21" t="s">
        <v>151</v>
      </c>
      <c r="AG21" t="s">
        <v>94</v>
      </c>
      <c r="AH21" t="s">
        <v>108</v>
      </c>
      <c r="AI21" t="s">
        <v>86</v>
      </c>
      <c r="AJ21" t="s">
        <v>463</v>
      </c>
      <c r="AK21" t="s">
        <v>464</v>
      </c>
      <c r="AL21" t="s">
        <v>112</v>
      </c>
      <c r="AM21" t="s">
        <v>465</v>
      </c>
      <c r="AN21" t="s">
        <v>466</v>
      </c>
      <c r="AP21" t="s">
        <v>466</v>
      </c>
      <c r="AQ21" t="s">
        <v>109</v>
      </c>
      <c r="BE21" t="s">
        <v>491</v>
      </c>
      <c r="BG21" t="s">
        <v>467</v>
      </c>
      <c r="BN21" t="s">
        <v>93</v>
      </c>
      <c r="BO21" t="s">
        <v>89</v>
      </c>
      <c r="BP21" t="s">
        <v>110</v>
      </c>
      <c r="BQ21" t="s">
        <v>109</v>
      </c>
      <c r="BU21" t="s">
        <v>90</v>
      </c>
      <c r="BV21" t="s">
        <v>468</v>
      </c>
      <c r="BX21" t="s">
        <v>93</v>
      </c>
      <c r="BY21" t="s">
        <v>469</v>
      </c>
      <c r="BZ21" t="s">
        <v>470</v>
      </c>
      <c r="CA21" t="s">
        <v>86</v>
      </c>
      <c r="CB21" t="s">
        <v>86</v>
      </c>
      <c r="CC21" s="35" t="s">
        <v>762</v>
      </c>
      <c r="CD21" t="s">
        <v>462</v>
      </c>
      <c r="CE21" t="s">
        <v>471</v>
      </c>
      <c r="CG21" s="3" t="s">
        <v>152</v>
      </c>
      <c r="CH21" s="3" t="s">
        <v>153</v>
      </c>
      <c r="CI21" s="3">
        <f t="shared" si="32"/>
        <v>15</v>
      </c>
      <c r="CJ21" s="3">
        <f t="shared" si="33"/>
        <v>4</v>
      </c>
      <c r="CK21" s="3" t="str">
        <f>IFERROR(VLOOKUP(V21,Turnos!$A$1:$D$150,3,0),"")</f>
        <v>08:00 as 16:20</v>
      </c>
      <c r="CL21" s="3">
        <f t="shared" si="34"/>
        <v>26</v>
      </c>
      <c r="CM21" s="4">
        <f t="shared" si="35"/>
        <v>7.6923076923076872E-2</v>
      </c>
      <c r="CN21" s="19">
        <f t="shared" ca="1" si="4"/>
        <v>2.3461689814866986</v>
      </c>
      <c r="CO21" s="3" t="str">
        <f t="shared" si="5"/>
        <v>Tratado</v>
      </c>
      <c r="CP21" s="3" t="str">
        <f t="shared" ca="1" si="36"/>
        <v>Dentro do Prazo</v>
      </c>
    </row>
    <row r="22" spans="1:94">
      <c r="A22" s="42" t="s">
        <v>437</v>
      </c>
      <c r="B22" t="s">
        <v>82</v>
      </c>
      <c r="C22" t="s">
        <v>83</v>
      </c>
      <c r="D22" t="s">
        <v>84</v>
      </c>
      <c r="E22" t="s">
        <v>85</v>
      </c>
      <c r="F22" t="s">
        <v>287</v>
      </c>
      <c r="G22" t="s">
        <v>103</v>
      </c>
      <c r="H22" t="s">
        <v>104</v>
      </c>
      <c r="I22" t="s">
        <v>87</v>
      </c>
      <c r="J22" t="s">
        <v>105</v>
      </c>
      <c r="K22" t="s">
        <v>88</v>
      </c>
      <c r="L22" t="s">
        <v>91</v>
      </c>
      <c r="M22" t="s">
        <v>438</v>
      </c>
      <c r="N22" t="s">
        <v>439</v>
      </c>
      <c r="O22" t="s">
        <v>440</v>
      </c>
      <c r="P22" t="s">
        <v>441</v>
      </c>
      <c r="Q22" t="s">
        <v>442</v>
      </c>
      <c r="R22" t="s">
        <v>98</v>
      </c>
      <c r="T22" t="s">
        <v>86</v>
      </c>
      <c r="U22" t="s">
        <v>106</v>
      </c>
      <c r="V22" t="s">
        <v>138</v>
      </c>
      <c r="W22" t="s">
        <v>443</v>
      </c>
      <c r="X22" t="s">
        <v>444</v>
      </c>
      <c r="Y22" t="s">
        <v>445</v>
      </c>
      <c r="Z22" t="s">
        <v>86</v>
      </c>
      <c r="AA22" t="s">
        <v>446</v>
      </c>
      <c r="AB22" t="s">
        <v>761</v>
      </c>
      <c r="AC22" t="s">
        <v>128</v>
      </c>
      <c r="AD22" t="s">
        <v>86</v>
      </c>
      <c r="AE22" t="s">
        <v>86</v>
      </c>
      <c r="AF22" t="s">
        <v>151</v>
      </c>
      <c r="AG22" t="s">
        <v>94</v>
      </c>
      <c r="AH22" t="s">
        <v>108</v>
      </c>
      <c r="AI22" t="s">
        <v>86</v>
      </c>
      <c r="AJ22" t="s">
        <v>448</v>
      </c>
      <c r="AK22" t="s">
        <v>449</v>
      </c>
      <c r="AL22" t="s">
        <v>112</v>
      </c>
      <c r="AM22" t="s">
        <v>402</v>
      </c>
      <c r="AN22" t="s">
        <v>318</v>
      </c>
      <c r="AP22" t="s">
        <v>319</v>
      </c>
      <c r="AQ22" t="s">
        <v>109</v>
      </c>
      <c r="BE22" t="s">
        <v>490</v>
      </c>
      <c r="BG22" t="s">
        <v>332</v>
      </c>
      <c r="BN22" t="s">
        <v>93</v>
      </c>
      <c r="BO22" t="s">
        <v>89</v>
      </c>
      <c r="BP22" t="s">
        <v>110</v>
      </c>
      <c r="BQ22" t="s">
        <v>109</v>
      </c>
      <c r="BU22" t="s">
        <v>90</v>
      </c>
      <c r="BV22" t="s">
        <v>450</v>
      </c>
      <c r="BX22" t="s">
        <v>93</v>
      </c>
      <c r="BY22" t="s">
        <v>451</v>
      </c>
      <c r="BZ22" t="s">
        <v>128</v>
      </c>
      <c r="CA22" t="s">
        <v>86</v>
      </c>
      <c r="CB22" t="s">
        <v>86</v>
      </c>
      <c r="CC22" s="35" t="s">
        <v>761</v>
      </c>
      <c r="CD22" t="s">
        <v>447</v>
      </c>
      <c r="CE22" t="s">
        <v>452</v>
      </c>
      <c r="CG22" s="3" t="s">
        <v>152</v>
      </c>
      <c r="CH22" s="3" t="s">
        <v>153</v>
      </c>
      <c r="CI22" s="3">
        <f t="shared" si="32"/>
        <v>15</v>
      </c>
      <c r="CJ22" s="3">
        <f t="shared" si="33"/>
        <v>4</v>
      </c>
      <c r="CK22" s="3" t="str">
        <f>IFERROR(VLOOKUP(V22,Turnos!$A$1:$D$150,3,0),"")</f>
        <v>05:00 as 13:20</v>
      </c>
      <c r="CL22" s="3">
        <f t="shared" si="34"/>
        <v>15</v>
      </c>
      <c r="CM22" s="4">
        <f t="shared" si="35"/>
        <v>0.19999999999999996</v>
      </c>
      <c r="CN22" s="19">
        <f t="shared" ca="1" si="4"/>
        <v>4.4981944444443798</v>
      </c>
      <c r="CO22" s="3" t="str">
        <f t="shared" si="5"/>
        <v>Tratado</v>
      </c>
      <c r="CP22" s="3" t="str">
        <f t="shared" ca="1" si="36"/>
        <v>Dentro do Prazo</v>
      </c>
    </row>
    <row r="23" spans="1:94">
      <c r="A23" s="42" t="s">
        <v>423</v>
      </c>
      <c r="B23" t="s">
        <v>82</v>
      </c>
      <c r="C23" t="s">
        <v>83</v>
      </c>
      <c r="D23" t="s">
        <v>84</v>
      </c>
      <c r="E23" t="s">
        <v>85</v>
      </c>
      <c r="F23" t="s">
        <v>287</v>
      </c>
      <c r="G23" t="s">
        <v>103</v>
      </c>
      <c r="H23" t="s">
        <v>104</v>
      </c>
      <c r="I23" t="s">
        <v>87</v>
      </c>
      <c r="J23" t="s">
        <v>105</v>
      </c>
      <c r="K23" t="s">
        <v>88</v>
      </c>
      <c r="L23" t="s">
        <v>91</v>
      </c>
      <c r="M23" t="s">
        <v>424</v>
      </c>
      <c r="N23" t="s">
        <v>425</v>
      </c>
      <c r="O23" t="s">
        <v>426</v>
      </c>
      <c r="P23" t="s">
        <v>427</v>
      </c>
      <c r="Q23" t="s">
        <v>428</v>
      </c>
      <c r="R23" t="s">
        <v>98</v>
      </c>
      <c r="T23" t="s">
        <v>86</v>
      </c>
      <c r="U23" t="s">
        <v>106</v>
      </c>
      <c r="V23" t="s">
        <v>205</v>
      </c>
      <c r="W23" t="s">
        <v>429</v>
      </c>
      <c r="X23" t="s">
        <v>430</v>
      </c>
      <c r="Y23" t="s">
        <v>381</v>
      </c>
      <c r="Z23" t="s">
        <v>86</v>
      </c>
      <c r="AA23" t="s">
        <v>431</v>
      </c>
      <c r="AB23" t="s">
        <v>432</v>
      </c>
      <c r="AC23" t="s">
        <v>128</v>
      </c>
      <c r="AD23" t="s">
        <v>86</v>
      </c>
      <c r="AE23" t="s">
        <v>86</v>
      </c>
      <c r="AF23" t="s">
        <v>151</v>
      </c>
      <c r="AG23" t="s">
        <v>94</v>
      </c>
      <c r="AH23" t="s">
        <v>108</v>
      </c>
      <c r="AI23" t="s">
        <v>86</v>
      </c>
      <c r="AJ23" t="s">
        <v>384</v>
      </c>
      <c r="AK23" t="s">
        <v>385</v>
      </c>
      <c r="AL23" t="s">
        <v>433</v>
      </c>
      <c r="AM23" t="s">
        <v>319</v>
      </c>
      <c r="AN23" t="s">
        <v>319</v>
      </c>
      <c r="AP23" t="s">
        <v>319</v>
      </c>
      <c r="AQ23" t="s">
        <v>109</v>
      </c>
      <c r="BE23" t="s">
        <v>489</v>
      </c>
      <c r="BG23" t="s">
        <v>401</v>
      </c>
      <c r="BN23" t="s">
        <v>93</v>
      </c>
      <c r="BO23" t="s">
        <v>89</v>
      </c>
      <c r="BP23" t="s">
        <v>110</v>
      </c>
      <c r="BQ23" t="s">
        <v>109</v>
      </c>
      <c r="BU23" t="s">
        <v>90</v>
      </c>
      <c r="BV23" t="s">
        <v>434</v>
      </c>
      <c r="BX23" t="s">
        <v>93</v>
      </c>
      <c r="BY23" t="s">
        <v>435</v>
      </c>
      <c r="BZ23" t="s">
        <v>128</v>
      </c>
      <c r="CA23" t="s">
        <v>86</v>
      </c>
      <c r="CB23" t="s">
        <v>86</v>
      </c>
      <c r="CC23" s="35">
        <v>45766.933287037034</v>
      </c>
      <c r="CD23" t="s">
        <v>432</v>
      </c>
      <c r="CE23" t="s">
        <v>436</v>
      </c>
      <c r="CG23" s="3" t="s">
        <v>152</v>
      </c>
      <c r="CH23" s="3" t="s">
        <v>153</v>
      </c>
      <c r="CI23" s="3">
        <f t="shared" si="32"/>
        <v>15</v>
      </c>
      <c r="CJ23" s="3">
        <f t="shared" si="33"/>
        <v>4</v>
      </c>
      <c r="CK23" s="3" t="str">
        <f>IFERROR(VLOOKUP(V23,Turnos!$A$1:$D$150,3,0),"")</f>
        <v>05:00 as 13:20</v>
      </c>
      <c r="CL23" s="3">
        <f t="shared" si="34"/>
        <v>15</v>
      </c>
      <c r="CM23" s="4">
        <f t="shared" si="35"/>
        <v>6.6666666666666652E-2</v>
      </c>
      <c r="CN23" s="19">
        <f t="shared" ca="1" si="4"/>
        <v>4.4369675925918273</v>
      </c>
      <c r="CO23" s="3" t="str">
        <f t="shared" si="5"/>
        <v>Tratado</v>
      </c>
      <c r="CP23" s="3" t="str">
        <f t="shared" ca="1" si="36"/>
        <v>Dentro do Prazo</v>
      </c>
    </row>
    <row r="24" spans="1:94">
      <c r="A24" s="42" t="s">
        <v>407</v>
      </c>
      <c r="B24" t="s">
        <v>82</v>
      </c>
      <c r="C24" t="s">
        <v>83</v>
      </c>
      <c r="D24" t="s">
        <v>84</v>
      </c>
      <c r="E24" t="s">
        <v>85</v>
      </c>
      <c r="F24" t="s">
        <v>287</v>
      </c>
      <c r="G24" t="s">
        <v>103</v>
      </c>
      <c r="H24" t="s">
        <v>104</v>
      </c>
      <c r="I24" t="s">
        <v>87</v>
      </c>
      <c r="J24" t="s">
        <v>105</v>
      </c>
      <c r="K24" t="s">
        <v>88</v>
      </c>
      <c r="L24" t="s">
        <v>91</v>
      </c>
      <c r="M24" t="s">
        <v>408</v>
      </c>
      <c r="N24" t="s">
        <v>409</v>
      </c>
      <c r="O24" t="s">
        <v>410</v>
      </c>
      <c r="P24" t="s">
        <v>411</v>
      </c>
      <c r="Q24" t="s">
        <v>412</v>
      </c>
      <c r="R24" t="s">
        <v>98</v>
      </c>
      <c r="T24" t="s">
        <v>86</v>
      </c>
      <c r="U24" t="s">
        <v>106</v>
      </c>
      <c r="V24" t="s">
        <v>192</v>
      </c>
      <c r="W24" t="s">
        <v>413</v>
      </c>
      <c r="X24" t="s">
        <v>414</v>
      </c>
      <c r="Y24" t="s">
        <v>381</v>
      </c>
      <c r="Z24" t="s">
        <v>86</v>
      </c>
      <c r="AA24" t="s">
        <v>415</v>
      </c>
      <c r="AB24" t="s">
        <v>416</v>
      </c>
      <c r="AC24" t="s">
        <v>128</v>
      </c>
      <c r="AD24" t="s">
        <v>86</v>
      </c>
      <c r="AE24" t="s">
        <v>86</v>
      </c>
      <c r="AF24" t="s">
        <v>151</v>
      </c>
      <c r="AG24" t="s">
        <v>94</v>
      </c>
      <c r="AH24" t="s">
        <v>108</v>
      </c>
      <c r="AI24" t="s">
        <v>86</v>
      </c>
      <c r="AJ24" t="s">
        <v>384</v>
      </c>
      <c r="AK24" t="s">
        <v>385</v>
      </c>
      <c r="AL24" t="s">
        <v>417</v>
      </c>
      <c r="AM24" t="s">
        <v>418</v>
      </c>
      <c r="AN24" t="s">
        <v>402</v>
      </c>
      <c r="AP24" t="s">
        <v>319</v>
      </c>
      <c r="AQ24" t="s">
        <v>109</v>
      </c>
      <c r="BE24" t="s">
        <v>488</v>
      </c>
      <c r="BG24" t="s">
        <v>419</v>
      </c>
      <c r="BN24" t="s">
        <v>93</v>
      </c>
      <c r="BO24" t="s">
        <v>89</v>
      </c>
      <c r="BP24" t="s">
        <v>110</v>
      </c>
      <c r="BQ24" t="s">
        <v>109</v>
      </c>
      <c r="BU24" t="s">
        <v>90</v>
      </c>
      <c r="BV24" t="s">
        <v>420</v>
      </c>
      <c r="BX24" t="s">
        <v>93</v>
      </c>
      <c r="BY24" t="s">
        <v>421</v>
      </c>
      <c r="BZ24" t="s">
        <v>128</v>
      </c>
      <c r="CA24" t="s">
        <v>86</v>
      </c>
      <c r="CB24" t="s">
        <v>86</v>
      </c>
      <c r="CC24" s="35">
        <v>45766.932916666665</v>
      </c>
      <c r="CD24" t="s">
        <v>416</v>
      </c>
      <c r="CE24" t="s">
        <v>422</v>
      </c>
      <c r="CG24" s="3" t="s">
        <v>152</v>
      </c>
      <c r="CH24" s="3" t="s">
        <v>153</v>
      </c>
      <c r="CI24" s="3">
        <f t="shared" si="32"/>
        <v>15</v>
      </c>
      <c r="CJ24" s="3">
        <f t="shared" si="33"/>
        <v>4</v>
      </c>
      <c r="CK24" s="3" t="str">
        <f>IFERROR(VLOOKUP(V24,Turnos!$A$1:$D$150,3,0),"")</f>
        <v>08:00 AS 16:20</v>
      </c>
      <c r="CL24" s="3">
        <f t="shared" si="34"/>
        <v>15</v>
      </c>
      <c r="CM24" s="4">
        <f t="shared" si="35"/>
        <v>0.46666666666666656</v>
      </c>
      <c r="CN24" s="19">
        <f t="shared" ca="1" si="4"/>
        <v>4.3588194444455439</v>
      </c>
      <c r="CO24" s="3" t="str">
        <f t="shared" si="5"/>
        <v>Tratado</v>
      </c>
      <c r="CP24" s="3" t="str">
        <f t="shared" ca="1" si="36"/>
        <v>Dentro do Prazo</v>
      </c>
    </row>
    <row r="25" spans="1:94">
      <c r="A25" s="42" t="s">
        <v>390</v>
      </c>
      <c r="B25" t="s">
        <v>82</v>
      </c>
      <c r="C25" t="s">
        <v>83</v>
      </c>
      <c r="D25" t="s">
        <v>84</v>
      </c>
      <c r="E25" t="s">
        <v>85</v>
      </c>
      <c r="F25" t="s">
        <v>287</v>
      </c>
      <c r="G25" t="s">
        <v>103</v>
      </c>
      <c r="H25" t="s">
        <v>104</v>
      </c>
      <c r="I25" t="s">
        <v>87</v>
      </c>
      <c r="J25" t="s">
        <v>105</v>
      </c>
      <c r="K25" t="s">
        <v>88</v>
      </c>
      <c r="L25" t="s">
        <v>91</v>
      </c>
      <c r="M25" t="s">
        <v>391</v>
      </c>
      <c r="N25" t="s">
        <v>392</v>
      </c>
      <c r="O25" t="s">
        <v>393</v>
      </c>
      <c r="P25" t="s">
        <v>394</v>
      </c>
      <c r="Q25" t="s">
        <v>395</v>
      </c>
      <c r="R25" t="s">
        <v>98</v>
      </c>
      <c r="T25" t="s">
        <v>86</v>
      </c>
      <c r="U25" t="s">
        <v>106</v>
      </c>
      <c r="V25" t="s">
        <v>197</v>
      </c>
      <c r="W25" t="s">
        <v>396</v>
      </c>
      <c r="X25" t="s">
        <v>397</v>
      </c>
      <c r="Y25" t="s">
        <v>381</v>
      </c>
      <c r="Z25" t="s">
        <v>86</v>
      </c>
      <c r="AA25" t="s">
        <v>398</v>
      </c>
      <c r="AB25" t="s">
        <v>399</v>
      </c>
      <c r="AC25" t="s">
        <v>128</v>
      </c>
      <c r="AD25" t="s">
        <v>86</v>
      </c>
      <c r="AE25" t="s">
        <v>86</v>
      </c>
      <c r="AF25" t="s">
        <v>151</v>
      </c>
      <c r="AG25" t="s">
        <v>94</v>
      </c>
      <c r="AH25" t="s">
        <v>108</v>
      </c>
      <c r="AI25" t="s">
        <v>86</v>
      </c>
      <c r="AJ25" t="s">
        <v>384</v>
      </c>
      <c r="AK25" t="s">
        <v>385</v>
      </c>
      <c r="AL25" t="s">
        <v>400</v>
      </c>
      <c r="AM25" t="s">
        <v>401</v>
      </c>
      <c r="AN25" t="s">
        <v>402</v>
      </c>
      <c r="AP25" t="s">
        <v>319</v>
      </c>
      <c r="AQ25" t="s">
        <v>109</v>
      </c>
      <c r="BE25" t="s">
        <v>487</v>
      </c>
      <c r="BG25" t="s">
        <v>403</v>
      </c>
      <c r="BN25" t="s">
        <v>93</v>
      </c>
      <c r="BO25" t="s">
        <v>89</v>
      </c>
      <c r="BP25" t="s">
        <v>110</v>
      </c>
      <c r="BQ25" t="s">
        <v>109</v>
      </c>
      <c r="BU25" t="s">
        <v>90</v>
      </c>
      <c r="BV25" t="s">
        <v>404</v>
      </c>
      <c r="BX25" t="s">
        <v>93</v>
      </c>
      <c r="BY25" t="s">
        <v>405</v>
      </c>
      <c r="BZ25" t="s">
        <v>128</v>
      </c>
      <c r="CA25" t="s">
        <v>86</v>
      </c>
      <c r="CB25" t="s">
        <v>86</v>
      </c>
      <c r="CC25" s="35">
        <v>45766.932592592595</v>
      </c>
      <c r="CD25" t="s">
        <v>399</v>
      </c>
      <c r="CE25" t="s">
        <v>406</v>
      </c>
      <c r="CG25" s="3" t="s">
        <v>152</v>
      </c>
      <c r="CH25" s="3" t="s">
        <v>153</v>
      </c>
      <c r="CI25" s="3">
        <f t="shared" si="32"/>
        <v>15</v>
      </c>
      <c r="CJ25" s="3">
        <f t="shared" si="33"/>
        <v>4</v>
      </c>
      <c r="CK25" s="3" t="str">
        <f>IFERROR(VLOOKUP(V25,Turnos!$A$1:$D$150,3,0),"")</f>
        <v>13:00 as 21:20</v>
      </c>
      <c r="CL25" s="3">
        <f t="shared" si="34"/>
        <v>15</v>
      </c>
      <c r="CM25" s="4">
        <f t="shared" si="35"/>
        <v>0.60000000000000009</v>
      </c>
      <c r="CN25" s="19">
        <f t="shared" ca="1" si="4"/>
        <v>4.312812500000291</v>
      </c>
      <c r="CO25" s="3" t="str">
        <f t="shared" si="5"/>
        <v>Tratado</v>
      </c>
      <c r="CP25" s="3" t="str">
        <f t="shared" ca="1" si="36"/>
        <v>Dentro do Prazo</v>
      </c>
    </row>
    <row r="26" spans="1:94">
      <c r="A26" s="42" t="s">
        <v>373</v>
      </c>
      <c r="B26" t="s">
        <v>82</v>
      </c>
      <c r="C26" t="s">
        <v>83</v>
      </c>
      <c r="D26" t="s">
        <v>84</v>
      </c>
      <c r="E26" t="s">
        <v>85</v>
      </c>
      <c r="F26" t="s">
        <v>287</v>
      </c>
      <c r="G26" t="s">
        <v>103</v>
      </c>
      <c r="H26" t="s">
        <v>104</v>
      </c>
      <c r="I26" t="s">
        <v>87</v>
      </c>
      <c r="J26" t="s">
        <v>105</v>
      </c>
      <c r="K26" t="s">
        <v>88</v>
      </c>
      <c r="L26" t="s">
        <v>91</v>
      </c>
      <c r="M26" t="s">
        <v>374</v>
      </c>
      <c r="N26" t="s">
        <v>375</v>
      </c>
      <c r="O26" t="s">
        <v>376</v>
      </c>
      <c r="P26" t="s">
        <v>377</v>
      </c>
      <c r="Q26" t="s">
        <v>378</v>
      </c>
      <c r="R26" t="s">
        <v>98</v>
      </c>
      <c r="T26" t="s">
        <v>86</v>
      </c>
      <c r="U26" t="s">
        <v>106</v>
      </c>
      <c r="V26" t="s">
        <v>113</v>
      </c>
      <c r="W26" t="s">
        <v>379</v>
      </c>
      <c r="X26" t="s">
        <v>380</v>
      </c>
      <c r="Y26" t="s">
        <v>381</v>
      </c>
      <c r="Z26" t="s">
        <v>86</v>
      </c>
      <c r="AA26" t="s">
        <v>382</v>
      </c>
      <c r="AB26" t="s">
        <v>383</v>
      </c>
      <c r="AC26" t="s">
        <v>128</v>
      </c>
      <c r="AD26" t="s">
        <v>86</v>
      </c>
      <c r="AE26" t="s">
        <v>86</v>
      </c>
      <c r="AF26" t="s">
        <v>151</v>
      </c>
      <c r="AG26" t="s">
        <v>94</v>
      </c>
      <c r="AH26" t="s">
        <v>108</v>
      </c>
      <c r="AI26" t="s">
        <v>86</v>
      </c>
      <c r="AJ26" t="s">
        <v>384</v>
      </c>
      <c r="AK26" t="s">
        <v>385</v>
      </c>
      <c r="AL26" t="s">
        <v>112</v>
      </c>
      <c r="AM26" t="s">
        <v>319</v>
      </c>
      <c r="AN26" t="s">
        <v>319</v>
      </c>
      <c r="AP26" t="s">
        <v>319</v>
      </c>
      <c r="AQ26" t="s">
        <v>109</v>
      </c>
      <c r="BE26" t="s">
        <v>486</v>
      </c>
      <c r="BG26" t="s">
        <v>386</v>
      </c>
      <c r="BN26" t="s">
        <v>93</v>
      </c>
      <c r="BO26" t="s">
        <v>89</v>
      </c>
      <c r="BP26" t="s">
        <v>110</v>
      </c>
      <c r="BQ26" t="s">
        <v>109</v>
      </c>
      <c r="BU26" t="s">
        <v>90</v>
      </c>
      <c r="BV26" t="s">
        <v>387</v>
      </c>
      <c r="BX26" t="s">
        <v>93</v>
      </c>
      <c r="BY26" t="s">
        <v>388</v>
      </c>
      <c r="BZ26" t="s">
        <v>128</v>
      </c>
      <c r="CA26" t="s">
        <v>86</v>
      </c>
      <c r="CB26" t="s">
        <v>86</v>
      </c>
      <c r="CC26" s="35">
        <v>45766.932268518518</v>
      </c>
      <c r="CD26" t="s">
        <v>383</v>
      </c>
      <c r="CE26" t="s">
        <v>389</v>
      </c>
      <c r="CG26" s="3" t="s">
        <v>152</v>
      </c>
      <c r="CH26" s="3" t="s">
        <v>153</v>
      </c>
      <c r="CI26" s="3">
        <f t="shared" si="32"/>
        <v>15</v>
      </c>
      <c r="CJ26" s="3">
        <f t="shared" si="33"/>
        <v>4</v>
      </c>
      <c r="CK26" s="3" t="str">
        <f>IFERROR(VLOOKUP(V26,Turnos!$A$1:$D$150,3,0),"")</f>
        <v>13:00 as 21:20</v>
      </c>
      <c r="CL26" s="3">
        <f t="shared" si="34"/>
        <v>15</v>
      </c>
      <c r="CM26" s="4">
        <f t="shared" si="35"/>
        <v>6.6666666666666652E-2</v>
      </c>
      <c r="CN26" s="19">
        <f t="shared" ca="1" si="4"/>
        <v>4.2371759259258397</v>
      </c>
      <c r="CO26" s="3" t="str">
        <f t="shared" si="5"/>
        <v>Tratado</v>
      </c>
      <c r="CP26" s="3" t="str">
        <f t="shared" ca="1" si="36"/>
        <v>Dentro do Prazo</v>
      </c>
    </row>
    <row r="27" spans="1:94">
      <c r="A27" s="42" t="s">
        <v>579</v>
      </c>
      <c r="B27" t="s">
        <v>82</v>
      </c>
      <c r="C27" t="s">
        <v>83</v>
      </c>
      <c r="D27" t="s">
        <v>84</v>
      </c>
      <c r="E27" t="s">
        <v>85</v>
      </c>
      <c r="F27" t="s">
        <v>287</v>
      </c>
      <c r="G27" t="s">
        <v>103</v>
      </c>
      <c r="H27" t="s">
        <v>104</v>
      </c>
      <c r="I27" t="s">
        <v>87</v>
      </c>
      <c r="J27" t="s">
        <v>105</v>
      </c>
      <c r="K27" t="s">
        <v>88</v>
      </c>
      <c r="L27" t="s">
        <v>91</v>
      </c>
      <c r="M27" t="s">
        <v>580</v>
      </c>
      <c r="N27" t="s">
        <v>581</v>
      </c>
      <c r="O27" t="s">
        <v>582</v>
      </c>
      <c r="P27" t="s">
        <v>583</v>
      </c>
      <c r="Q27" t="s">
        <v>584</v>
      </c>
      <c r="R27" t="s">
        <v>98</v>
      </c>
      <c r="T27" t="s">
        <v>86</v>
      </c>
      <c r="U27" t="s">
        <v>106</v>
      </c>
      <c r="V27" t="s">
        <v>236</v>
      </c>
      <c r="W27" t="s">
        <v>585</v>
      </c>
      <c r="X27" t="s">
        <v>586</v>
      </c>
      <c r="Y27" t="s">
        <v>587</v>
      </c>
      <c r="Z27" t="s">
        <v>86</v>
      </c>
      <c r="AA27" t="s">
        <v>588</v>
      </c>
      <c r="AB27" t="s">
        <v>760</v>
      </c>
      <c r="AC27" t="s">
        <v>128</v>
      </c>
      <c r="AD27" t="s">
        <v>86</v>
      </c>
      <c r="AE27" t="s">
        <v>86</v>
      </c>
      <c r="AF27" t="s">
        <v>151</v>
      </c>
      <c r="AG27" t="s">
        <v>94</v>
      </c>
      <c r="AH27" t="s">
        <v>108</v>
      </c>
      <c r="AI27" t="s">
        <v>86</v>
      </c>
      <c r="AJ27" t="s">
        <v>526</v>
      </c>
      <c r="AK27" t="s">
        <v>590</v>
      </c>
      <c r="AL27" t="s">
        <v>112</v>
      </c>
      <c r="AM27" t="s">
        <v>318</v>
      </c>
      <c r="AN27" t="s">
        <v>319</v>
      </c>
      <c r="AP27" t="s">
        <v>319</v>
      </c>
      <c r="AQ27" t="s">
        <v>109</v>
      </c>
      <c r="BE27" t="s">
        <v>600</v>
      </c>
      <c r="BG27" t="s">
        <v>88</v>
      </c>
      <c r="BN27" t="s">
        <v>93</v>
      </c>
      <c r="BO27" t="s">
        <v>89</v>
      </c>
      <c r="BP27" t="s">
        <v>110</v>
      </c>
      <c r="BQ27" t="s">
        <v>109</v>
      </c>
      <c r="BU27" t="s">
        <v>90</v>
      </c>
      <c r="BV27" t="s">
        <v>591</v>
      </c>
      <c r="BX27" t="s">
        <v>93</v>
      </c>
      <c r="BY27" t="s">
        <v>592</v>
      </c>
      <c r="BZ27" t="s">
        <v>128</v>
      </c>
      <c r="CA27" t="s">
        <v>86</v>
      </c>
      <c r="CB27" t="s">
        <v>86</v>
      </c>
      <c r="CC27" s="35" t="s">
        <v>760</v>
      </c>
      <c r="CD27" t="s">
        <v>589</v>
      </c>
      <c r="CE27" t="s">
        <v>593</v>
      </c>
      <c r="CG27" s="3" t="s">
        <v>152</v>
      </c>
      <c r="CH27" s="3" t="s">
        <v>594</v>
      </c>
      <c r="CI27" s="3">
        <f t="shared" si="32"/>
        <v>16</v>
      </c>
      <c r="CJ27" s="3">
        <f t="shared" si="33"/>
        <v>4</v>
      </c>
      <c r="CK27" s="3" t="str">
        <f>IFERROR(VLOOKUP(V27,Turnos!$A$1:$D$150,3,0),"")</f>
        <v>00:00 AS 08:20</v>
      </c>
      <c r="CL27" s="3">
        <f t="shared" si="34"/>
        <v>15</v>
      </c>
      <c r="CM27" s="4">
        <f t="shared" si="35"/>
        <v>0.1333333333333333</v>
      </c>
      <c r="CN27" s="19">
        <f t="shared" ca="1" si="4"/>
        <v>4.9985995370370802</v>
      </c>
      <c r="CO27" s="3" t="str">
        <f t="shared" si="5"/>
        <v>Tratado</v>
      </c>
      <c r="CP27" s="3" t="str">
        <f t="shared" ca="1" si="36"/>
        <v>Dentro do Prazo</v>
      </c>
    </row>
    <row r="28" spans="1:94">
      <c r="A28" s="42" t="s">
        <v>568</v>
      </c>
      <c r="B28" t="s">
        <v>82</v>
      </c>
      <c r="C28" t="s">
        <v>83</v>
      </c>
      <c r="D28" t="s">
        <v>84</v>
      </c>
      <c r="E28" t="s">
        <v>85</v>
      </c>
      <c r="F28" t="s">
        <v>287</v>
      </c>
      <c r="G28" t="s">
        <v>103</v>
      </c>
      <c r="H28" t="s">
        <v>104</v>
      </c>
      <c r="I28" t="s">
        <v>87</v>
      </c>
      <c r="J28" t="s">
        <v>105</v>
      </c>
      <c r="K28" t="s">
        <v>88</v>
      </c>
      <c r="L28" t="s">
        <v>91</v>
      </c>
      <c r="M28" t="s">
        <v>569</v>
      </c>
      <c r="N28" t="s">
        <v>570</v>
      </c>
      <c r="O28" t="s">
        <v>410</v>
      </c>
      <c r="P28" t="s">
        <v>411</v>
      </c>
      <c r="Q28" t="s">
        <v>412</v>
      </c>
      <c r="R28" t="s">
        <v>98</v>
      </c>
      <c r="T28" t="s">
        <v>86</v>
      </c>
      <c r="U28" t="s">
        <v>106</v>
      </c>
      <c r="V28" t="s">
        <v>237</v>
      </c>
      <c r="W28" t="s">
        <v>561</v>
      </c>
      <c r="X28" t="s">
        <v>562</v>
      </c>
      <c r="Y28" t="s">
        <v>381</v>
      </c>
      <c r="Z28" t="s">
        <v>86</v>
      </c>
      <c r="AA28" t="s">
        <v>571</v>
      </c>
      <c r="AB28" t="s">
        <v>759</v>
      </c>
      <c r="AC28" t="s">
        <v>128</v>
      </c>
      <c r="AD28" t="s">
        <v>86</v>
      </c>
      <c r="AE28" t="s">
        <v>86</v>
      </c>
      <c r="AF28" t="s">
        <v>151</v>
      </c>
      <c r="AG28" t="s">
        <v>94</v>
      </c>
      <c r="AH28" t="s">
        <v>108</v>
      </c>
      <c r="AI28" t="s">
        <v>86</v>
      </c>
      <c r="AJ28" t="s">
        <v>384</v>
      </c>
      <c r="AK28" t="s">
        <v>385</v>
      </c>
      <c r="AL28" t="s">
        <v>573</v>
      </c>
      <c r="AM28" t="s">
        <v>574</v>
      </c>
      <c r="AN28" t="s">
        <v>465</v>
      </c>
      <c r="AP28" t="s">
        <v>319</v>
      </c>
      <c r="AQ28" t="s">
        <v>109</v>
      </c>
      <c r="BE28" t="s">
        <v>599</v>
      </c>
      <c r="BG28" t="s">
        <v>575</v>
      </c>
      <c r="BN28" t="s">
        <v>93</v>
      </c>
      <c r="BO28" t="s">
        <v>89</v>
      </c>
      <c r="BP28" t="s">
        <v>110</v>
      </c>
      <c r="BQ28" t="s">
        <v>109</v>
      </c>
      <c r="BU28" t="s">
        <v>90</v>
      </c>
      <c r="BV28" t="s">
        <v>576</v>
      </c>
      <c r="BX28" t="s">
        <v>93</v>
      </c>
      <c r="BY28" t="s">
        <v>577</v>
      </c>
      <c r="BZ28" t="s">
        <v>128</v>
      </c>
      <c r="CA28" t="s">
        <v>86</v>
      </c>
      <c r="CB28" t="s">
        <v>86</v>
      </c>
      <c r="CC28" s="35" t="s">
        <v>759</v>
      </c>
      <c r="CD28" t="s">
        <v>572</v>
      </c>
      <c r="CE28" t="s">
        <v>578</v>
      </c>
      <c r="CG28" s="3" t="s">
        <v>152</v>
      </c>
      <c r="CH28" s="3" t="s">
        <v>153</v>
      </c>
      <c r="CI28" s="3">
        <f t="shared" si="32"/>
        <v>16</v>
      </c>
      <c r="CJ28" s="3">
        <f t="shared" si="33"/>
        <v>4</v>
      </c>
      <c r="CK28" s="3" t="str">
        <f>IFERROR(VLOOKUP(V28,Turnos!$A$1:$D$150,3,0),"")</f>
        <v>16:00 as 00:20</v>
      </c>
      <c r="CL28" s="3">
        <f t="shared" si="34"/>
        <v>15</v>
      </c>
      <c r="CM28" s="4">
        <f t="shared" si="35"/>
        <v>1.4</v>
      </c>
      <c r="CN28" s="19">
        <f t="shared" ca="1" si="4"/>
        <v>4.5345833333267365</v>
      </c>
      <c r="CO28" s="3" t="str">
        <f t="shared" si="5"/>
        <v>Tratado</v>
      </c>
      <c r="CP28" s="3" t="str">
        <f t="shared" ca="1" si="36"/>
        <v>Dentro do Prazo</v>
      </c>
    </row>
    <row r="29" spans="1:94">
      <c r="A29" s="42" t="s">
        <v>558</v>
      </c>
      <c r="B29" t="s">
        <v>82</v>
      </c>
      <c r="C29" t="s">
        <v>83</v>
      </c>
      <c r="D29" t="s">
        <v>84</v>
      </c>
      <c r="E29" t="s">
        <v>85</v>
      </c>
      <c r="F29" t="s">
        <v>287</v>
      </c>
      <c r="G29" t="s">
        <v>103</v>
      </c>
      <c r="H29" t="s">
        <v>104</v>
      </c>
      <c r="I29" t="s">
        <v>87</v>
      </c>
      <c r="J29" t="s">
        <v>105</v>
      </c>
      <c r="K29" t="s">
        <v>88</v>
      </c>
      <c r="L29" t="s">
        <v>91</v>
      </c>
      <c r="M29" t="s">
        <v>559</v>
      </c>
      <c r="N29" t="s">
        <v>560</v>
      </c>
      <c r="O29" t="s">
        <v>410</v>
      </c>
      <c r="P29" t="s">
        <v>411</v>
      </c>
      <c r="Q29" t="s">
        <v>412</v>
      </c>
      <c r="R29" t="s">
        <v>98</v>
      </c>
      <c r="T29" t="s">
        <v>86</v>
      </c>
      <c r="U29" t="s">
        <v>106</v>
      </c>
      <c r="V29" t="s">
        <v>237</v>
      </c>
      <c r="W29" t="s">
        <v>561</v>
      </c>
      <c r="X29" t="s">
        <v>562</v>
      </c>
      <c r="Y29" t="s">
        <v>328</v>
      </c>
      <c r="Z29" t="s">
        <v>86</v>
      </c>
      <c r="AA29" t="s">
        <v>563</v>
      </c>
      <c r="AB29" t="s">
        <v>564</v>
      </c>
      <c r="AC29" t="s">
        <v>128</v>
      </c>
      <c r="AD29" t="s">
        <v>86</v>
      </c>
      <c r="AE29" t="s">
        <v>86</v>
      </c>
      <c r="AF29" t="s">
        <v>151</v>
      </c>
      <c r="AG29" t="s">
        <v>94</v>
      </c>
      <c r="AH29" t="s">
        <v>108</v>
      </c>
      <c r="AI29" t="s">
        <v>86</v>
      </c>
      <c r="AJ29" t="s">
        <v>298</v>
      </c>
      <c r="AK29" t="s">
        <v>299</v>
      </c>
      <c r="AL29" t="s">
        <v>112</v>
      </c>
      <c r="AM29" t="s">
        <v>362</v>
      </c>
      <c r="AN29" t="s">
        <v>332</v>
      </c>
      <c r="AP29" t="s">
        <v>88</v>
      </c>
      <c r="AQ29" t="s">
        <v>109</v>
      </c>
      <c r="BE29" t="s">
        <v>598</v>
      </c>
      <c r="BG29" t="s">
        <v>482</v>
      </c>
      <c r="BN29" t="s">
        <v>93</v>
      </c>
      <c r="BO29" t="s">
        <v>89</v>
      </c>
      <c r="BP29" t="s">
        <v>110</v>
      </c>
      <c r="BQ29" t="s">
        <v>109</v>
      </c>
      <c r="BU29" t="s">
        <v>90</v>
      </c>
      <c r="BV29" t="s">
        <v>565</v>
      </c>
      <c r="BX29" t="s">
        <v>93</v>
      </c>
      <c r="BY29" t="s">
        <v>566</v>
      </c>
      <c r="BZ29" t="s">
        <v>128</v>
      </c>
      <c r="CA29" t="s">
        <v>86</v>
      </c>
      <c r="CB29" t="s">
        <v>86</v>
      </c>
      <c r="CC29" s="35">
        <v>45775.312268518515</v>
      </c>
      <c r="CD29" t="s">
        <v>564</v>
      </c>
      <c r="CE29" t="s">
        <v>567</v>
      </c>
      <c r="CG29" s="3" t="s">
        <v>152</v>
      </c>
      <c r="CH29" s="3" t="s">
        <v>153</v>
      </c>
      <c r="CI29" s="3">
        <f t="shared" si="32"/>
        <v>16</v>
      </c>
      <c r="CJ29" s="3">
        <f t="shared" si="33"/>
        <v>4</v>
      </c>
      <c r="CK29" s="3" t="str">
        <f>IFERROR(VLOOKUP(V29,Turnos!$A$1:$D$150,3,0),"")</f>
        <v>16:00 as 00:20</v>
      </c>
      <c r="CL29" s="3">
        <f t="shared" si="34"/>
        <v>11</v>
      </c>
      <c r="CM29" s="4">
        <f t="shared" si="35"/>
        <v>0.27272727272727271</v>
      </c>
      <c r="CN29" s="19">
        <f t="shared" ca="1" si="4"/>
        <v>11.525798611110076</v>
      </c>
      <c r="CO29" s="3" t="str">
        <f t="shared" si="5"/>
        <v>Tratado</v>
      </c>
      <c r="CP29" s="3" t="str">
        <f t="shared" ca="1" si="36"/>
        <v>Fora do prazo</v>
      </c>
    </row>
    <row r="30" spans="1:94">
      <c r="A30" s="42" t="s">
        <v>547</v>
      </c>
      <c r="B30" t="s">
        <v>82</v>
      </c>
      <c r="C30" t="s">
        <v>83</v>
      </c>
      <c r="D30" t="s">
        <v>84</v>
      </c>
      <c r="E30" t="s">
        <v>85</v>
      </c>
      <c r="F30" t="s">
        <v>601</v>
      </c>
      <c r="G30" t="s">
        <v>532</v>
      </c>
      <c r="H30" t="s">
        <v>533</v>
      </c>
      <c r="I30" t="s">
        <v>87</v>
      </c>
      <c r="J30" t="s">
        <v>343</v>
      </c>
      <c r="K30" t="s">
        <v>534</v>
      </c>
      <c r="L30" t="s">
        <v>345</v>
      </c>
      <c r="M30" t="s">
        <v>548</v>
      </c>
      <c r="N30" t="s">
        <v>549</v>
      </c>
      <c r="O30" t="s">
        <v>410</v>
      </c>
      <c r="P30" t="s">
        <v>411</v>
      </c>
      <c r="Q30" t="s">
        <v>412</v>
      </c>
      <c r="R30" t="s">
        <v>537</v>
      </c>
      <c r="T30" t="s">
        <v>86</v>
      </c>
      <c r="U30" t="s">
        <v>351</v>
      </c>
      <c r="V30" t="s">
        <v>224</v>
      </c>
      <c r="W30" t="s">
        <v>521</v>
      </c>
      <c r="X30" t="s">
        <v>522</v>
      </c>
      <c r="Y30" t="s">
        <v>550</v>
      </c>
      <c r="Z30" t="s">
        <v>86</v>
      </c>
      <c r="AA30" t="s">
        <v>551</v>
      </c>
      <c r="AB30" t="s">
        <v>758</v>
      </c>
      <c r="AC30" t="s">
        <v>552</v>
      </c>
      <c r="AD30" t="s">
        <v>553</v>
      </c>
      <c r="AE30" t="s">
        <v>552</v>
      </c>
      <c r="AF30" t="s">
        <v>359</v>
      </c>
      <c r="AG30" t="s">
        <v>94</v>
      </c>
      <c r="AH30" t="s">
        <v>360</v>
      </c>
      <c r="AI30" t="s">
        <v>86</v>
      </c>
      <c r="AL30" t="s">
        <v>554</v>
      </c>
      <c r="AV30" t="s">
        <v>88</v>
      </c>
      <c r="AW30" t="s">
        <v>88</v>
      </c>
      <c r="BE30" t="s">
        <v>597</v>
      </c>
      <c r="BL30" t="s">
        <v>363</v>
      </c>
      <c r="BN30" t="s">
        <v>93</v>
      </c>
      <c r="BO30" t="s">
        <v>89</v>
      </c>
      <c r="BP30" t="s">
        <v>364</v>
      </c>
      <c r="BQ30" t="s">
        <v>365</v>
      </c>
      <c r="BU30" t="s">
        <v>90</v>
      </c>
      <c r="BV30" t="s">
        <v>555</v>
      </c>
      <c r="BX30" t="s">
        <v>93</v>
      </c>
      <c r="BY30" t="s">
        <v>556</v>
      </c>
      <c r="BZ30" t="s">
        <v>552</v>
      </c>
      <c r="CA30" t="s">
        <v>86</v>
      </c>
      <c r="CB30" t="s">
        <v>553</v>
      </c>
      <c r="CC30" s="35" t="s">
        <v>1070</v>
      </c>
      <c r="CD30" t="s">
        <v>86</v>
      </c>
      <c r="CE30" t="s">
        <v>557</v>
      </c>
      <c r="CG30" s="3" t="s">
        <v>372</v>
      </c>
      <c r="CH30" s="3" t="s">
        <v>594</v>
      </c>
      <c r="CI30" s="3">
        <f t="shared" si="32"/>
        <v>16</v>
      </c>
      <c r="CJ30" s="3">
        <f t="shared" si="33"/>
        <v>4</v>
      </c>
      <c r="CK30" s="3" t="str">
        <f>IFERROR(VLOOKUP(V30,Turnos!$A$1:$D$150,3,0),"")</f>
        <v>16:00 as 00:20</v>
      </c>
      <c r="CL30" s="3" t="str">
        <f t="shared" si="34"/>
        <v/>
      </c>
      <c r="CM30" s="4" t="str">
        <f t="shared" si="35"/>
        <v/>
      </c>
      <c r="CN30" s="19">
        <f t="shared" ca="1" si="4"/>
        <v>4.7677777777716983</v>
      </c>
      <c r="CO30" s="3" t="str">
        <f t="shared" si="5"/>
        <v>Tratado</v>
      </c>
      <c r="CP30" s="3" t="str">
        <f t="shared" ca="1" si="36"/>
        <v>Dentro do Prazo</v>
      </c>
    </row>
    <row r="31" spans="1:94">
      <c r="A31" s="42" t="s">
        <v>531</v>
      </c>
      <c r="B31" t="s">
        <v>82</v>
      </c>
      <c r="C31" t="s">
        <v>83</v>
      </c>
      <c r="D31" t="s">
        <v>84</v>
      </c>
      <c r="E31" t="s">
        <v>85</v>
      </c>
      <c r="F31" t="s">
        <v>601</v>
      </c>
      <c r="G31" t="s">
        <v>532</v>
      </c>
      <c r="H31" t="s">
        <v>533</v>
      </c>
      <c r="I31" t="s">
        <v>87</v>
      </c>
      <c r="J31" t="s">
        <v>343</v>
      </c>
      <c r="K31" t="s">
        <v>534</v>
      </c>
      <c r="L31" t="s">
        <v>345</v>
      </c>
      <c r="M31" t="s">
        <v>535</v>
      </c>
      <c r="N31" t="s">
        <v>536</v>
      </c>
      <c r="O31" t="s">
        <v>410</v>
      </c>
      <c r="P31" t="s">
        <v>411</v>
      </c>
      <c r="Q31" t="s">
        <v>412</v>
      </c>
      <c r="R31" t="s">
        <v>537</v>
      </c>
      <c r="T31" t="s">
        <v>86</v>
      </c>
      <c r="U31" t="s">
        <v>351</v>
      </c>
      <c r="V31" t="s">
        <v>224</v>
      </c>
      <c r="W31" t="s">
        <v>521</v>
      </c>
      <c r="X31" t="s">
        <v>522</v>
      </c>
      <c r="Y31" t="s">
        <v>523</v>
      </c>
      <c r="Z31" t="s">
        <v>86</v>
      </c>
      <c r="AA31" t="s">
        <v>538</v>
      </c>
      <c r="AB31" t="s">
        <v>757</v>
      </c>
      <c r="AC31" t="s">
        <v>539</v>
      </c>
      <c r="AD31" t="s">
        <v>540</v>
      </c>
      <c r="AE31" t="s">
        <v>539</v>
      </c>
      <c r="AF31" t="s">
        <v>359</v>
      </c>
      <c r="AG31" t="s">
        <v>94</v>
      </c>
      <c r="AH31" t="s">
        <v>360</v>
      </c>
      <c r="AI31" t="s">
        <v>86</v>
      </c>
      <c r="AL31" t="s">
        <v>541</v>
      </c>
      <c r="AV31" t="s">
        <v>542</v>
      </c>
      <c r="AW31" t="s">
        <v>543</v>
      </c>
      <c r="BE31" t="s">
        <v>596</v>
      </c>
      <c r="BL31" t="s">
        <v>363</v>
      </c>
      <c r="BN31" t="s">
        <v>93</v>
      </c>
      <c r="BO31" t="s">
        <v>89</v>
      </c>
      <c r="BP31" t="s">
        <v>364</v>
      </c>
      <c r="BQ31" t="s">
        <v>365</v>
      </c>
      <c r="BU31" t="s">
        <v>90</v>
      </c>
      <c r="BV31" t="s">
        <v>544</v>
      </c>
      <c r="BX31" t="s">
        <v>93</v>
      </c>
      <c r="BY31" t="s">
        <v>545</v>
      </c>
      <c r="BZ31" t="s">
        <v>539</v>
      </c>
      <c r="CA31" t="s">
        <v>86</v>
      </c>
      <c r="CB31" t="s">
        <v>540</v>
      </c>
      <c r="CC31" s="35" t="s">
        <v>1069</v>
      </c>
      <c r="CD31" t="s">
        <v>86</v>
      </c>
      <c r="CE31" t="s">
        <v>546</v>
      </c>
      <c r="CG31" s="3" t="s">
        <v>372</v>
      </c>
      <c r="CH31" s="3" t="s">
        <v>594</v>
      </c>
      <c r="CI31" s="3">
        <f t="shared" si="32"/>
        <v>16</v>
      </c>
      <c r="CJ31" s="3">
        <f t="shared" si="33"/>
        <v>4</v>
      </c>
      <c r="CK31" s="3" t="str">
        <f>IFERROR(VLOOKUP(V31,Turnos!$A$1:$D$150,3,0),"")</f>
        <v>16:00 as 00:20</v>
      </c>
      <c r="CL31" s="3" t="str">
        <f t="shared" si="34"/>
        <v/>
      </c>
      <c r="CM31" s="4" t="str">
        <f t="shared" si="35"/>
        <v/>
      </c>
      <c r="CN31" s="19">
        <f t="shared" ca="1" si="4"/>
        <v>4.6766319444504916</v>
      </c>
      <c r="CO31" s="3" t="str">
        <f t="shared" si="5"/>
        <v>Tratado</v>
      </c>
      <c r="CP31" s="3" t="str">
        <f t="shared" ca="1" si="36"/>
        <v>Dentro do Prazo</v>
      </c>
    </row>
    <row r="32" spans="1:94">
      <c r="A32" s="42" t="s">
        <v>518</v>
      </c>
      <c r="B32" t="s">
        <v>82</v>
      </c>
      <c r="C32" t="s">
        <v>83</v>
      </c>
      <c r="D32" t="s">
        <v>84</v>
      </c>
      <c r="E32" t="s">
        <v>85</v>
      </c>
      <c r="F32" t="s">
        <v>287</v>
      </c>
      <c r="G32" t="s">
        <v>103</v>
      </c>
      <c r="H32" t="s">
        <v>104</v>
      </c>
      <c r="I32" t="s">
        <v>87</v>
      </c>
      <c r="J32" t="s">
        <v>105</v>
      </c>
      <c r="K32" t="s">
        <v>88</v>
      </c>
      <c r="L32" t="s">
        <v>91</v>
      </c>
      <c r="M32" t="s">
        <v>519</v>
      </c>
      <c r="N32" t="s">
        <v>520</v>
      </c>
      <c r="O32" t="s">
        <v>410</v>
      </c>
      <c r="P32" t="s">
        <v>411</v>
      </c>
      <c r="Q32" t="s">
        <v>412</v>
      </c>
      <c r="R32" t="s">
        <v>98</v>
      </c>
      <c r="T32" t="s">
        <v>86</v>
      </c>
      <c r="U32" t="s">
        <v>106</v>
      </c>
      <c r="V32" t="s">
        <v>224</v>
      </c>
      <c r="W32" t="s">
        <v>521</v>
      </c>
      <c r="X32" t="s">
        <v>522</v>
      </c>
      <c r="Y32" t="s">
        <v>523</v>
      </c>
      <c r="Z32" t="s">
        <v>86</v>
      </c>
      <c r="AA32" t="s">
        <v>524</v>
      </c>
      <c r="AB32" t="s">
        <v>525</v>
      </c>
      <c r="AC32" t="s">
        <v>128</v>
      </c>
      <c r="AD32" t="s">
        <v>86</v>
      </c>
      <c r="AE32" t="s">
        <v>86</v>
      </c>
      <c r="AF32" t="s">
        <v>151</v>
      </c>
      <c r="AG32" t="s">
        <v>94</v>
      </c>
      <c r="AH32" t="s">
        <v>108</v>
      </c>
      <c r="AI32" t="s">
        <v>86</v>
      </c>
      <c r="AJ32" t="s">
        <v>526</v>
      </c>
      <c r="AK32" t="s">
        <v>527</v>
      </c>
      <c r="AL32" t="s">
        <v>112</v>
      </c>
      <c r="AM32" t="s">
        <v>319</v>
      </c>
      <c r="AN32" t="s">
        <v>319</v>
      </c>
      <c r="AP32" t="s">
        <v>319</v>
      </c>
      <c r="AQ32" t="s">
        <v>109</v>
      </c>
      <c r="BE32" t="s">
        <v>595</v>
      </c>
      <c r="BG32" t="s">
        <v>88</v>
      </c>
      <c r="BN32" t="s">
        <v>93</v>
      </c>
      <c r="BO32" t="s">
        <v>89</v>
      </c>
      <c r="BP32" t="s">
        <v>110</v>
      </c>
      <c r="BQ32" t="s">
        <v>109</v>
      </c>
      <c r="BU32" t="s">
        <v>90</v>
      </c>
      <c r="BV32" t="s">
        <v>528</v>
      </c>
      <c r="BX32" t="s">
        <v>93</v>
      </c>
      <c r="BY32" t="s">
        <v>529</v>
      </c>
      <c r="BZ32" t="s">
        <v>128</v>
      </c>
      <c r="CA32" t="s">
        <v>86</v>
      </c>
      <c r="CB32" t="s">
        <v>86</v>
      </c>
      <c r="CC32" s="35" t="s">
        <v>1068</v>
      </c>
      <c r="CD32" t="s">
        <v>525</v>
      </c>
      <c r="CE32" t="s">
        <v>530</v>
      </c>
      <c r="CG32" s="3" t="s">
        <v>372</v>
      </c>
      <c r="CH32" s="3" t="s">
        <v>594</v>
      </c>
      <c r="CI32" s="3">
        <f t="shared" si="32"/>
        <v>16</v>
      </c>
      <c r="CJ32" s="3">
        <f t="shared" si="33"/>
        <v>4</v>
      </c>
      <c r="CK32" s="3" t="str">
        <f>IFERROR(VLOOKUP(V32,Turnos!$A$1:$D$150,3,0),"")</f>
        <v>16:00 as 00:20</v>
      </c>
      <c r="CL32" s="3">
        <f t="shared" si="34"/>
        <v>15</v>
      </c>
      <c r="CM32" s="4">
        <f t="shared" si="35"/>
        <v>6.6666666666666652E-2</v>
      </c>
      <c r="CN32" s="19">
        <f t="shared" ca="1" si="4"/>
        <v>4.8939583333340124</v>
      </c>
      <c r="CO32" s="3" t="str">
        <f t="shared" si="5"/>
        <v>Tratado</v>
      </c>
      <c r="CP32" s="3" t="str">
        <f t="shared" ca="1" si="36"/>
        <v>Dentro do Prazo</v>
      </c>
    </row>
    <row r="33" spans="1:94">
      <c r="A33" s="42" t="s">
        <v>634</v>
      </c>
      <c r="B33" t="s">
        <v>82</v>
      </c>
      <c r="C33" t="s">
        <v>83</v>
      </c>
      <c r="D33" t="s">
        <v>84</v>
      </c>
      <c r="E33" t="s">
        <v>85</v>
      </c>
      <c r="F33" t="s">
        <v>287</v>
      </c>
      <c r="G33" t="s">
        <v>103</v>
      </c>
      <c r="H33" t="s">
        <v>104</v>
      </c>
      <c r="I33" t="s">
        <v>87</v>
      </c>
      <c r="J33" t="s">
        <v>105</v>
      </c>
      <c r="K33" t="s">
        <v>88</v>
      </c>
      <c r="L33" t="s">
        <v>91</v>
      </c>
      <c r="M33" t="s">
        <v>635</v>
      </c>
      <c r="N33" t="s">
        <v>636</v>
      </c>
      <c r="O33" t="s">
        <v>500</v>
      </c>
      <c r="P33" t="s">
        <v>501</v>
      </c>
      <c r="Q33" t="s">
        <v>502</v>
      </c>
      <c r="R33" t="s">
        <v>98</v>
      </c>
      <c r="T33" t="s">
        <v>86</v>
      </c>
      <c r="U33" t="s">
        <v>106</v>
      </c>
      <c r="V33" t="s">
        <v>243</v>
      </c>
      <c r="W33" t="s">
        <v>637</v>
      </c>
      <c r="X33" t="s">
        <v>638</v>
      </c>
      <c r="Y33" t="s">
        <v>626</v>
      </c>
      <c r="Z33" t="s">
        <v>86</v>
      </c>
      <c r="AA33" t="s">
        <v>639</v>
      </c>
      <c r="AB33" t="s">
        <v>640</v>
      </c>
      <c r="AC33" t="s">
        <v>128</v>
      </c>
      <c r="AD33" t="s">
        <v>86</v>
      </c>
      <c r="AE33" t="s">
        <v>86</v>
      </c>
      <c r="AF33" t="s">
        <v>151</v>
      </c>
      <c r="AG33" t="s">
        <v>94</v>
      </c>
      <c r="AH33" t="s">
        <v>108</v>
      </c>
      <c r="AI33" t="s">
        <v>86</v>
      </c>
      <c r="AJ33" t="s">
        <v>298</v>
      </c>
      <c r="AK33" t="s">
        <v>629</v>
      </c>
      <c r="AL33" t="s">
        <v>331</v>
      </c>
      <c r="AM33" t="s">
        <v>88</v>
      </c>
      <c r="AN33" t="s">
        <v>88</v>
      </c>
      <c r="AP33" t="s">
        <v>88</v>
      </c>
      <c r="AQ33" t="s">
        <v>109</v>
      </c>
      <c r="BE33" t="s">
        <v>646</v>
      </c>
      <c r="BG33" t="s">
        <v>88</v>
      </c>
      <c r="BN33" t="s">
        <v>93</v>
      </c>
      <c r="BO33" t="s">
        <v>89</v>
      </c>
      <c r="BP33" t="s">
        <v>110</v>
      </c>
      <c r="BQ33" t="s">
        <v>109</v>
      </c>
      <c r="BU33" t="s">
        <v>90</v>
      </c>
      <c r="BV33" t="s">
        <v>641</v>
      </c>
      <c r="BX33" t="s">
        <v>93</v>
      </c>
      <c r="BY33" t="s">
        <v>642</v>
      </c>
      <c r="BZ33" t="s">
        <v>128</v>
      </c>
      <c r="CA33" t="s">
        <v>86</v>
      </c>
      <c r="CB33" t="s">
        <v>86</v>
      </c>
      <c r="CC33" s="35" t="s">
        <v>1071</v>
      </c>
      <c r="CD33" t="s">
        <v>640</v>
      </c>
      <c r="CE33" t="s">
        <v>643</v>
      </c>
      <c r="CG33" s="3" t="s">
        <v>152</v>
      </c>
      <c r="CH33" s="3" t="s">
        <v>594</v>
      </c>
      <c r="CI33" s="3">
        <f t="shared" si="32"/>
        <v>17</v>
      </c>
      <c r="CJ33" s="3">
        <f t="shared" si="33"/>
        <v>4</v>
      </c>
      <c r="CK33" s="3" t="str">
        <f>IFERROR(VLOOKUP(V33,Turnos!$A$1:$D$150,3,0),"")</f>
        <v>05:00 as 13:20</v>
      </c>
      <c r="CL33" s="3">
        <f t="shared" si="34"/>
        <v>11</v>
      </c>
      <c r="CM33" s="4">
        <f t="shared" si="35"/>
        <v>9.0909090909090828E-2</v>
      </c>
      <c r="CN33" s="19">
        <f t="shared" ca="1" si="4"/>
        <v>4.9850231481468654</v>
      </c>
      <c r="CO33" s="3" t="str">
        <f t="shared" si="5"/>
        <v>Tratado</v>
      </c>
      <c r="CP33" s="3" t="str">
        <f t="shared" ca="1" si="36"/>
        <v>Dentro do Prazo</v>
      </c>
    </row>
    <row r="34" spans="1:94">
      <c r="A34" s="42" t="s">
        <v>623</v>
      </c>
      <c r="B34" t="s">
        <v>82</v>
      </c>
      <c r="C34" t="s">
        <v>83</v>
      </c>
      <c r="D34" t="s">
        <v>84</v>
      </c>
      <c r="E34" t="s">
        <v>85</v>
      </c>
      <c r="F34" t="s">
        <v>287</v>
      </c>
      <c r="G34" t="s">
        <v>103</v>
      </c>
      <c r="H34" t="s">
        <v>104</v>
      </c>
      <c r="I34" t="s">
        <v>87</v>
      </c>
      <c r="J34" t="s">
        <v>105</v>
      </c>
      <c r="K34" t="s">
        <v>88</v>
      </c>
      <c r="L34" t="s">
        <v>91</v>
      </c>
      <c r="M34" t="s">
        <v>624</v>
      </c>
      <c r="N34" t="s">
        <v>625</v>
      </c>
      <c r="O34" t="s">
        <v>393</v>
      </c>
      <c r="P34" t="s">
        <v>394</v>
      </c>
      <c r="Q34" t="s">
        <v>395</v>
      </c>
      <c r="R34" t="s">
        <v>98</v>
      </c>
      <c r="T34" t="s">
        <v>86</v>
      </c>
      <c r="U34" t="s">
        <v>106</v>
      </c>
      <c r="V34" t="s">
        <v>235</v>
      </c>
      <c r="W34" t="s">
        <v>754</v>
      </c>
      <c r="X34" t="s">
        <v>755</v>
      </c>
      <c r="Y34" t="s">
        <v>626</v>
      </c>
      <c r="Z34" t="s">
        <v>86</v>
      </c>
      <c r="AA34" t="s">
        <v>627</v>
      </c>
      <c r="AB34" t="s">
        <v>756</v>
      </c>
      <c r="AC34" t="s">
        <v>128</v>
      </c>
      <c r="AD34" t="s">
        <v>86</v>
      </c>
      <c r="AE34" t="s">
        <v>86</v>
      </c>
      <c r="AF34" t="s">
        <v>151</v>
      </c>
      <c r="AG34" t="s">
        <v>94</v>
      </c>
      <c r="AH34" t="s">
        <v>108</v>
      </c>
      <c r="AI34" t="s">
        <v>86</v>
      </c>
      <c r="AJ34" t="s">
        <v>298</v>
      </c>
      <c r="AK34" t="s">
        <v>629</v>
      </c>
      <c r="AL34" t="s">
        <v>112</v>
      </c>
      <c r="AM34" t="s">
        <v>88</v>
      </c>
      <c r="AN34" t="s">
        <v>88</v>
      </c>
      <c r="AP34" t="s">
        <v>88</v>
      </c>
      <c r="AQ34" t="s">
        <v>109</v>
      </c>
      <c r="BE34" t="s">
        <v>645</v>
      </c>
      <c r="BG34" t="s">
        <v>482</v>
      </c>
      <c r="BN34" t="s">
        <v>93</v>
      </c>
      <c r="BO34" t="s">
        <v>89</v>
      </c>
      <c r="BP34" t="s">
        <v>110</v>
      </c>
      <c r="BQ34" t="s">
        <v>109</v>
      </c>
      <c r="BU34" t="s">
        <v>90</v>
      </c>
      <c r="BV34" t="s">
        <v>630</v>
      </c>
      <c r="BX34" t="s">
        <v>93</v>
      </c>
      <c r="BY34" t="s">
        <v>631</v>
      </c>
      <c r="BZ34" t="s">
        <v>632</v>
      </c>
      <c r="CA34" t="s">
        <v>86</v>
      </c>
      <c r="CB34" t="s">
        <v>86</v>
      </c>
      <c r="CC34" s="35" t="s">
        <v>1072</v>
      </c>
      <c r="CD34" t="s">
        <v>628</v>
      </c>
      <c r="CE34" t="s">
        <v>633</v>
      </c>
      <c r="CG34" s="3" t="s">
        <v>152</v>
      </c>
      <c r="CH34" s="3" t="s">
        <v>594</v>
      </c>
      <c r="CI34" s="3">
        <f t="shared" si="32"/>
        <v>17</v>
      </c>
      <c r="CJ34" s="3">
        <f t="shared" si="33"/>
        <v>4</v>
      </c>
      <c r="CK34" s="3" t="str">
        <f>IFERROR(VLOOKUP(V34,Turnos!$A$1:$D$150,3,0),"")</f>
        <v>05:00 as 13:20</v>
      </c>
      <c r="CL34" s="3">
        <f t="shared" si="34"/>
        <v>11</v>
      </c>
      <c r="CM34" s="4">
        <f t="shared" si="35"/>
        <v>9.0909090909090828E-2</v>
      </c>
      <c r="CN34" s="19">
        <f t="shared" ca="1" si="4"/>
        <v>4.940046296294895</v>
      </c>
      <c r="CO34" s="3" t="str">
        <f t="shared" si="5"/>
        <v>Tratado</v>
      </c>
      <c r="CP34" s="3" t="str">
        <f t="shared" ca="1" si="36"/>
        <v>Dentro do Prazo</v>
      </c>
    </row>
    <row r="35" spans="1:94">
      <c r="A35" s="42" t="s">
        <v>602</v>
      </c>
      <c r="B35" t="s">
        <v>82</v>
      </c>
      <c r="C35" t="s">
        <v>83</v>
      </c>
      <c r="D35" t="s">
        <v>84</v>
      </c>
      <c r="E35" t="s">
        <v>85</v>
      </c>
      <c r="F35" t="s">
        <v>364</v>
      </c>
      <c r="G35" t="s">
        <v>532</v>
      </c>
      <c r="H35" t="s">
        <v>533</v>
      </c>
      <c r="I35" t="s">
        <v>87</v>
      </c>
      <c r="J35" t="s">
        <v>343</v>
      </c>
      <c r="K35" t="s">
        <v>534</v>
      </c>
      <c r="L35" t="s">
        <v>91</v>
      </c>
      <c r="M35" t="s">
        <v>603</v>
      </c>
      <c r="N35" t="s">
        <v>604</v>
      </c>
      <c r="O35" t="s">
        <v>605</v>
      </c>
      <c r="P35" t="s">
        <v>606</v>
      </c>
      <c r="Q35" t="s">
        <v>607</v>
      </c>
      <c r="R35" t="s">
        <v>537</v>
      </c>
      <c r="T35" t="s">
        <v>86</v>
      </c>
      <c r="U35" t="s">
        <v>351</v>
      </c>
      <c r="V35" t="s">
        <v>239</v>
      </c>
      <c r="W35" t="s">
        <v>608</v>
      </c>
      <c r="X35" t="s">
        <v>609</v>
      </c>
      <c r="Y35" t="s">
        <v>610</v>
      </c>
      <c r="Z35" t="s">
        <v>86</v>
      </c>
      <c r="AA35" t="s">
        <v>611</v>
      </c>
      <c r="AB35" t="s">
        <v>612</v>
      </c>
      <c r="AC35" t="s">
        <v>128</v>
      </c>
      <c r="AD35" t="s">
        <v>613</v>
      </c>
      <c r="AE35" t="s">
        <v>552</v>
      </c>
      <c r="AF35" t="s">
        <v>359</v>
      </c>
      <c r="AG35" t="s">
        <v>94</v>
      </c>
      <c r="AH35" t="s">
        <v>511</v>
      </c>
      <c r="AI35" t="s">
        <v>614</v>
      </c>
      <c r="AL35" t="s">
        <v>615</v>
      </c>
      <c r="AV35" t="s">
        <v>616</v>
      </c>
      <c r="AW35" t="s">
        <v>617</v>
      </c>
      <c r="BE35" t="s">
        <v>644</v>
      </c>
      <c r="BL35" t="s">
        <v>618</v>
      </c>
      <c r="BN35" t="s">
        <v>93</v>
      </c>
      <c r="BO35" t="s">
        <v>89</v>
      </c>
      <c r="BP35" t="s">
        <v>364</v>
      </c>
      <c r="BQ35" t="s">
        <v>365</v>
      </c>
      <c r="BU35" t="s">
        <v>90</v>
      </c>
      <c r="BV35" t="s">
        <v>619</v>
      </c>
      <c r="BX35" t="s">
        <v>93</v>
      </c>
      <c r="BY35" t="s">
        <v>620</v>
      </c>
      <c r="BZ35" t="s">
        <v>552</v>
      </c>
      <c r="CA35" t="s">
        <v>86</v>
      </c>
      <c r="CB35" t="s">
        <v>613</v>
      </c>
      <c r="CC35" s="35" t="s">
        <v>621</v>
      </c>
      <c r="CD35" t="s">
        <v>612</v>
      </c>
      <c r="CE35" t="s">
        <v>622</v>
      </c>
      <c r="CG35" s="3" t="s">
        <v>152</v>
      </c>
      <c r="CH35" s="3" t="s">
        <v>153</v>
      </c>
      <c r="CI35" s="3">
        <f t="shared" si="32"/>
        <v>17</v>
      </c>
      <c r="CJ35" s="3">
        <f t="shared" si="33"/>
        <v>4</v>
      </c>
      <c r="CK35" s="3" t="str">
        <f>IFERROR(VLOOKUP(V35,Turnos!$A$1:$D$150,3,0),"")</f>
        <v>13:00 as 21:20</v>
      </c>
      <c r="CL35" s="3" t="str">
        <f t="shared" si="34"/>
        <v/>
      </c>
      <c r="CM35" s="4" t="str">
        <f t="shared" si="35"/>
        <v/>
      </c>
      <c r="CN35" s="19">
        <f t="shared" ca="1" si="4"/>
        <v>0.75315972222597338</v>
      </c>
      <c r="CO35" s="3" t="str">
        <f t="shared" si="5"/>
        <v>Tratado</v>
      </c>
      <c r="CP35" s="3" t="str">
        <f t="shared" ca="1" si="36"/>
        <v>Dentro do Prazo</v>
      </c>
    </row>
    <row r="36" spans="1:94">
      <c r="A36" s="42" t="s">
        <v>738</v>
      </c>
      <c r="B36" t="s">
        <v>82</v>
      </c>
      <c r="C36" t="s">
        <v>83</v>
      </c>
      <c r="D36" t="s">
        <v>84</v>
      </c>
      <c r="E36" t="s">
        <v>85</v>
      </c>
      <c r="F36" t="s">
        <v>601</v>
      </c>
      <c r="G36" t="s">
        <v>532</v>
      </c>
      <c r="H36" t="s">
        <v>533</v>
      </c>
      <c r="I36" t="s">
        <v>87</v>
      </c>
      <c r="J36" t="s">
        <v>343</v>
      </c>
      <c r="K36" t="s">
        <v>534</v>
      </c>
      <c r="L36" t="s">
        <v>345</v>
      </c>
      <c r="M36" t="s">
        <v>739</v>
      </c>
      <c r="N36" t="s">
        <v>740</v>
      </c>
      <c r="O36" t="s">
        <v>741</v>
      </c>
      <c r="P36" t="s">
        <v>742</v>
      </c>
      <c r="Q36" t="s">
        <v>743</v>
      </c>
      <c r="R36" t="s">
        <v>537</v>
      </c>
      <c r="T36" t="s">
        <v>86</v>
      </c>
      <c r="U36" t="s">
        <v>351</v>
      </c>
      <c r="V36" t="s">
        <v>224</v>
      </c>
      <c r="W36" t="s">
        <v>521</v>
      </c>
      <c r="X36" t="s">
        <v>522</v>
      </c>
      <c r="Y36" t="s">
        <v>744</v>
      </c>
      <c r="Z36" t="s">
        <v>86</v>
      </c>
      <c r="AA36" t="s">
        <v>745</v>
      </c>
      <c r="AB36" t="s">
        <v>746</v>
      </c>
      <c r="AC36" t="s">
        <v>747</v>
      </c>
      <c r="AD36" t="s">
        <v>748</v>
      </c>
      <c r="AE36" t="s">
        <v>747</v>
      </c>
      <c r="AF36" t="s">
        <v>359</v>
      </c>
      <c r="AG36" t="s">
        <v>94</v>
      </c>
      <c r="AH36" t="s">
        <v>360</v>
      </c>
      <c r="AI36" t="s">
        <v>86</v>
      </c>
      <c r="AL36" t="s">
        <v>749</v>
      </c>
      <c r="AV36" t="s">
        <v>332</v>
      </c>
      <c r="AW36" t="s">
        <v>362</v>
      </c>
      <c r="BE36" t="s">
        <v>918</v>
      </c>
      <c r="BN36" t="s">
        <v>93</v>
      </c>
      <c r="BO36" t="s">
        <v>89</v>
      </c>
      <c r="BP36" t="s">
        <v>364</v>
      </c>
      <c r="BQ36" t="s">
        <v>750</v>
      </c>
      <c r="BU36" t="s">
        <v>90</v>
      </c>
      <c r="BV36" t="s">
        <v>751</v>
      </c>
      <c r="BW36" t="s">
        <v>367</v>
      </c>
      <c r="BX36" t="s">
        <v>93</v>
      </c>
      <c r="BY36" t="s">
        <v>752</v>
      </c>
      <c r="BZ36" t="s">
        <v>747</v>
      </c>
      <c r="CA36" t="s">
        <v>86</v>
      </c>
      <c r="CB36" t="s">
        <v>748</v>
      </c>
      <c r="CC36" s="35" t="s">
        <v>1073</v>
      </c>
      <c r="CD36" t="s">
        <v>86</v>
      </c>
      <c r="CE36" t="s">
        <v>753</v>
      </c>
      <c r="CG36" s="3" t="s">
        <v>372</v>
      </c>
      <c r="CH36" s="3" t="s">
        <v>594</v>
      </c>
      <c r="CI36" s="3">
        <f t="shared" si="32"/>
        <v>18</v>
      </c>
      <c r="CJ36" s="3">
        <f t="shared" si="33"/>
        <v>4</v>
      </c>
      <c r="CK36" s="3" t="str">
        <f>IFERROR(VLOOKUP(V36,Turnos!$A$1:$D$150,3,0),"")</f>
        <v>16:00 as 00:20</v>
      </c>
      <c r="CL36" s="3" t="str">
        <f t="shared" si="34"/>
        <v/>
      </c>
      <c r="CM36" s="4" t="str">
        <f t="shared" si="35"/>
        <v/>
      </c>
      <c r="CN36" s="19">
        <f t="shared" ca="1" si="4"/>
        <v>2.659108796295186</v>
      </c>
      <c r="CO36" s="3" t="str">
        <f t="shared" si="5"/>
        <v>Tratado</v>
      </c>
      <c r="CP36" s="3" t="str">
        <f t="shared" ca="1" si="36"/>
        <v>Dentro do Prazo</v>
      </c>
    </row>
    <row r="37" spans="1:94">
      <c r="A37" s="42" t="s">
        <v>727</v>
      </c>
      <c r="B37" t="s">
        <v>82</v>
      </c>
      <c r="C37" t="s">
        <v>83</v>
      </c>
      <c r="D37" t="s">
        <v>84</v>
      </c>
      <c r="E37" t="s">
        <v>85</v>
      </c>
      <c r="F37" t="s">
        <v>287</v>
      </c>
      <c r="G37" t="s">
        <v>103</v>
      </c>
      <c r="H37" t="s">
        <v>104</v>
      </c>
      <c r="I37" t="s">
        <v>87</v>
      </c>
      <c r="J37" t="s">
        <v>105</v>
      </c>
      <c r="K37" t="s">
        <v>88</v>
      </c>
      <c r="L37" t="s">
        <v>91</v>
      </c>
      <c r="M37" t="s">
        <v>728</v>
      </c>
      <c r="N37" t="s">
        <v>729</v>
      </c>
      <c r="O37" t="s">
        <v>456</v>
      </c>
      <c r="P37" t="s">
        <v>457</v>
      </c>
      <c r="Q37" t="s">
        <v>458</v>
      </c>
      <c r="R37" t="s">
        <v>98</v>
      </c>
      <c r="T37" t="s">
        <v>86</v>
      </c>
      <c r="U37" t="s">
        <v>106</v>
      </c>
      <c r="V37" t="s">
        <v>134</v>
      </c>
      <c r="W37" t="s">
        <v>730</v>
      </c>
      <c r="X37" t="s">
        <v>731</v>
      </c>
      <c r="Y37" t="s">
        <v>460</v>
      </c>
      <c r="Z37" t="s">
        <v>86</v>
      </c>
      <c r="AA37" t="s">
        <v>732</v>
      </c>
      <c r="AB37" t="s">
        <v>733</v>
      </c>
      <c r="AC37" t="s">
        <v>128</v>
      </c>
      <c r="AD37" t="s">
        <v>86</v>
      </c>
      <c r="AE37" t="s">
        <v>86</v>
      </c>
      <c r="AF37" t="s">
        <v>151</v>
      </c>
      <c r="AG37" t="s">
        <v>94</v>
      </c>
      <c r="AH37" t="s">
        <v>108</v>
      </c>
      <c r="AI37" t="s">
        <v>86</v>
      </c>
      <c r="AJ37" t="s">
        <v>298</v>
      </c>
      <c r="AK37" t="s">
        <v>734</v>
      </c>
      <c r="AL37" t="s">
        <v>331</v>
      </c>
      <c r="AM37" t="s">
        <v>332</v>
      </c>
      <c r="AN37" t="s">
        <v>88</v>
      </c>
      <c r="AP37" t="s">
        <v>88</v>
      </c>
      <c r="AQ37" t="s">
        <v>109</v>
      </c>
      <c r="BE37" t="s">
        <v>917</v>
      </c>
      <c r="BG37" t="s">
        <v>88</v>
      </c>
      <c r="BN37" t="s">
        <v>93</v>
      </c>
      <c r="BO37" t="s">
        <v>89</v>
      </c>
      <c r="BP37" t="s">
        <v>110</v>
      </c>
      <c r="BQ37" t="s">
        <v>109</v>
      </c>
      <c r="BU37" t="s">
        <v>90</v>
      </c>
      <c r="BV37" t="s">
        <v>735</v>
      </c>
      <c r="BX37" t="s">
        <v>93</v>
      </c>
      <c r="BY37" t="s">
        <v>736</v>
      </c>
      <c r="BZ37" t="s">
        <v>632</v>
      </c>
      <c r="CA37" t="s">
        <v>86</v>
      </c>
      <c r="CB37" t="s">
        <v>86</v>
      </c>
      <c r="CC37" s="35">
        <v>45770.400289351855</v>
      </c>
      <c r="CD37" t="s">
        <v>733</v>
      </c>
      <c r="CE37" t="s">
        <v>737</v>
      </c>
      <c r="CG37" s="3" t="s">
        <v>152</v>
      </c>
      <c r="CH37" s="3" t="s">
        <v>153</v>
      </c>
      <c r="CI37" s="3">
        <f t="shared" si="32"/>
        <v>19</v>
      </c>
      <c r="CJ37" s="3">
        <f t="shared" si="33"/>
        <v>4</v>
      </c>
      <c r="CK37" s="3" t="str">
        <f>IFERROR(VLOOKUP(V37,Turnos!$A$1:$D$150,3,0),"")</f>
        <v>00:00 as 08:20</v>
      </c>
      <c r="CL37" s="3">
        <f t="shared" si="34"/>
        <v>11</v>
      </c>
      <c r="CM37" s="4">
        <f t="shared" si="35"/>
        <v>0.18181818181818188</v>
      </c>
      <c r="CN37" s="19">
        <f t="shared" ca="1" si="4"/>
        <v>4.3695138888942893</v>
      </c>
      <c r="CO37" s="3" t="str">
        <f t="shared" si="5"/>
        <v>Tratado</v>
      </c>
      <c r="CP37" s="3" t="str">
        <f t="shared" ca="1" si="36"/>
        <v>Dentro do Prazo</v>
      </c>
    </row>
    <row r="38" spans="1:94">
      <c r="A38" s="42" t="s">
        <v>717</v>
      </c>
      <c r="B38" t="s">
        <v>82</v>
      </c>
      <c r="C38" t="s">
        <v>83</v>
      </c>
      <c r="D38" t="s">
        <v>84</v>
      </c>
      <c r="E38" t="s">
        <v>85</v>
      </c>
      <c r="F38" t="s">
        <v>287</v>
      </c>
      <c r="G38" t="s">
        <v>103</v>
      </c>
      <c r="H38" t="s">
        <v>104</v>
      </c>
      <c r="I38" t="s">
        <v>87</v>
      </c>
      <c r="J38" t="s">
        <v>105</v>
      </c>
      <c r="K38" t="s">
        <v>88</v>
      </c>
      <c r="L38" t="s">
        <v>91</v>
      </c>
      <c r="M38" t="s">
        <v>718</v>
      </c>
      <c r="N38" t="s">
        <v>719</v>
      </c>
      <c r="O38" t="s">
        <v>679</v>
      </c>
      <c r="P38" t="s">
        <v>680</v>
      </c>
      <c r="Q38" t="s">
        <v>681</v>
      </c>
      <c r="R38" t="s">
        <v>98</v>
      </c>
      <c r="T38" t="s">
        <v>86</v>
      </c>
      <c r="U38" t="s">
        <v>106</v>
      </c>
      <c r="V38" t="s">
        <v>188</v>
      </c>
      <c r="X38" t="s">
        <v>459</v>
      </c>
      <c r="Y38" t="s">
        <v>720</v>
      </c>
      <c r="Z38" t="s">
        <v>86</v>
      </c>
      <c r="AA38" t="s">
        <v>721</v>
      </c>
      <c r="AB38" t="s">
        <v>722</v>
      </c>
      <c r="AC38" t="s">
        <v>128</v>
      </c>
      <c r="AD38" t="s">
        <v>86</v>
      </c>
      <c r="AE38" t="s">
        <v>86</v>
      </c>
      <c r="AF38" t="s">
        <v>151</v>
      </c>
      <c r="AG38" t="s">
        <v>94</v>
      </c>
      <c r="AH38" t="s">
        <v>108</v>
      </c>
      <c r="AI38" t="s">
        <v>86</v>
      </c>
      <c r="AJ38" t="s">
        <v>526</v>
      </c>
      <c r="AK38" t="s">
        <v>723</v>
      </c>
      <c r="AL38" t="s">
        <v>112</v>
      </c>
      <c r="AM38" t="s">
        <v>418</v>
      </c>
      <c r="AN38" t="s">
        <v>467</v>
      </c>
      <c r="AP38" t="s">
        <v>319</v>
      </c>
      <c r="AQ38" t="s">
        <v>109</v>
      </c>
      <c r="BE38" t="s">
        <v>916</v>
      </c>
      <c r="BG38" t="s">
        <v>362</v>
      </c>
      <c r="BN38" t="s">
        <v>93</v>
      </c>
      <c r="BO38" t="s">
        <v>89</v>
      </c>
      <c r="BP38" t="s">
        <v>110</v>
      </c>
      <c r="BQ38" t="s">
        <v>109</v>
      </c>
      <c r="BU38" t="s">
        <v>90</v>
      </c>
      <c r="BV38" t="s">
        <v>724</v>
      </c>
      <c r="BX38" t="s">
        <v>93</v>
      </c>
      <c r="BY38" t="s">
        <v>725</v>
      </c>
      <c r="BZ38" t="s">
        <v>632</v>
      </c>
      <c r="CA38" t="s">
        <v>86</v>
      </c>
      <c r="CB38" t="s">
        <v>86</v>
      </c>
      <c r="CC38" s="35">
        <v>45770.385555555556</v>
      </c>
      <c r="CD38" t="s">
        <v>722</v>
      </c>
      <c r="CE38" t="s">
        <v>726</v>
      </c>
      <c r="CG38" s="3" t="s">
        <v>372</v>
      </c>
      <c r="CH38" s="3" t="s">
        <v>153</v>
      </c>
      <c r="CI38" s="3">
        <f t="shared" si="32"/>
        <v>19</v>
      </c>
      <c r="CJ38" s="3">
        <f t="shared" si="33"/>
        <v>4</v>
      </c>
      <c r="CK38" s="3" t="str">
        <f>IFERROR(VLOOKUP(V38,Turnos!$A$1:$D$150,3,0),"")</f>
        <v>08:00 as 16:20</v>
      </c>
      <c r="CL38" s="3">
        <f t="shared" si="34"/>
        <v>15</v>
      </c>
      <c r="CM38" s="4">
        <f t="shared" si="35"/>
        <v>0.46666666666666656</v>
      </c>
      <c r="CN38" s="19">
        <f t="shared" ca="1" si="4"/>
        <v>3.8609027777783922</v>
      </c>
      <c r="CO38" s="3" t="str">
        <f t="shared" si="5"/>
        <v>Tratado</v>
      </c>
      <c r="CP38" s="3" t="str">
        <f t="shared" ca="1" si="36"/>
        <v>Dentro do Prazo</v>
      </c>
    </row>
    <row r="39" spans="1:94">
      <c r="A39" s="42" t="s">
        <v>701</v>
      </c>
      <c r="B39" t="s">
        <v>82</v>
      </c>
      <c r="C39" t="s">
        <v>83</v>
      </c>
      <c r="D39" t="s">
        <v>84</v>
      </c>
      <c r="E39" t="s">
        <v>85</v>
      </c>
      <c r="F39" t="s">
        <v>287</v>
      </c>
      <c r="G39" t="s">
        <v>103</v>
      </c>
      <c r="H39" t="s">
        <v>104</v>
      </c>
      <c r="I39" t="s">
        <v>87</v>
      </c>
      <c r="J39" t="s">
        <v>105</v>
      </c>
      <c r="K39" t="s">
        <v>88</v>
      </c>
      <c r="L39" t="s">
        <v>91</v>
      </c>
      <c r="M39" t="s">
        <v>702</v>
      </c>
      <c r="N39" t="s">
        <v>703</v>
      </c>
      <c r="O39" t="s">
        <v>704</v>
      </c>
      <c r="P39" t="s">
        <v>705</v>
      </c>
      <c r="Q39" t="s">
        <v>706</v>
      </c>
      <c r="R39" t="s">
        <v>98</v>
      </c>
      <c r="T39" t="s">
        <v>86</v>
      </c>
      <c r="U39" t="s">
        <v>106</v>
      </c>
      <c r="V39" t="s">
        <v>124</v>
      </c>
      <c r="W39" t="s">
        <v>707</v>
      </c>
      <c r="X39" t="s">
        <v>708</v>
      </c>
      <c r="Y39" t="s">
        <v>626</v>
      </c>
      <c r="Z39" t="s">
        <v>86</v>
      </c>
      <c r="AA39" t="s">
        <v>709</v>
      </c>
      <c r="AB39" t="s">
        <v>710</v>
      </c>
      <c r="AC39" t="s">
        <v>128</v>
      </c>
      <c r="AD39" t="s">
        <v>86</v>
      </c>
      <c r="AE39" t="s">
        <v>86</v>
      </c>
      <c r="AF39" t="s">
        <v>151</v>
      </c>
      <c r="AG39" t="s">
        <v>94</v>
      </c>
      <c r="AH39" t="s">
        <v>108</v>
      </c>
      <c r="AI39" t="s">
        <v>711</v>
      </c>
      <c r="AJ39" t="s">
        <v>298</v>
      </c>
      <c r="AK39" t="s">
        <v>629</v>
      </c>
      <c r="AL39" t="s">
        <v>712</v>
      </c>
      <c r="AM39" t="s">
        <v>332</v>
      </c>
      <c r="AN39" t="s">
        <v>88</v>
      </c>
      <c r="AP39" t="s">
        <v>88</v>
      </c>
      <c r="AQ39" t="s">
        <v>109</v>
      </c>
      <c r="BE39" t="s">
        <v>915</v>
      </c>
      <c r="BG39" t="s">
        <v>713</v>
      </c>
      <c r="BN39" t="s">
        <v>93</v>
      </c>
      <c r="BO39" t="s">
        <v>89</v>
      </c>
      <c r="BP39" t="s">
        <v>110</v>
      </c>
      <c r="BQ39" t="s">
        <v>109</v>
      </c>
      <c r="BU39" t="s">
        <v>90</v>
      </c>
      <c r="BV39" t="s">
        <v>714</v>
      </c>
      <c r="BX39" t="s">
        <v>93</v>
      </c>
      <c r="BY39" t="s">
        <v>715</v>
      </c>
      <c r="BZ39" t="s">
        <v>632</v>
      </c>
      <c r="CA39" t="s">
        <v>86</v>
      </c>
      <c r="CB39" t="s">
        <v>86</v>
      </c>
      <c r="CC39" s="35">
        <v>45770.386516203704</v>
      </c>
      <c r="CD39" t="s">
        <v>710</v>
      </c>
      <c r="CE39" t="s">
        <v>716</v>
      </c>
      <c r="CG39" s="3" t="s">
        <v>152</v>
      </c>
      <c r="CH39" s="3" t="s">
        <v>594</v>
      </c>
      <c r="CI39" s="3">
        <f t="shared" si="32"/>
        <v>19</v>
      </c>
      <c r="CJ39" s="3">
        <f t="shared" si="33"/>
        <v>4</v>
      </c>
      <c r="CK39" s="3" t="str">
        <f>IFERROR(VLOOKUP(V39,Turnos!$A$1:$D$150,3,0),"")</f>
        <v>05:00 as 13:20</v>
      </c>
      <c r="CL39" s="3">
        <f t="shared" si="34"/>
        <v>11</v>
      </c>
      <c r="CM39" s="4">
        <f t="shared" si="35"/>
        <v>0.18181818181818188</v>
      </c>
      <c r="CN39" s="19">
        <f t="shared" ca="1" si="4"/>
        <v>3.8237268518496421</v>
      </c>
      <c r="CO39" s="3" t="str">
        <f t="shared" si="5"/>
        <v>Tratado</v>
      </c>
      <c r="CP39" s="3" t="str">
        <f t="shared" ca="1" si="36"/>
        <v>Dentro do Prazo</v>
      </c>
    </row>
    <row r="40" spans="1:94">
      <c r="A40" s="42" t="s">
        <v>692</v>
      </c>
      <c r="B40" t="s">
        <v>82</v>
      </c>
      <c r="C40" t="s">
        <v>83</v>
      </c>
      <c r="D40" t="s">
        <v>84</v>
      </c>
      <c r="E40" t="s">
        <v>85</v>
      </c>
      <c r="F40" t="s">
        <v>287</v>
      </c>
      <c r="G40" t="s">
        <v>103</v>
      </c>
      <c r="H40" t="s">
        <v>104</v>
      </c>
      <c r="I40" t="s">
        <v>87</v>
      </c>
      <c r="J40" t="s">
        <v>105</v>
      </c>
      <c r="K40" t="s">
        <v>88</v>
      </c>
      <c r="L40" t="s">
        <v>91</v>
      </c>
      <c r="M40" t="s">
        <v>693</v>
      </c>
      <c r="N40" t="s">
        <v>694</v>
      </c>
      <c r="O40" t="s">
        <v>440</v>
      </c>
      <c r="P40" t="s">
        <v>441</v>
      </c>
      <c r="Q40" t="s">
        <v>442</v>
      </c>
      <c r="R40" t="s">
        <v>98</v>
      </c>
      <c r="T40" t="s">
        <v>86</v>
      </c>
      <c r="U40" t="s">
        <v>106</v>
      </c>
      <c r="V40" t="s">
        <v>163</v>
      </c>
      <c r="W40" t="s">
        <v>695</v>
      </c>
      <c r="X40" t="s">
        <v>696</v>
      </c>
      <c r="Y40" t="s">
        <v>381</v>
      </c>
      <c r="Z40" t="s">
        <v>86</v>
      </c>
      <c r="AA40" t="s">
        <v>697</v>
      </c>
      <c r="AB40" t="s">
        <v>698</v>
      </c>
      <c r="AC40" t="s">
        <v>128</v>
      </c>
      <c r="AD40" t="s">
        <v>86</v>
      </c>
      <c r="AE40" t="s">
        <v>86</v>
      </c>
      <c r="AF40" t="s">
        <v>151</v>
      </c>
      <c r="AG40" t="s">
        <v>94</v>
      </c>
      <c r="AH40" t="s">
        <v>108</v>
      </c>
      <c r="AI40" t="s">
        <v>86</v>
      </c>
      <c r="AJ40" t="s">
        <v>384</v>
      </c>
      <c r="AK40" t="s">
        <v>385</v>
      </c>
      <c r="AL40" t="s">
        <v>300</v>
      </c>
      <c r="AM40" t="s">
        <v>401</v>
      </c>
      <c r="AN40" t="s">
        <v>467</v>
      </c>
      <c r="AP40" t="s">
        <v>319</v>
      </c>
      <c r="AQ40" t="s">
        <v>109</v>
      </c>
      <c r="BE40" t="s">
        <v>914</v>
      </c>
      <c r="BG40" t="s">
        <v>534</v>
      </c>
      <c r="BN40" t="s">
        <v>93</v>
      </c>
      <c r="BO40" t="s">
        <v>89</v>
      </c>
      <c r="BP40" t="s">
        <v>110</v>
      </c>
      <c r="BQ40" t="s">
        <v>109</v>
      </c>
      <c r="BU40" t="s">
        <v>90</v>
      </c>
      <c r="BX40" t="s">
        <v>93</v>
      </c>
      <c r="BY40" t="s">
        <v>699</v>
      </c>
      <c r="BZ40" t="s">
        <v>632</v>
      </c>
      <c r="CA40" t="s">
        <v>86</v>
      </c>
      <c r="CB40" t="s">
        <v>86</v>
      </c>
      <c r="CC40" s="35" t="s">
        <v>1074</v>
      </c>
      <c r="CD40" t="s">
        <v>698</v>
      </c>
      <c r="CE40" t="s">
        <v>700</v>
      </c>
      <c r="CG40" s="3" t="s">
        <v>152</v>
      </c>
      <c r="CH40" s="3" t="s">
        <v>153</v>
      </c>
      <c r="CI40" s="3">
        <f t="shared" si="32"/>
        <v>20</v>
      </c>
      <c r="CJ40" s="3">
        <f t="shared" si="33"/>
        <v>4</v>
      </c>
      <c r="CK40" s="3" t="str">
        <f>IFERROR(VLOOKUP(V40,Turnos!$A$1:$D$150,3,0),"")</f>
        <v>05:00 as 13:20</v>
      </c>
      <c r="CL40" s="3">
        <f t="shared" si="34"/>
        <v>15</v>
      </c>
      <c r="CM40" s="4">
        <f t="shared" si="35"/>
        <v>0.60000000000000009</v>
      </c>
      <c r="CN40" s="19">
        <f t="shared" ca="1" si="4"/>
        <v>1.9552314814791316</v>
      </c>
      <c r="CO40" s="3" t="str">
        <f t="shared" si="5"/>
        <v>Tratado</v>
      </c>
      <c r="CP40" s="3" t="str">
        <f t="shared" ca="1" si="36"/>
        <v>Dentro do Prazo</v>
      </c>
    </row>
    <row r="41" spans="1:94">
      <c r="A41" s="42" t="s">
        <v>673</v>
      </c>
      <c r="B41" t="s">
        <v>82</v>
      </c>
      <c r="C41" t="s">
        <v>83</v>
      </c>
      <c r="D41" t="s">
        <v>84</v>
      </c>
      <c r="E41" t="s">
        <v>85</v>
      </c>
      <c r="F41" t="s">
        <v>674</v>
      </c>
      <c r="G41" t="s">
        <v>675</v>
      </c>
      <c r="H41" t="s">
        <v>674</v>
      </c>
      <c r="I41" t="s">
        <v>87</v>
      </c>
      <c r="J41" t="s">
        <v>105</v>
      </c>
      <c r="K41" t="s">
        <v>676</v>
      </c>
      <c r="L41" t="s">
        <v>91</v>
      </c>
      <c r="M41" t="s">
        <v>677</v>
      </c>
      <c r="N41" t="s">
        <v>678</v>
      </c>
      <c r="O41" t="s">
        <v>679</v>
      </c>
      <c r="P41" t="s">
        <v>680</v>
      </c>
      <c r="Q41" t="s">
        <v>681</v>
      </c>
      <c r="R41" t="s">
        <v>92</v>
      </c>
      <c r="T41" t="s">
        <v>86</v>
      </c>
      <c r="U41" t="s">
        <v>106</v>
      </c>
      <c r="V41" t="s">
        <v>116</v>
      </c>
      <c r="W41" t="s">
        <v>682</v>
      </c>
      <c r="X41" t="s">
        <v>683</v>
      </c>
      <c r="Y41" t="s">
        <v>684</v>
      </c>
      <c r="Z41" t="s">
        <v>86</v>
      </c>
      <c r="AA41" t="s">
        <v>685</v>
      </c>
      <c r="AB41" t="s">
        <v>686</v>
      </c>
      <c r="AC41" t="s">
        <v>128</v>
      </c>
      <c r="AD41" t="s">
        <v>86</v>
      </c>
      <c r="AE41" t="s">
        <v>86</v>
      </c>
      <c r="AF41" t="s">
        <v>151</v>
      </c>
      <c r="AG41" t="s">
        <v>94</v>
      </c>
      <c r="AH41" t="s">
        <v>108</v>
      </c>
      <c r="AI41" t="s">
        <v>86</v>
      </c>
      <c r="AL41" t="s">
        <v>112</v>
      </c>
      <c r="AM41" t="s">
        <v>687</v>
      </c>
      <c r="AV41" t="s">
        <v>542</v>
      </c>
      <c r="AW41" t="s">
        <v>362</v>
      </c>
      <c r="BE41" t="s">
        <v>913</v>
      </c>
      <c r="BN41" t="s">
        <v>93</v>
      </c>
      <c r="BO41" t="s">
        <v>89</v>
      </c>
      <c r="BP41" t="s">
        <v>688</v>
      </c>
      <c r="BR41" t="s">
        <v>386</v>
      </c>
      <c r="BU41" t="s">
        <v>90</v>
      </c>
      <c r="BV41" t="s">
        <v>689</v>
      </c>
      <c r="BX41" t="s">
        <v>93</v>
      </c>
      <c r="BY41" t="s">
        <v>690</v>
      </c>
      <c r="BZ41" t="s">
        <v>632</v>
      </c>
      <c r="CA41" t="s">
        <v>86</v>
      </c>
      <c r="CB41" t="s">
        <v>86</v>
      </c>
      <c r="CC41" s="35">
        <v>45770.40084490741</v>
      </c>
      <c r="CD41" t="s">
        <v>686</v>
      </c>
      <c r="CE41" t="s">
        <v>691</v>
      </c>
      <c r="CG41" s="3" t="s">
        <v>152</v>
      </c>
      <c r="CH41" s="3" t="s">
        <v>153</v>
      </c>
      <c r="CI41" s="3">
        <f t="shared" si="32"/>
        <v>20</v>
      </c>
      <c r="CJ41" s="3">
        <f t="shared" si="33"/>
        <v>4</v>
      </c>
      <c r="CK41" s="3" t="str">
        <f>IFERROR(VLOOKUP(V41,Turnos!$A$1:$D$150,3,0),"")</f>
        <v>08:00 as 16:20</v>
      </c>
      <c r="CL41" s="3" t="str">
        <f t="shared" si="34"/>
        <v/>
      </c>
      <c r="CM41" s="4" t="str">
        <f t="shared" si="35"/>
        <v/>
      </c>
      <c r="CN41" s="19">
        <f t="shared" ca="1" si="4"/>
        <v>2.9192013888896327</v>
      </c>
      <c r="CO41" s="3" t="str">
        <f t="shared" si="5"/>
        <v>Tratado</v>
      </c>
      <c r="CP41" s="3" t="str">
        <f t="shared" ca="1" si="36"/>
        <v>Dentro do Prazo</v>
      </c>
    </row>
    <row r="42" spans="1:94">
      <c r="A42" s="42" t="s">
        <v>661</v>
      </c>
      <c r="B42" t="s">
        <v>82</v>
      </c>
      <c r="C42" t="s">
        <v>83</v>
      </c>
      <c r="D42" t="s">
        <v>84</v>
      </c>
      <c r="E42" t="s">
        <v>85</v>
      </c>
      <c r="F42" t="s">
        <v>287</v>
      </c>
      <c r="G42" t="s">
        <v>103</v>
      </c>
      <c r="H42" t="s">
        <v>104</v>
      </c>
      <c r="I42" t="s">
        <v>87</v>
      </c>
      <c r="J42" t="s">
        <v>105</v>
      </c>
      <c r="K42" t="s">
        <v>88</v>
      </c>
      <c r="L42" t="s">
        <v>91</v>
      </c>
      <c r="M42" t="s">
        <v>662</v>
      </c>
      <c r="N42" t="s">
        <v>663</v>
      </c>
      <c r="O42" t="s">
        <v>582</v>
      </c>
      <c r="P42" t="s">
        <v>583</v>
      </c>
      <c r="Q42" t="s">
        <v>584</v>
      </c>
      <c r="R42" t="s">
        <v>98</v>
      </c>
      <c r="T42" t="s">
        <v>86</v>
      </c>
      <c r="U42" t="s">
        <v>106</v>
      </c>
      <c r="V42" t="s">
        <v>207</v>
      </c>
      <c r="W42" t="s">
        <v>664</v>
      </c>
      <c r="X42" t="s">
        <v>665</v>
      </c>
      <c r="Y42" t="s">
        <v>328</v>
      </c>
      <c r="Z42" t="s">
        <v>86</v>
      </c>
      <c r="AA42" t="s">
        <v>666</v>
      </c>
      <c r="AB42" t="s">
        <v>667</v>
      </c>
      <c r="AC42" t="s">
        <v>128</v>
      </c>
      <c r="AD42" t="s">
        <v>86</v>
      </c>
      <c r="AE42" t="s">
        <v>86</v>
      </c>
      <c r="AF42" t="s">
        <v>151</v>
      </c>
      <c r="AG42" t="s">
        <v>94</v>
      </c>
      <c r="AH42" t="s">
        <v>108</v>
      </c>
      <c r="AI42" t="s">
        <v>86</v>
      </c>
      <c r="AJ42" t="s">
        <v>653</v>
      </c>
      <c r="AK42" t="s">
        <v>668</v>
      </c>
      <c r="AL42" t="s">
        <v>112</v>
      </c>
      <c r="AM42" t="s">
        <v>669</v>
      </c>
      <c r="AN42" t="s">
        <v>657</v>
      </c>
      <c r="AP42" t="s">
        <v>656</v>
      </c>
      <c r="AQ42" t="s">
        <v>109</v>
      </c>
      <c r="BE42" t="s">
        <v>912</v>
      </c>
      <c r="BG42" t="s">
        <v>534</v>
      </c>
      <c r="BN42" t="s">
        <v>93</v>
      </c>
      <c r="BO42" t="s">
        <v>89</v>
      </c>
      <c r="BP42" t="s">
        <v>110</v>
      </c>
      <c r="BQ42" t="s">
        <v>109</v>
      </c>
      <c r="BU42" t="s">
        <v>90</v>
      </c>
      <c r="BV42" t="s">
        <v>670</v>
      </c>
      <c r="BX42" t="s">
        <v>93</v>
      </c>
      <c r="BY42" t="s">
        <v>671</v>
      </c>
      <c r="BZ42" t="s">
        <v>632</v>
      </c>
      <c r="CA42" t="s">
        <v>86</v>
      </c>
      <c r="CB42" t="s">
        <v>86</v>
      </c>
      <c r="CC42" s="35">
        <v>45770.402511574073</v>
      </c>
      <c r="CD42" t="s">
        <v>667</v>
      </c>
      <c r="CE42" t="s">
        <v>672</v>
      </c>
      <c r="CG42" s="3" t="s">
        <v>152</v>
      </c>
      <c r="CH42" s="3" t="s">
        <v>153</v>
      </c>
      <c r="CI42" s="3">
        <f t="shared" si="32"/>
        <v>20</v>
      </c>
      <c r="CJ42" s="3">
        <f t="shared" si="33"/>
        <v>4</v>
      </c>
      <c r="CK42" s="3" t="str">
        <f>IFERROR(VLOOKUP(V42,Turnos!$A$1:$D$150,3,0),"")</f>
        <v>08:00 as 16:20</v>
      </c>
      <c r="CL42" s="3">
        <f t="shared" si="34"/>
        <v>40</v>
      </c>
      <c r="CM42" s="4">
        <f t="shared" si="35"/>
        <v>0.14999999999999991</v>
      </c>
      <c r="CN42" s="19">
        <f t="shared" ca="1" si="4"/>
        <v>2.7977430555547471</v>
      </c>
      <c r="CO42" s="3" t="str">
        <f t="shared" si="5"/>
        <v>Tratado</v>
      </c>
      <c r="CP42" s="3" t="str">
        <f t="shared" ca="1" si="36"/>
        <v>Dentro do Prazo</v>
      </c>
    </row>
    <row r="43" spans="1:94">
      <c r="A43" s="42" t="s">
        <v>647</v>
      </c>
      <c r="B43" t="s">
        <v>82</v>
      </c>
      <c r="C43" t="s">
        <v>83</v>
      </c>
      <c r="D43" t="s">
        <v>84</v>
      </c>
      <c r="E43" t="s">
        <v>85</v>
      </c>
      <c r="F43" t="s">
        <v>287</v>
      </c>
      <c r="G43" t="s">
        <v>103</v>
      </c>
      <c r="H43" t="s">
        <v>104</v>
      </c>
      <c r="I43" t="s">
        <v>87</v>
      </c>
      <c r="J43" t="s">
        <v>105</v>
      </c>
      <c r="K43" t="s">
        <v>88</v>
      </c>
      <c r="L43" t="s">
        <v>91</v>
      </c>
      <c r="M43" t="s">
        <v>648</v>
      </c>
      <c r="N43" t="s">
        <v>649</v>
      </c>
      <c r="O43" t="s">
        <v>99</v>
      </c>
      <c r="P43" t="s">
        <v>100</v>
      </c>
      <c r="Q43" t="s">
        <v>101</v>
      </c>
      <c r="R43" t="s">
        <v>98</v>
      </c>
      <c r="T43" t="s">
        <v>86</v>
      </c>
      <c r="U43" t="s">
        <v>106</v>
      </c>
      <c r="V43" t="s">
        <v>161</v>
      </c>
      <c r="W43" t="s">
        <v>274</v>
      </c>
      <c r="X43" t="s">
        <v>275</v>
      </c>
      <c r="Y43" t="s">
        <v>650</v>
      </c>
      <c r="Z43" t="s">
        <v>86</v>
      </c>
      <c r="AA43" t="s">
        <v>651</v>
      </c>
      <c r="AB43" t="s">
        <v>652</v>
      </c>
      <c r="AC43" t="s">
        <v>128</v>
      </c>
      <c r="AD43" t="s">
        <v>86</v>
      </c>
      <c r="AE43" t="s">
        <v>86</v>
      </c>
      <c r="AF43" t="s">
        <v>151</v>
      </c>
      <c r="AG43" t="s">
        <v>94</v>
      </c>
      <c r="AH43" t="s">
        <v>108</v>
      </c>
      <c r="AI43" t="s">
        <v>86</v>
      </c>
      <c r="AJ43" t="s">
        <v>653</v>
      </c>
      <c r="AK43" t="s">
        <v>654</v>
      </c>
      <c r="AL43" t="s">
        <v>331</v>
      </c>
      <c r="AM43" t="s">
        <v>655</v>
      </c>
      <c r="AN43" t="s">
        <v>656</v>
      </c>
      <c r="AP43" t="s">
        <v>656</v>
      </c>
      <c r="AQ43" t="s">
        <v>109</v>
      </c>
      <c r="BE43" t="s">
        <v>911</v>
      </c>
      <c r="BG43" t="s">
        <v>657</v>
      </c>
      <c r="BN43" t="s">
        <v>93</v>
      </c>
      <c r="BO43" t="s">
        <v>89</v>
      </c>
      <c r="BP43" t="s">
        <v>110</v>
      </c>
      <c r="BQ43" t="s">
        <v>109</v>
      </c>
      <c r="BU43" t="s">
        <v>90</v>
      </c>
      <c r="BV43" t="s">
        <v>658</v>
      </c>
      <c r="BX43" t="s">
        <v>93</v>
      </c>
      <c r="BY43" t="s">
        <v>659</v>
      </c>
      <c r="BZ43" t="s">
        <v>128</v>
      </c>
      <c r="CA43" t="s">
        <v>86</v>
      </c>
      <c r="CB43" t="s">
        <v>86</v>
      </c>
      <c r="CC43" s="35">
        <v>45772.861018518517</v>
      </c>
      <c r="CD43" t="s">
        <v>652</v>
      </c>
      <c r="CE43" t="s">
        <v>660</v>
      </c>
      <c r="CG43" s="3" t="s">
        <v>152</v>
      </c>
      <c r="CH43" s="3" t="s">
        <v>153</v>
      </c>
      <c r="CI43" s="3">
        <f t="shared" si="32"/>
        <v>20</v>
      </c>
      <c r="CJ43" s="3">
        <f t="shared" si="33"/>
        <v>4</v>
      </c>
      <c r="CK43" s="3" t="str">
        <f>IFERROR(VLOOKUP(V43,Turnos!$A$1:$D$150,3,0),"")</f>
        <v>16:00 as 00:20</v>
      </c>
      <c r="CL43" s="3">
        <f t="shared" si="34"/>
        <v>40</v>
      </c>
      <c r="CM43" s="4">
        <f t="shared" si="35"/>
        <v>5.0000000000000044E-2</v>
      </c>
      <c r="CN43" s="19">
        <f t="shared" ca="1" si="4"/>
        <v>4.934884259258979</v>
      </c>
      <c r="CO43" s="3" t="str">
        <f t="shared" si="5"/>
        <v>Tratado</v>
      </c>
      <c r="CP43" s="3" t="str">
        <f t="shared" ca="1" si="36"/>
        <v>Dentro do Prazo</v>
      </c>
    </row>
    <row r="44" spans="1:94">
      <c r="A44" s="42" t="s">
        <v>931</v>
      </c>
      <c r="B44" t="s">
        <v>82</v>
      </c>
      <c r="C44" t="s">
        <v>83</v>
      </c>
      <c r="D44" t="s">
        <v>84</v>
      </c>
      <c r="E44" t="s">
        <v>85</v>
      </c>
      <c r="F44" t="s">
        <v>287</v>
      </c>
      <c r="G44" t="s">
        <v>103</v>
      </c>
      <c r="H44" t="s">
        <v>104</v>
      </c>
      <c r="I44" t="s">
        <v>87</v>
      </c>
      <c r="J44" t="s">
        <v>105</v>
      </c>
      <c r="K44" t="s">
        <v>88</v>
      </c>
      <c r="L44" t="s">
        <v>91</v>
      </c>
      <c r="M44" t="s">
        <v>932</v>
      </c>
      <c r="N44" t="s">
        <v>933</v>
      </c>
      <c r="O44" t="s">
        <v>440</v>
      </c>
      <c r="P44" t="s">
        <v>441</v>
      </c>
      <c r="Q44" t="s">
        <v>442</v>
      </c>
      <c r="R44" t="s">
        <v>98</v>
      </c>
      <c r="T44" t="s">
        <v>86</v>
      </c>
      <c r="U44" t="s">
        <v>106</v>
      </c>
      <c r="V44" t="s">
        <v>111</v>
      </c>
      <c r="W44" t="s">
        <v>934</v>
      </c>
      <c r="X44" t="s">
        <v>935</v>
      </c>
      <c r="Y44" t="s">
        <v>328</v>
      </c>
      <c r="Z44" t="s">
        <v>86</v>
      </c>
      <c r="AA44" t="s">
        <v>936</v>
      </c>
      <c r="AB44" t="s">
        <v>937</v>
      </c>
      <c r="AC44" t="s">
        <v>128</v>
      </c>
      <c r="AD44" t="s">
        <v>86</v>
      </c>
      <c r="AE44" t="s">
        <v>86</v>
      </c>
      <c r="AF44" t="s">
        <v>151</v>
      </c>
      <c r="AG44" t="s">
        <v>94</v>
      </c>
      <c r="AH44" t="s">
        <v>108</v>
      </c>
      <c r="AI44" t="s">
        <v>86</v>
      </c>
      <c r="AJ44" t="s">
        <v>298</v>
      </c>
      <c r="AK44" t="s">
        <v>299</v>
      </c>
      <c r="AL44" t="s">
        <v>112</v>
      </c>
      <c r="AM44" t="s">
        <v>318</v>
      </c>
      <c r="AN44" t="s">
        <v>713</v>
      </c>
      <c r="AP44" t="s">
        <v>88</v>
      </c>
      <c r="AQ44" t="s">
        <v>109</v>
      </c>
      <c r="BE44" t="s">
        <v>1000</v>
      </c>
      <c r="BG44" t="s">
        <v>938</v>
      </c>
      <c r="BN44" t="s">
        <v>93</v>
      </c>
      <c r="BO44" t="s">
        <v>89</v>
      </c>
      <c r="BP44" t="s">
        <v>110</v>
      </c>
      <c r="BQ44" t="s">
        <v>109</v>
      </c>
      <c r="BU44" t="s">
        <v>90</v>
      </c>
      <c r="BV44" t="s">
        <v>939</v>
      </c>
      <c r="BX44" t="s">
        <v>93</v>
      </c>
      <c r="BY44" t="s">
        <v>940</v>
      </c>
      <c r="BZ44" t="s">
        <v>632</v>
      </c>
      <c r="CA44" t="s">
        <v>86</v>
      </c>
      <c r="CB44" t="s">
        <v>86</v>
      </c>
      <c r="CC44" s="35">
        <v>45773.565138888887</v>
      </c>
      <c r="CD44" t="s">
        <v>937</v>
      </c>
      <c r="CE44" t="s">
        <v>941</v>
      </c>
      <c r="CG44" s="3" t="s">
        <v>152</v>
      </c>
      <c r="CH44" s="3" t="s">
        <v>153</v>
      </c>
      <c r="CI44" s="3">
        <f t="shared" ref="CI44:CI49" si="37">DAY(M44)</f>
        <v>21</v>
      </c>
      <c r="CJ44" s="3">
        <f t="shared" ref="CJ44:CJ49" si="38">MONTH(M44)</f>
        <v>4</v>
      </c>
      <c r="CK44" s="3" t="str">
        <f>IFERROR(VLOOKUP(V44,Turnos!$A$1:$D$150,3,0),"")</f>
        <v>13:00 as 21:20</v>
      </c>
      <c r="CL44" s="3">
        <f t="shared" ref="CL44:CL49" si="39">IF(AP44&gt;0,AP44-1,"")</f>
        <v>11</v>
      </c>
      <c r="CM44" s="4">
        <f t="shared" ref="CM44:CM49" si="40">IF(CL44="","",(AM44/CL44)-1)</f>
        <v>0.54545454545454541</v>
      </c>
      <c r="CN44" s="19">
        <f t="shared" ca="1" si="4"/>
        <v>4.734375</v>
      </c>
      <c r="CO44" s="3" t="str">
        <f t="shared" si="5"/>
        <v>Tratado</v>
      </c>
      <c r="CP44" s="3" t="str">
        <f t="shared" ref="CP44:CP49" ca="1" si="41">IF(CN44&gt;=5,"Fora do prazo","Dentro do Prazo")</f>
        <v>Dentro do Prazo</v>
      </c>
    </row>
    <row r="45" spans="1:94">
      <c r="A45" s="42" t="s">
        <v>942</v>
      </c>
      <c r="B45" t="s">
        <v>82</v>
      </c>
      <c r="C45" t="s">
        <v>83</v>
      </c>
      <c r="D45" t="s">
        <v>84</v>
      </c>
      <c r="E45" t="s">
        <v>85</v>
      </c>
      <c r="F45" t="s">
        <v>287</v>
      </c>
      <c r="G45" t="s">
        <v>103</v>
      </c>
      <c r="H45" t="s">
        <v>104</v>
      </c>
      <c r="I45" t="s">
        <v>87</v>
      </c>
      <c r="J45" t="s">
        <v>105</v>
      </c>
      <c r="K45" t="s">
        <v>88</v>
      </c>
      <c r="L45" t="s">
        <v>91</v>
      </c>
      <c r="M45" t="s">
        <v>943</v>
      </c>
      <c r="N45" t="s">
        <v>944</v>
      </c>
      <c r="O45" t="s">
        <v>440</v>
      </c>
      <c r="P45" t="s">
        <v>441</v>
      </c>
      <c r="Q45" t="s">
        <v>442</v>
      </c>
      <c r="R45" t="s">
        <v>98</v>
      </c>
      <c r="T45" t="s">
        <v>86</v>
      </c>
      <c r="U45" t="s">
        <v>106</v>
      </c>
      <c r="V45" t="s">
        <v>111</v>
      </c>
      <c r="W45" t="s">
        <v>934</v>
      </c>
      <c r="X45" t="s">
        <v>935</v>
      </c>
      <c r="Y45" t="s">
        <v>381</v>
      </c>
      <c r="Z45" t="s">
        <v>86</v>
      </c>
      <c r="AA45" t="s">
        <v>945</v>
      </c>
      <c r="AB45" t="s">
        <v>946</v>
      </c>
      <c r="AC45" t="s">
        <v>128</v>
      </c>
      <c r="AD45" t="s">
        <v>86</v>
      </c>
      <c r="AE45" t="s">
        <v>86</v>
      </c>
      <c r="AF45" t="s">
        <v>151</v>
      </c>
      <c r="AG45" t="s">
        <v>94</v>
      </c>
      <c r="AH45" t="s">
        <v>108</v>
      </c>
      <c r="AI45" t="s">
        <v>86</v>
      </c>
      <c r="AJ45" t="s">
        <v>384</v>
      </c>
      <c r="AK45" t="s">
        <v>385</v>
      </c>
      <c r="AL45" t="s">
        <v>300</v>
      </c>
      <c r="AM45" t="s">
        <v>402</v>
      </c>
      <c r="AN45" t="s">
        <v>318</v>
      </c>
      <c r="AP45" t="s">
        <v>319</v>
      </c>
      <c r="AQ45" t="s">
        <v>109</v>
      </c>
      <c r="BE45" t="s">
        <v>1001</v>
      </c>
      <c r="BG45" t="s">
        <v>795</v>
      </c>
      <c r="BN45" t="s">
        <v>93</v>
      </c>
      <c r="BO45" t="s">
        <v>89</v>
      </c>
      <c r="BP45" t="s">
        <v>110</v>
      </c>
      <c r="BQ45" t="s">
        <v>109</v>
      </c>
      <c r="BU45" t="s">
        <v>90</v>
      </c>
      <c r="BV45" t="s">
        <v>947</v>
      </c>
      <c r="BX45" t="s">
        <v>93</v>
      </c>
      <c r="BY45" t="s">
        <v>948</v>
      </c>
      <c r="BZ45" t="s">
        <v>128</v>
      </c>
      <c r="CA45" t="s">
        <v>86</v>
      </c>
      <c r="CB45" t="s">
        <v>86</v>
      </c>
      <c r="CC45" s="35">
        <v>45773.564803240741</v>
      </c>
      <c r="CD45" t="s">
        <v>946</v>
      </c>
      <c r="CE45" t="s">
        <v>949</v>
      </c>
      <c r="CG45" s="3" t="s">
        <v>152</v>
      </c>
      <c r="CH45" s="3" t="s">
        <v>153</v>
      </c>
      <c r="CI45" s="3">
        <f t="shared" si="37"/>
        <v>21</v>
      </c>
      <c r="CJ45" s="3">
        <f t="shared" si="38"/>
        <v>4</v>
      </c>
      <c r="CK45" s="3" t="str">
        <f>IFERROR(VLOOKUP(V45,Turnos!$A$1:$D$150,3,0),"")</f>
        <v>13:00 as 21:20</v>
      </c>
      <c r="CL45" s="3">
        <f t="shared" si="39"/>
        <v>15</v>
      </c>
      <c r="CM45" s="4">
        <f t="shared" si="40"/>
        <v>0.19999999999999996</v>
      </c>
      <c r="CN45" s="19">
        <f t="shared" ca="1" si="4"/>
        <v>4.8455902777786832</v>
      </c>
      <c r="CO45" s="3" t="str">
        <f t="shared" si="5"/>
        <v>Tratado</v>
      </c>
      <c r="CP45" s="3" t="str">
        <f t="shared" ca="1" si="41"/>
        <v>Dentro do Prazo</v>
      </c>
    </row>
    <row r="46" spans="1:94">
      <c r="A46" s="42" t="s">
        <v>950</v>
      </c>
      <c r="B46" t="s">
        <v>82</v>
      </c>
      <c r="C46" t="s">
        <v>83</v>
      </c>
      <c r="D46" t="s">
        <v>84</v>
      </c>
      <c r="E46" t="s">
        <v>85</v>
      </c>
      <c r="F46" t="s">
        <v>287</v>
      </c>
      <c r="G46" t="s">
        <v>103</v>
      </c>
      <c r="H46" t="s">
        <v>104</v>
      </c>
      <c r="I46" t="s">
        <v>87</v>
      </c>
      <c r="J46" t="s">
        <v>105</v>
      </c>
      <c r="K46" t="s">
        <v>88</v>
      </c>
      <c r="L46" t="s">
        <v>91</v>
      </c>
      <c r="M46" t="s">
        <v>951</v>
      </c>
      <c r="N46" t="s">
        <v>952</v>
      </c>
      <c r="O46" t="s">
        <v>290</v>
      </c>
      <c r="P46" t="s">
        <v>291</v>
      </c>
      <c r="Q46" t="s">
        <v>292</v>
      </c>
      <c r="R46" t="s">
        <v>98</v>
      </c>
      <c r="T46" t="s">
        <v>86</v>
      </c>
      <c r="U46" t="s">
        <v>106</v>
      </c>
      <c r="V46" t="s">
        <v>107</v>
      </c>
      <c r="W46" t="s">
        <v>293</v>
      </c>
      <c r="X46" t="s">
        <v>294</v>
      </c>
      <c r="Y46" t="s">
        <v>953</v>
      </c>
      <c r="Z46" t="s">
        <v>86</v>
      </c>
      <c r="AA46" t="s">
        <v>954</v>
      </c>
      <c r="AB46" t="s">
        <v>955</v>
      </c>
      <c r="AC46" t="s">
        <v>128</v>
      </c>
      <c r="AD46" t="s">
        <v>86</v>
      </c>
      <c r="AE46" t="s">
        <v>86</v>
      </c>
      <c r="AF46" t="s">
        <v>151</v>
      </c>
      <c r="AG46" t="s">
        <v>94</v>
      </c>
      <c r="AH46" t="s">
        <v>108</v>
      </c>
      <c r="AI46" t="s">
        <v>86</v>
      </c>
      <c r="AJ46" t="s">
        <v>526</v>
      </c>
      <c r="AK46" t="s">
        <v>956</v>
      </c>
      <c r="AL46" t="s">
        <v>331</v>
      </c>
      <c r="AM46" t="s">
        <v>318</v>
      </c>
      <c r="AN46" t="s">
        <v>319</v>
      </c>
      <c r="AP46" t="s">
        <v>319</v>
      </c>
      <c r="AQ46" t="s">
        <v>109</v>
      </c>
      <c r="BE46" t="s">
        <v>1002</v>
      </c>
      <c r="BG46" t="s">
        <v>319</v>
      </c>
      <c r="BN46" t="s">
        <v>93</v>
      </c>
      <c r="BO46" t="s">
        <v>89</v>
      </c>
      <c r="BP46" t="s">
        <v>110</v>
      </c>
      <c r="BQ46" t="s">
        <v>109</v>
      </c>
      <c r="BU46" t="s">
        <v>90</v>
      </c>
      <c r="BV46" t="s">
        <v>957</v>
      </c>
      <c r="BX46" t="s">
        <v>93</v>
      </c>
      <c r="BY46" t="s">
        <v>958</v>
      </c>
      <c r="BZ46" t="s">
        <v>632</v>
      </c>
      <c r="CA46" t="s">
        <v>86</v>
      </c>
      <c r="CB46" t="s">
        <v>86</v>
      </c>
      <c r="CC46" s="35">
        <v>45773.56449074074</v>
      </c>
      <c r="CD46" t="s">
        <v>955</v>
      </c>
      <c r="CE46" t="s">
        <v>959</v>
      </c>
      <c r="CG46" s="3" t="s">
        <v>372</v>
      </c>
      <c r="CH46" s="3" t="s">
        <v>594</v>
      </c>
      <c r="CI46" s="3">
        <f t="shared" si="37"/>
        <v>21</v>
      </c>
      <c r="CJ46" s="3">
        <f t="shared" si="38"/>
        <v>4</v>
      </c>
      <c r="CK46" s="3" t="str">
        <f>IFERROR(VLOOKUP(V46,Turnos!$A$1:$D$150,3,0),"")</f>
        <v>13:00 as 21:20</v>
      </c>
      <c r="CL46" s="3">
        <f t="shared" si="39"/>
        <v>15</v>
      </c>
      <c r="CM46" s="4">
        <f t="shared" si="40"/>
        <v>0.1333333333333333</v>
      </c>
      <c r="CN46" s="19">
        <f t="shared" ca="1" si="4"/>
        <v>4.9105787037042319</v>
      </c>
      <c r="CO46" s="3" t="str">
        <f t="shared" si="5"/>
        <v>Tratado</v>
      </c>
      <c r="CP46" s="3" t="str">
        <f t="shared" ca="1" si="41"/>
        <v>Dentro do Prazo</v>
      </c>
    </row>
    <row r="47" spans="1:94">
      <c r="A47" s="42" t="s">
        <v>960</v>
      </c>
      <c r="B47" t="s">
        <v>82</v>
      </c>
      <c r="C47" t="s">
        <v>83</v>
      </c>
      <c r="D47" t="s">
        <v>84</v>
      </c>
      <c r="E47" t="s">
        <v>85</v>
      </c>
      <c r="F47" t="s">
        <v>287</v>
      </c>
      <c r="G47" t="s">
        <v>103</v>
      </c>
      <c r="H47" t="s">
        <v>104</v>
      </c>
      <c r="I47" t="s">
        <v>87</v>
      </c>
      <c r="J47" t="s">
        <v>105</v>
      </c>
      <c r="K47" t="s">
        <v>88</v>
      </c>
      <c r="L47" t="s">
        <v>91</v>
      </c>
      <c r="M47" t="s">
        <v>961</v>
      </c>
      <c r="N47" t="s">
        <v>962</v>
      </c>
      <c r="O47" t="s">
        <v>475</v>
      </c>
      <c r="P47" t="s">
        <v>476</v>
      </c>
      <c r="Q47" t="s">
        <v>477</v>
      </c>
      <c r="R47" t="s">
        <v>98</v>
      </c>
      <c r="T47" t="s">
        <v>86</v>
      </c>
      <c r="U47" t="s">
        <v>106</v>
      </c>
      <c r="V47" t="s">
        <v>164</v>
      </c>
      <c r="W47" t="s">
        <v>963</v>
      </c>
      <c r="X47" t="s">
        <v>964</v>
      </c>
      <c r="Y47" t="s">
        <v>381</v>
      </c>
      <c r="Z47" t="s">
        <v>86</v>
      </c>
      <c r="AA47" t="s">
        <v>965</v>
      </c>
      <c r="AB47" t="s">
        <v>966</v>
      </c>
      <c r="AC47" t="s">
        <v>128</v>
      </c>
      <c r="AD47" t="s">
        <v>86</v>
      </c>
      <c r="AE47" t="s">
        <v>86</v>
      </c>
      <c r="AF47" t="s">
        <v>151</v>
      </c>
      <c r="AG47" t="s">
        <v>94</v>
      </c>
      <c r="AH47" t="s">
        <v>108</v>
      </c>
      <c r="AI47" t="s">
        <v>86</v>
      </c>
      <c r="AJ47" t="s">
        <v>384</v>
      </c>
      <c r="AK47" t="s">
        <v>385</v>
      </c>
      <c r="AL47" t="s">
        <v>712</v>
      </c>
      <c r="AM47" t="s">
        <v>465</v>
      </c>
      <c r="AN47" t="s">
        <v>967</v>
      </c>
      <c r="AP47" t="s">
        <v>319</v>
      </c>
      <c r="AQ47" t="s">
        <v>109</v>
      </c>
      <c r="BE47" t="s">
        <v>1003</v>
      </c>
      <c r="BG47" t="s">
        <v>968</v>
      </c>
      <c r="BN47" t="s">
        <v>93</v>
      </c>
      <c r="BO47" t="s">
        <v>89</v>
      </c>
      <c r="BP47" t="s">
        <v>110</v>
      </c>
      <c r="BQ47" t="s">
        <v>109</v>
      </c>
      <c r="BU47" t="s">
        <v>90</v>
      </c>
      <c r="BV47" t="s">
        <v>969</v>
      </c>
      <c r="BX47" t="s">
        <v>93</v>
      </c>
      <c r="BY47" t="s">
        <v>970</v>
      </c>
      <c r="BZ47" t="s">
        <v>128</v>
      </c>
      <c r="CA47" t="s">
        <v>86</v>
      </c>
      <c r="CB47" t="s">
        <v>86</v>
      </c>
      <c r="CC47" s="35">
        <v>45773.564166666663</v>
      </c>
      <c r="CD47" t="s">
        <v>966</v>
      </c>
      <c r="CE47" t="s">
        <v>971</v>
      </c>
      <c r="CG47" s="3" t="s">
        <v>152</v>
      </c>
      <c r="CH47" s="3" t="s">
        <v>153</v>
      </c>
      <c r="CI47" s="3">
        <f t="shared" si="37"/>
        <v>21</v>
      </c>
      <c r="CJ47" s="3">
        <f t="shared" si="38"/>
        <v>4</v>
      </c>
      <c r="CK47" s="3" t="str">
        <f>IFERROR(VLOOKUP(V47,Turnos!$A$1:$D$150,3,0),"")</f>
        <v>08:00 as 16:20</v>
      </c>
      <c r="CL47" s="3">
        <f t="shared" si="39"/>
        <v>15</v>
      </c>
      <c r="CM47" s="4">
        <f t="shared" si="40"/>
        <v>0.8666666666666667</v>
      </c>
      <c r="CN47" s="19">
        <f t="shared" ca="1" si="4"/>
        <v>4.9811805555509636</v>
      </c>
      <c r="CO47" s="3" t="str">
        <f t="shared" si="5"/>
        <v>Tratado</v>
      </c>
      <c r="CP47" s="3" t="str">
        <f t="shared" ca="1" si="41"/>
        <v>Dentro do Prazo</v>
      </c>
    </row>
    <row r="48" spans="1:94">
      <c r="A48" s="42" t="s">
        <v>972</v>
      </c>
      <c r="B48" t="s">
        <v>82</v>
      </c>
      <c r="C48" t="s">
        <v>83</v>
      </c>
      <c r="D48" t="s">
        <v>84</v>
      </c>
      <c r="E48" t="s">
        <v>85</v>
      </c>
      <c r="F48" t="s">
        <v>287</v>
      </c>
      <c r="G48" t="s">
        <v>103</v>
      </c>
      <c r="H48" t="s">
        <v>104</v>
      </c>
      <c r="I48" t="s">
        <v>87</v>
      </c>
      <c r="J48" t="s">
        <v>105</v>
      </c>
      <c r="K48" t="s">
        <v>88</v>
      </c>
      <c r="L48" t="s">
        <v>91</v>
      </c>
      <c r="M48" t="s">
        <v>973</v>
      </c>
      <c r="N48" t="s">
        <v>974</v>
      </c>
      <c r="O48" t="s">
        <v>975</v>
      </c>
      <c r="P48" t="s">
        <v>976</v>
      </c>
      <c r="Q48" t="s">
        <v>977</v>
      </c>
      <c r="R48" t="s">
        <v>98</v>
      </c>
      <c r="T48" t="s">
        <v>86</v>
      </c>
      <c r="U48" t="s">
        <v>106</v>
      </c>
      <c r="V48" t="s">
        <v>158</v>
      </c>
      <c r="W48" t="s">
        <v>978</v>
      </c>
      <c r="X48" t="s">
        <v>979</v>
      </c>
      <c r="Y48" t="s">
        <v>720</v>
      </c>
      <c r="Z48" t="s">
        <v>86</v>
      </c>
      <c r="AA48" t="s">
        <v>980</v>
      </c>
      <c r="AB48" t="s">
        <v>981</v>
      </c>
      <c r="AC48" t="s">
        <v>128</v>
      </c>
      <c r="AD48" t="s">
        <v>86</v>
      </c>
      <c r="AE48" t="s">
        <v>86</v>
      </c>
      <c r="AF48" t="s">
        <v>151</v>
      </c>
      <c r="AG48" t="s">
        <v>94</v>
      </c>
      <c r="AH48" t="s">
        <v>108</v>
      </c>
      <c r="AI48" t="s">
        <v>86</v>
      </c>
      <c r="AJ48" t="s">
        <v>982</v>
      </c>
      <c r="AK48" t="s">
        <v>983</v>
      </c>
      <c r="AL48" t="s">
        <v>112</v>
      </c>
      <c r="AM48" t="s">
        <v>318</v>
      </c>
      <c r="AN48" t="s">
        <v>319</v>
      </c>
      <c r="AP48" t="s">
        <v>319</v>
      </c>
      <c r="AQ48" t="s">
        <v>109</v>
      </c>
      <c r="BE48" t="s">
        <v>1004</v>
      </c>
      <c r="BG48" t="s">
        <v>88</v>
      </c>
      <c r="BN48" t="s">
        <v>93</v>
      </c>
      <c r="BO48" t="s">
        <v>89</v>
      </c>
      <c r="BP48" t="s">
        <v>110</v>
      </c>
      <c r="BQ48" t="s">
        <v>109</v>
      </c>
      <c r="BU48" t="s">
        <v>90</v>
      </c>
      <c r="BV48" t="s">
        <v>984</v>
      </c>
      <c r="BX48" t="s">
        <v>93</v>
      </c>
      <c r="BY48" t="s">
        <v>985</v>
      </c>
      <c r="BZ48" t="s">
        <v>632</v>
      </c>
      <c r="CA48" t="s">
        <v>86</v>
      </c>
      <c r="CB48" t="s">
        <v>86</v>
      </c>
      <c r="CC48" s="35">
        <v>45772.861388888887</v>
      </c>
      <c r="CD48" t="s">
        <v>981</v>
      </c>
      <c r="CE48" t="s">
        <v>986</v>
      </c>
      <c r="CG48" s="3" t="s">
        <v>372</v>
      </c>
      <c r="CH48" s="3" t="s">
        <v>153</v>
      </c>
      <c r="CI48" s="3">
        <f t="shared" si="37"/>
        <v>21</v>
      </c>
      <c r="CJ48" s="3">
        <f t="shared" si="38"/>
        <v>4</v>
      </c>
      <c r="CK48" s="3" t="str">
        <f>IFERROR(VLOOKUP(V48,Turnos!$A$1:$D$150,3,0),"")</f>
        <v>08:00 as 16:20</v>
      </c>
      <c r="CL48" s="3">
        <f t="shared" si="39"/>
        <v>15</v>
      </c>
      <c r="CM48" s="4">
        <f t="shared" si="40"/>
        <v>0.1333333333333333</v>
      </c>
      <c r="CN48" s="19">
        <f t="shared" ca="1" si="4"/>
        <v>4.4188657407357823</v>
      </c>
      <c r="CO48" s="3" t="str">
        <f t="shared" si="5"/>
        <v>Tratado</v>
      </c>
      <c r="CP48" s="3" t="str">
        <f t="shared" ca="1" si="41"/>
        <v>Dentro do Prazo</v>
      </c>
    </row>
    <row r="49" spans="1:94">
      <c r="A49" s="42" t="s">
        <v>987</v>
      </c>
      <c r="B49" t="s">
        <v>82</v>
      </c>
      <c r="C49" t="s">
        <v>83</v>
      </c>
      <c r="D49" t="s">
        <v>84</v>
      </c>
      <c r="E49" t="s">
        <v>85</v>
      </c>
      <c r="F49" t="s">
        <v>364</v>
      </c>
      <c r="G49" t="s">
        <v>532</v>
      </c>
      <c r="H49" t="s">
        <v>533</v>
      </c>
      <c r="I49" t="s">
        <v>87</v>
      </c>
      <c r="J49" t="s">
        <v>343</v>
      </c>
      <c r="K49" t="s">
        <v>534</v>
      </c>
      <c r="L49" t="s">
        <v>91</v>
      </c>
      <c r="M49" t="s">
        <v>988</v>
      </c>
      <c r="N49" t="s">
        <v>989</v>
      </c>
      <c r="O49" t="s">
        <v>456</v>
      </c>
      <c r="P49" t="s">
        <v>457</v>
      </c>
      <c r="Q49" t="s">
        <v>458</v>
      </c>
      <c r="R49" t="s">
        <v>537</v>
      </c>
      <c r="T49" t="s">
        <v>86</v>
      </c>
      <c r="U49" t="s">
        <v>351</v>
      </c>
      <c r="V49" t="s">
        <v>134</v>
      </c>
      <c r="W49" t="s">
        <v>730</v>
      </c>
      <c r="X49" t="s">
        <v>731</v>
      </c>
      <c r="Y49" t="s">
        <v>990</v>
      </c>
      <c r="Z49" t="s">
        <v>86</v>
      </c>
      <c r="AA49" t="s">
        <v>991</v>
      </c>
      <c r="AB49" t="s">
        <v>992</v>
      </c>
      <c r="AC49" t="s">
        <v>128</v>
      </c>
      <c r="AD49" t="s">
        <v>993</v>
      </c>
      <c r="AE49" t="s">
        <v>357</v>
      </c>
      <c r="AF49" t="s">
        <v>359</v>
      </c>
      <c r="AG49" t="s">
        <v>94</v>
      </c>
      <c r="AH49" t="s">
        <v>511</v>
      </c>
      <c r="AI49" t="s">
        <v>994</v>
      </c>
      <c r="AL49" t="s">
        <v>995</v>
      </c>
      <c r="AV49" t="s">
        <v>88</v>
      </c>
      <c r="AW49" t="s">
        <v>88</v>
      </c>
      <c r="BE49" t="s">
        <v>1005</v>
      </c>
      <c r="BL49" t="s">
        <v>363</v>
      </c>
      <c r="BN49" t="s">
        <v>93</v>
      </c>
      <c r="BO49" t="s">
        <v>89</v>
      </c>
      <c r="BP49" t="s">
        <v>364</v>
      </c>
      <c r="BQ49" t="s">
        <v>365</v>
      </c>
      <c r="BU49" t="s">
        <v>90</v>
      </c>
      <c r="BV49" t="s">
        <v>996</v>
      </c>
      <c r="BX49" t="s">
        <v>93</v>
      </c>
      <c r="BY49" t="s">
        <v>997</v>
      </c>
      <c r="BZ49" t="s">
        <v>357</v>
      </c>
      <c r="CA49" t="s">
        <v>86</v>
      </c>
      <c r="CB49" t="s">
        <v>993</v>
      </c>
      <c r="CC49" s="35" t="s">
        <v>998</v>
      </c>
      <c r="CD49" t="s">
        <v>992</v>
      </c>
      <c r="CE49" t="s">
        <v>999</v>
      </c>
      <c r="CG49" s="3" t="s">
        <v>152</v>
      </c>
      <c r="CH49" s="3" t="s">
        <v>594</v>
      </c>
      <c r="CI49" s="3">
        <f t="shared" si="37"/>
        <v>21</v>
      </c>
      <c r="CJ49" s="3">
        <f t="shared" si="38"/>
        <v>4</v>
      </c>
      <c r="CK49" s="3" t="str">
        <f>IFERROR(VLOOKUP(V49,Turnos!$A$1:$D$150,3,0),"")</f>
        <v>00:00 as 08:20</v>
      </c>
      <c r="CL49" s="3" t="str">
        <f t="shared" si="39"/>
        <v/>
      </c>
      <c r="CM49" s="4" t="str">
        <f t="shared" si="40"/>
        <v/>
      </c>
      <c r="CN49" s="19">
        <f t="shared" ca="1" si="4"/>
        <v>2.5937500002328306E-2</v>
      </c>
      <c r="CO49" s="3" t="str">
        <f t="shared" si="5"/>
        <v>Tratado</v>
      </c>
      <c r="CP49" s="3" t="str">
        <f t="shared" ca="1" si="41"/>
        <v>Dentro do Prazo</v>
      </c>
    </row>
    <row r="50" spans="1:94">
      <c r="A50" s="42" t="s">
        <v>1006</v>
      </c>
      <c r="B50" t="s">
        <v>82</v>
      </c>
      <c r="C50" t="s">
        <v>83</v>
      </c>
      <c r="D50" t="s">
        <v>84</v>
      </c>
      <c r="E50" t="s">
        <v>85</v>
      </c>
      <c r="F50" t="s">
        <v>287</v>
      </c>
      <c r="G50" t="s">
        <v>103</v>
      </c>
      <c r="H50" t="s">
        <v>104</v>
      </c>
      <c r="I50" t="s">
        <v>87</v>
      </c>
      <c r="J50" t="s">
        <v>105</v>
      </c>
      <c r="K50" t="s">
        <v>88</v>
      </c>
      <c r="L50" t="s">
        <v>91</v>
      </c>
      <c r="M50" t="s">
        <v>1007</v>
      </c>
      <c r="N50" t="s">
        <v>1008</v>
      </c>
      <c r="O50" t="s">
        <v>440</v>
      </c>
      <c r="P50" t="s">
        <v>441</v>
      </c>
      <c r="Q50" t="s">
        <v>442</v>
      </c>
      <c r="R50" t="s">
        <v>98</v>
      </c>
      <c r="T50" t="s">
        <v>86</v>
      </c>
      <c r="U50" t="s">
        <v>106</v>
      </c>
      <c r="V50" t="s">
        <v>166</v>
      </c>
      <c r="W50" t="s">
        <v>1009</v>
      </c>
      <c r="X50" t="s">
        <v>1010</v>
      </c>
      <c r="Y50" t="s">
        <v>1011</v>
      </c>
      <c r="Z50" t="s">
        <v>86</v>
      </c>
      <c r="AA50" t="s">
        <v>1012</v>
      </c>
      <c r="AB50" t="s">
        <v>1013</v>
      </c>
      <c r="AC50" t="s">
        <v>128</v>
      </c>
      <c r="AD50" t="s">
        <v>86</v>
      </c>
      <c r="AE50" t="s">
        <v>86</v>
      </c>
      <c r="AF50" t="s">
        <v>151</v>
      </c>
      <c r="AG50" t="s">
        <v>94</v>
      </c>
      <c r="AH50" t="s">
        <v>108</v>
      </c>
      <c r="AI50" t="s">
        <v>86</v>
      </c>
      <c r="AJ50" t="s">
        <v>1014</v>
      </c>
      <c r="AK50" t="s">
        <v>1015</v>
      </c>
      <c r="AL50" t="s">
        <v>300</v>
      </c>
      <c r="AM50" t="s">
        <v>418</v>
      </c>
      <c r="AN50" t="s">
        <v>301</v>
      </c>
      <c r="AP50" t="s">
        <v>301</v>
      </c>
      <c r="AQ50" t="s">
        <v>109</v>
      </c>
      <c r="BE50" t="s">
        <v>1063</v>
      </c>
      <c r="BG50" t="s">
        <v>616</v>
      </c>
      <c r="BN50" t="s">
        <v>93</v>
      </c>
      <c r="BO50" t="s">
        <v>89</v>
      </c>
      <c r="BP50" t="s">
        <v>110</v>
      </c>
      <c r="BQ50" t="s">
        <v>109</v>
      </c>
      <c r="BU50" t="s">
        <v>90</v>
      </c>
      <c r="BV50" t="s">
        <v>1016</v>
      </c>
      <c r="BX50" t="s">
        <v>93</v>
      </c>
      <c r="BY50" t="s">
        <v>1017</v>
      </c>
      <c r="BZ50" t="s">
        <v>128</v>
      </c>
      <c r="CA50" t="s">
        <v>86</v>
      </c>
      <c r="CB50" t="s">
        <v>86</v>
      </c>
      <c r="CC50" s="35">
        <v>45774.689143518517</v>
      </c>
      <c r="CD50" t="s">
        <v>1013</v>
      </c>
      <c r="CE50" t="s">
        <v>1018</v>
      </c>
      <c r="CG50" s="3" t="s">
        <v>152</v>
      </c>
      <c r="CH50" s="3" t="s">
        <v>153</v>
      </c>
      <c r="CI50" s="3">
        <f t="shared" ref="CI50:CI54" si="42">DAY(M50)</f>
        <v>22</v>
      </c>
      <c r="CJ50" s="3">
        <f t="shared" ref="CJ50:CJ54" si="43">MONTH(M50)</f>
        <v>4</v>
      </c>
      <c r="CK50" s="3" t="str">
        <f>IFERROR(VLOOKUP(V50,Turnos!$A$1:$D$150,3,0),"")</f>
        <v>13:00 as 21:20</v>
      </c>
      <c r="CL50" s="3">
        <f t="shared" ref="CL50:CL54" si="44">IF(AP50&gt;0,AP50-1,"")</f>
        <v>20</v>
      </c>
      <c r="CM50" s="4">
        <f t="shared" ref="CM50:CM54" si="45">IF(CL50="","",(AM50/CL50)-1)</f>
        <v>0.10000000000000009</v>
      </c>
      <c r="CN50" s="19">
        <f t="shared" ca="1" si="4"/>
        <v>4.9435995370367891</v>
      </c>
      <c r="CO50" s="3" t="str">
        <f t="shared" si="5"/>
        <v>Tratado</v>
      </c>
      <c r="CP50" s="3" t="str">
        <f t="shared" ref="CP50:CP54" ca="1" si="46">IF(CN50&gt;=5,"Fora do prazo","Dentro do Prazo")</f>
        <v>Dentro do Prazo</v>
      </c>
    </row>
    <row r="51" spans="1:94">
      <c r="A51" s="42" t="s">
        <v>1019</v>
      </c>
      <c r="B51" t="s">
        <v>82</v>
      </c>
      <c r="C51" t="s">
        <v>83</v>
      </c>
      <c r="D51" t="s">
        <v>84</v>
      </c>
      <c r="E51" t="s">
        <v>1020</v>
      </c>
      <c r="F51" t="s">
        <v>287</v>
      </c>
      <c r="G51" t="s">
        <v>103</v>
      </c>
      <c r="H51" t="s">
        <v>104</v>
      </c>
      <c r="I51" t="s">
        <v>87</v>
      </c>
      <c r="J51" t="s">
        <v>105</v>
      </c>
      <c r="K51" t="s">
        <v>88</v>
      </c>
      <c r="L51" t="s">
        <v>91</v>
      </c>
      <c r="M51" t="s">
        <v>1021</v>
      </c>
      <c r="N51" t="s">
        <v>1022</v>
      </c>
      <c r="O51" t="s">
        <v>1023</v>
      </c>
      <c r="P51" t="s">
        <v>1024</v>
      </c>
      <c r="Q51" t="s">
        <v>1025</v>
      </c>
      <c r="R51" t="s">
        <v>98</v>
      </c>
      <c r="T51" t="s">
        <v>86</v>
      </c>
      <c r="U51" t="s">
        <v>106</v>
      </c>
      <c r="V51" t="s">
        <v>95</v>
      </c>
      <c r="W51" t="s">
        <v>1026</v>
      </c>
      <c r="X51" t="s">
        <v>1027</v>
      </c>
      <c r="Y51" t="s">
        <v>1028</v>
      </c>
      <c r="Z51" t="s">
        <v>86</v>
      </c>
      <c r="AA51" t="s">
        <v>1029</v>
      </c>
      <c r="AB51" t="s">
        <v>1030</v>
      </c>
      <c r="AC51" t="s">
        <v>128</v>
      </c>
      <c r="AD51" t="s">
        <v>86</v>
      </c>
      <c r="AE51" t="s">
        <v>86</v>
      </c>
      <c r="AF51" t="s">
        <v>151</v>
      </c>
      <c r="AG51" t="s">
        <v>94</v>
      </c>
      <c r="AH51" t="s">
        <v>108</v>
      </c>
      <c r="AI51" t="s">
        <v>86</v>
      </c>
      <c r="AJ51" t="s">
        <v>982</v>
      </c>
      <c r="AK51" t="s">
        <v>1031</v>
      </c>
      <c r="AL51" t="s">
        <v>112</v>
      </c>
      <c r="AM51" t="s">
        <v>319</v>
      </c>
      <c r="AN51" t="s">
        <v>319</v>
      </c>
      <c r="AP51" t="s">
        <v>319</v>
      </c>
      <c r="AQ51" t="s">
        <v>109</v>
      </c>
      <c r="BE51" t="s">
        <v>1064</v>
      </c>
      <c r="BG51" t="s">
        <v>88</v>
      </c>
      <c r="BN51" t="s">
        <v>93</v>
      </c>
      <c r="BO51" t="s">
        <v>89</v>
      </c>
      <c r="BP51" t="s">
        <v>110</v>
      </c>
      <c r="BQ51" t="s">
        <v>109</v>
      </c>
      <c r="BU51" t="s">
        <v>90</v>
      </c>
      <c r="BV51" t="s">
        <v>1032</v>
      </c>
      <c r="BX51" t="s">
        <v>93</v>
      </c>
      <c r="BY51" t="s">
        <v>1033</v>
      </c>
      <c r="BZ51" t="s">
        <v>632</v>
      </c>
      <c r="CA51" t="s">
        <v>86</v>
      </c>
      <c r="CB51" t="s">
        <v>86</v>
      </c>
      <c r="CC51" s="35">
        <v>45774.688634259262</v>
      </c>
      <c r="CD51" t="s">
        <v>1030</v>
      </c>
      <c r="CE51" t="s">
        <v>1034</v>
      </c>
      <c r="CG51" s="3" t="s">
        <v>152</v>
      </c>
      <c r="CH51" s="3" t="s">
        <v>153</v>
      </c>
      <c r="CI51" s="3">
        <f t="shared" si="42"/>
        <v>22</v>
      </c>
      <c r="CJ51" s="3">
        <f t="shared" si="43"/>
        <v>4</v>
      </c>
      <c r="CK51" s="3" t="str">
        <f>IFERROR(VLOOKUP(V51,Turnos!$A$1:$D$150,3,0),"")</f>
        <v>15:00 AS 23:00</v>
      </c>
      <c r="CL51" s="3">
        <f t="shared" si="44"/>
        <v>15</v>
      </c>
      <c r="CM51" s="4">
        <f t="shared" si="45"/>
        <v>6.6666666666666652E-2</v>
      </c>
      <c r="CN51" s="19">
        <f t="shared" ca="1" si="4"/>
        <v>4.9790162037097616</v>
      </c>
      <c r="CO51" s="3" t="str">
        <f t="shared" si="5"/>
        <v>Tratado</v>
      </c>
      <c r="CP51" s="3" t="str">
        <f t="shared" ca="1" si="46"/>
        <v>Dentro do Prazo</v>
      </c>
    </row>
    <row r="52" spans="1:94">
      <c r="A52" s="42" t="s">
        <v>1035</v>
      </c>
      <c r="B52" t="s">
        <v>82</v>
      </c>
      <c r="C52" t="s">
        <v>83</v>
      </c>
      <c r="D52" t="s">
        <v>84</v>
      </c>
      <c r="E52" t="s">
        <v>85</v>
      </c>
      <c r="F52" t="s">
        <v>287</v>
      </c>
      <c r="G52" t="s">
        <v>103</v>
      </c>
      <c r="H52" t="s">
        <v>104</v>
      </c>
      <c r="I52" t="s">
        <v>87</v>
      </c>
      <c r="J52" t="s">
        <v>105</v>
      </c>
      <c r="K52" t="s">
        <v>88</v>
      </c>
      <c r="L52" t="s">
        <v>91</v>
      </c>
      <c r="M52" t="s">
        <v>1036</v>
      </c>
      <c r="N52" t="s">
        <v>1037</v>
      </c>
      <c r="O52" t="s">
        <v>605</v>
      </c>
      <c r="P52" t="s">
        <v>606</v>
      </c>
      <c r="Q52" t="s">
        <v>607</v>
      </c>
      <c r="R52" t="s">
        <v>98</v>
      </c>
      <c r="T52" t="s">
        <v>86</v>
      </c>
      <c r="U52" t="s">
        <v>106</v>
      </c>
      <c r="V52" t="s">
        <v>186</v>
      </c>
      <c r="W52" t="s">
        <v>1038</v>
      </c>
      <c r="X52" t="s">
        <v>1039</v>
      </c>
      <c r="Y52" t="s">
        <v>381</v>
      </c>
      <c r="Z52" t="s">
        <v>86</v>
      </c>
      <c r="AA52" t="s">
        <v>1040</v>
      </c>
      <c r="AB52" t="s">
        <v>1041</v>
      </c>
      <c r="AC52" t="s">
        <v>128</v>
      </c>
      <c r="AD52" t="s">
        <v>86</v>
      </c>
      <c r="AE52" t="s">
        <v>86</v>
      </c>
      <c r="AF52" t="s">
        <v>151</v>
      </c>
      <c r="AG52" t="s">
        <v>94</v>
      </c>
      <c r="AH52" t="s">
        <v>108</v>
      </c>
      <c r="AI52" t="s">
        <v>86</v>
      </c>
      <c r="AJ52" t="s">
        <v>384</v>
      </c>
      <c r="AK52" t="s">
        <v>385</v>
      </c>
      <c r="AL52" t="s">
        <v>112</v>
      </c>
      <c r="AM52" t="s">
        <v>301</v>
      </c>
      <c r="AN52" t="s">
        <v>773</v>
      </c>
      <c r="AP52" t="s">
        <v>319</v>
      </c>
      <c r="AQ52" t="s">
        <v>109</v>
      </c>
      <c r="BE52" t="s">
        <v>1065</v>
      </c>
      <c r="BG52" t="s">
        <v>543</v>
      </c>
      <c r="BN52" t="s">
        <v>93</v>
      </c>
      <c r="BO52" t="s">
        <v>89</v>
      </c>
      <c r="BP52" t="s">
        <v>110</v>
      </c>
      <c r="BQ52" t="s">
        <v>109</v>
      </c>
      <c r="BU52" t="s">
        <v>90</v>
      </c>
      <c r="BV52" t="s">
        <v>1042</v>
      </c>
      <c r="BX52" t="s">
        <v>93</v>
      </c>
      <c r="BY52" t="s">
        <v>1043</v>
      </c>
      <c r="BZ52" t="s">
        <v>632</v>
      </c>
      <c r="CA52" t="s">
        <v>86</v>
      </c>
      <c r="CB52" t="s">
        <v>86</v>
      </c>
      <c r="CC52" s="35">
        <v>45773.939618055556</v>
      </c>
      <c r="CD52" t="s">
        <v>1041</v>
      </c>
      <c r="CE52" t="s">
        <v>1044</v>
      </c>
      <c r="CG52" s="3" t="s">
        <v>152</v>
      </c>
      <c r="CH52" s="3" t="s">
        <v>153</v>
      </c>
      <c r="CI52" s="3">
        <f t="shared" si="42"/>
        <v>22</v>
      </c>
      <c r="CJ52" s="3">
        <f t="shared" si="43"/>
        <v>4</v>
      </c>
      <c r="CK52" s="3" t="str">
        <f>IFERROR(VLOOKUP(V52,Turnos!$A$1:$D$150,3,0),"")</f>
        <v>05:00 as 13:20</v>
      </c>
      <c r="CL52" s="3">
        <f t="shared" si="44"/>
        <v>15</v>
      </c>
      <c r="CM52" s="4">
        <f t="shared" si="45"/>
        <v>0.39999999999999991</v>
      </c>
      <c r="CN52" s="19">
        <f t="shared" ca="1" si="4"/>
        <v>4.6040277777792653</v>
      </c>
      <c r="CO52" s="3" t="str">
        <f t="shared" si="5"/>
        <v>Tratado</v>
      </c>
      <c r="CP52" s="3" t="str">
        <f t="shared" ca="1" si="46"/>
        <v>Dentro do Prazo</v>
      </c>
    </row>
    <row r="53" spans="1:94">
      <c r="A53" s="42" t="s">
        <v>1045</v>
      </c>
      <c r="B53" t="s">
        <v>82</v>
      </c>
      <c r="C53" t="s">
        <v>83</v>
      </c>
      <c r="D53" t="s">
        <v>84</v>
      </c>
      <c r="E53" t="s">
        <v>85</v>
      </c>
      <c r="F53" t="s">
        <v>287</v>
      </c>
      <c r="G53" t="s">
        <v>103</v>
      </c>
      <c r="H53" t="s">
        <v>104</v>
      </c>
      <c r="I53" t="s">
        <v>87</v>
      </c>
      <c r="J53" t="s">
        <v>105</v>
      </c>
      <c r="K53" t="s">
        <v>88</v>
      </c>
      <c r="L53" t="s">
        <v>91</v>
      </c>
      <c r="M53" t="s">
        <v>1046</v>
      </c>
      <c r="N53" t="s">
        <v>1047</v>
      </c>
      <c r="O53" t="s">
        <v>679</v>
      </c>
      <c r="P53" t="s">
        <v>680</v>
      </c>
      <c r="Q53" t="s">
        <v>681</v>
      </c>
      <c r="R53" t="s">
        <v>98</v>
      </c>
      <c r="T53" t="s">
        <v>86</v>
      </c>
      <c r="U53" t="s">
        <v>106</v>
      </c>
      <c r="V53" t="s">
        <v>174</v>
      </c>
      <c r="W53" t="s">
        <v>1048</v>
      </c>
      <c r="X53" t="s">
        <v>1049</v>
      </c>
      <c r="Y53" t="s">
        <v>381</v>
      </c>
      <c r="Z53" t="s">
        <v>86</v>
      </c>
      <c r="AA53" t="s">
        <v>1050</v>
      </c>
      <c r="AB53" t="s">
        <v>1051</v>
      </c>
      <c r="AC53" t="s">
        <v>128</v>
      </c>
      <c r="AD53" t="s">
        <v>86</v>
      </c>
      <c r="AE53" t="s">
        <v>86</v>
      </c>
      <c r="AF53" t="s">
        <v>151</v>
      </c>
      <c r="AG53" t="s">
        <v>94</v>
      </c>
      <c r="AH53" t="s">
        <v>108</v>
      </c>
      <c r="AI53" t="s">
        <v>86</v>
      </c>
      <c r="AJ53" t="s">
        <v>384</v>
      </c>
      <c r="AK53" t="s">
        <v>385</v>
      </c>
      <c r="AL53" t="s">
        <v>712</v>
      </c>
      <c r="AM53" t="s">
        <v>543</v>
      </c>
      <c r="AN53" t="s">
        <v>301</v>
      </c>
      <c r="AP53" t="s">
        <v>319</v>
      </c>
      <c r="AQ53" t="s">
        <v>109</v>
      </c>
      <c r="BE53" t="s">
        <v>1066</v>
      </c>
      <c r="BG53" t="s">
        <v>542</v>
      </c>
      <c r="BN53" t="s">
        <v>93</v>
      </c>
      <c r="BO53" t="s">
        <v>89</v>
      </c>
      <c r="BP53" t="s">
        <v>110</v>
      </c>
      <c r="BQ53" t="s">
        <v>109</v>
      </c>
      <c r="BU53" t="s">
        <v>90</v>
      </c>
      <c r="BV53" t="s">
        <v>1052</v>
      </c>
      <c r="BX53" t="s">
        <v>93</v>
      </c>
      <c r="BY53" t="s">
        <v>1053</v>
      </c>
      <c r="BZ53" t="s">
        <v>632</v>
      </c>
      <c r="CA53" t="s">
        <v>86</v>
      </c>
      <c r="CB53" t="s">
        <v>86</v>
      </c>
      <c r="CC53" s="35">
        <v>45773.940486111111</v>
      </c>
      <c r="CD53" t="s">
        <v>1051</v>
      </c>
      <c r="CE53" t="s">
        <v>1054</v>
      </c>
      <c r="CG53" s="3" t="s">
        <v>152</v>
      </c>
      <c r="CH53" s="3" t="s">
        <v>153</v>
      </c>
      <c r="CI53" s="3">
        <f t="shared" si="42"/>
        <v>22</v>
      </c>
      <c r="CJ53" s="3">
        <f t="shared" si="43"/>
        <v>4</v>
      </c>
      <c r="CK53" s="3" t="str">
        <f>IFERROR(VLOOKUP(V53,Turnos!$A$1:$D$150,3,0),"")</f>
        <v>00:00 as 08:20</v>
      </c>
      <c r="CL53" s="3">
        <f t="shared" si="44"/>
        <v>15</v>
      </c>
      <c r="CM53" s="4">
        <f t="shared" si="45"/>
        <v>0.66666666666666674</v>
      </c>
      <c r="CN53" s="19">
        <f t="shared" ca="1" si="4"/>
        <v>4.6587037037024857</v>
      </c>
      <c r="CO53" s="3" t="str">
        <f t="shared" si="5"/>
        <v>Tratado</v>
      </c>
      <c r="CP53" s="3" t="str">
        <f t="shared" ca="1" si="46"/>
        <v>Dentro do Prazo</v>
      </c>
    </row>
    <row r="54" spans="1:94">
      <c r="A54" s="42" t="s">
        <v>1055</v>
      </c>
      <c r="B54" t="s">
        <v>82</v>
      </c>
      <c r="C54" t="s">
        <v>83</v>
      </c>
      <c r="D54" t="s">
        <v>84</v>
      </c>
      <c r="E54" t="s">
        <v>85</v>
      </c>
      <c r="F54" t="s">
        <v>287</v>
      </c>
      <c r="G54" t="s">
        <v>103</v>
      </c>
      <c r="H54" t="s">
        <v>104</v>
      </c>
      <c r="I54" t="s">
        <v>87</v>
      </c>
      <c r="J54" t="s">
        <v>105</v>
      </c>
      <c r="K54" t="s">
        <v>88</v>
      </c>
      <c r="L54" t="s">
        <v>91</v>
      </c>
      <c r="M54" t="s">
        <v>1056</v>
      </c>
      <c r="N54" t="s">
        <v>1057</v>
      </c>
      <c r="O54" t="s">
        <v>456</v>
      </c>
      <c r="P54" t="s">
        <v>457</v>
      </c>
      <c r="Q54" t="s">
        <v>458</v>
      </c>
      <c r="R54" t="s">
        <v>98</v>
      </c>
      <c r="T54" t="s">
        <v>86</v>
      </c>
      <c r="U54" t="s">
        <v>106</v>
      </c>
      <c r="V54" t="s">
        <v>134</v>
      </c>
      <c r="W54" t="s">
        <v>730</v>
      </c>
      <c r="X54" t="s">
        <v>731</v>
      </c>
      <c r="Y54" t="s">
        <v>381</v>
      </c>
      <c r="Z54" t="s">
        <v>86</v>
      </c>
      <c r="AA54" t="s">
        <v>1058</v>
      </c>
      <c r="AB54" t="s">
        <v>1059</v>
      </c>
      <c r="AC54" t="s">
        <v>128</v>
      </c>
      <c r="AD54" t="s">
        <v>86</v>
      </c>
      <c r="AE54" t="s">
        <v>86</v>
      </c>
      <c r="AF54" t="s">
        <v>151</v>
      </c>
      <c r="AG54" t="s">
        <v>94</v>
      </c>
      <c r="AH54" t="s">
        <v>108</v>
      </c>
      <c r="AI54" t="s">
        <v>86</v>
      </c>
      <c r="AJ54" t="s">
        <v>384</v>
      </c>
      <c r="AK54" t="s">
        <v>385</v>
      </c>
      <c r="AL54" t="s">
        <v>417</v>
      </c>
      <c r="AM54" t="s">
        <v>319</v>
      </c>
      <c r="AN54" t="s">
        <v>319</v>
      </c>
      <c r="AP54" t="s">
        <v>319</v>
      </c>
      <c r="AQ54" t="s">
        <v>109</v>
      </c>
      <c r="BE54" t="s">
        <v>1067</v>
      </c>
      <c r="BG54" t="s">
        <v>574</v>
      </c>
      <c r="BN54" t="s">
        <v>93</v>
      </c>
      <c r="BO54" t="s">
        <v>89</v>
      </c>
      <c r="BP54" t="s">
        <v>110</v>
      </c>
      <c r="BQ54" t="s">
        <v>109</v>
      </c>
      <c r="BU54" t="s">
        <v>90</v>
      </c>
      <c r="BV54" t="s">
        <v>1060</v>
      </c>
      <c r="BX54" t="s">
        <v>93</v>
      </c>
      <c r="BY54" t="s">
        <v>1061</v>
      </c>
      <c r="BZ54" t="s">
        <v>128</v>
      </c>
      <c r="CA54" t="s">
        <v>86</v>
      </c>
      <c r="CB54" t="s">
        <v>86</v>
      </c>
      <c r="CC54" s="35">
        <v>45773.941724537035</v>
      </c>
      <c r="CD54" t="s">
        <v>1059</v>
      </c>
      <c r="CE54" t="s">
        <v>1062</v>
      </c>
      <c r="CG54" s="3" t="s">
        <v>152</v>
      </c>
      <c r="CH54" s="3" t="s">
        <v>153</v>
      </c>
      <c r="CI54" s="3">
        <f t="shared" si="42"/>
        <v>22</v>
      </c>
      <c r="CJ54" s="3">
        <f t="shared" si="43"/>
        <v>4</v>
      </c>
      <c r="CK54" s="3" t="str">
        <f>IFERROR(VLOOKUP(V54,Turnos!$A$1:$D$150,3,0),"")</f>
        <v>00:00 as 08:20</v>
      </c>
      <c r="CL54" s="3">
        <f t="shared" si="44"/>
        <v>15</v>
      </c>
      <c r="CM54" s="4">
        <f t="shared" si="45"/>
        <v>6.6666666666666652E-2</v>
      </c>
      <c r="CN54" s="19">
        <f t="shared" ca="1" si="4"/>
        <v>4.7876041666677338</v>
      </c>
      <c r="CO54" s="3" t="str">
        <f t="shared" si="5"/>
        <v>Tratado</v>
      </c>
      <c r="CP54" s="3" t="str">
        <f t="shared" ca="1" si="46"/>
        <v>Dentro do Prazo</v>
      </c>
    </row>
    <row r="55" spans="1:94">
      <c r="A55" s="42" t="s">
        <v>1075</v>
      </c>
      <c r="B55" t="s">
        <v>82</v>
      </c>
      <c r="C55" t="s">
        <v>83</v>
      </c>
      <c r="D55" t="s">
        <v>84</v>
      </c>
      <c r="E55" t="s">
        <v>85</v>
      </c>
      <c r="F55" t="s">
        <v>601</v>
      </c>
      <c r="G55" t="s">
        <v>532</v>
      </c>
      <c r="H55" t="s">
        <v>533</v>
      </c>
      <c r="I55" t="s">
        <v>87</v>
      </c>
      <c r="J55" t="s">
        <v>343</v>
      </c>
      <c r="K55" t="s">
        <v>534</v>
      </c>
      <c r="L55" t="s">
        <v>345</v>
      </c>
      <c r="M55" t="s">
        <v>1076</v>
      </c>
      <c r="N55" t="s">
        <v>1077</v>
      </c>
      <c r="O55" t="s">
        <v>376</v>
      </c>
      <c r="P55" t="s">
        <v>377</v>
      </c>
      <c r="Q55" t="s">
        <v>378</v>
      </c>
      <c r="R55" t="s">
        <v>537</v>
      </c>
      <c r="T55" t="s">
        <v>86</v>
      </c>
      <c r="U55" t="s">
        <v>351</v>
      </c>
      <c r="V55" t="s">
        <v>168</v>
      </c>
      <c r="W55" t="s">
        <v>1078</v>
      </c>
      <c r="X55" t="s">
        <v>1079</v>
      </c>
      <c r="Y55" t="s">
        <v>1080</v>
      </c>
      <c r="Z55" t="s">
        <v>86</v>
      </c>
      <c r="AA55" t="s">
        <v>1081</v>
      </c>
      <c r="AB55" t="s">
        <v>1082</v>
      </c>
      <c r="AC55" t="s">
        <v>1083</v>
      </c>
      <c r="AD55" t="s">
        <v>1084</v>
      </c>
      <c r="AE55" t="s">
        <v>1083</v>
      </c>
      <c r="AF55" t="s">
        <v>359</v>
      </c>
      <c r="AG55" t="s">
        <v>94</v>
      </c>
      <c r="AH55" t="s">
        <v>360</v>
      </c>
      <c r="AI55" t="s">
        <v>86</v>
      </c>
      <c r="AL55" t="s">
        <v>1085</v>
      </c>
      <c r="AV55" t="s">
        <v>319</v>
      </c>
      <c r="AW55" t="s">
        <v>319</v>
      </c>
      <c r="BE55" t="s">
        <v>1176</v>
      </c>
      <c r="BN55" t="s">
        <v>93</v>
      </c>
      <c r="BO55" t="s">
        <v>89</v>
      </c>
      <c r="BP55" t="s">
        <v>364</v>
      </c>
      <c r="BQ55" t="s">
        <v>750</v>
      </c>
      <c r="BU55" t="s">
        <v>90</v>
      </c>
      <c r="BV55" t="s">
        <v>1086</v>
      </c>
      <c r="BW55" t="s">
        <v>367</v>
      </c>
      <c r="BX55" t="s">
        <v>93</v>
      </c>
      <c r="BY55" t="s">
        <v>1087</v>
      </c>
      <c r="BZ55" t="s">
        <v>1083</v>
      </c>
      <c r="CA55" t="s">
        <v>86</v>
      </c>
      <c r="CB55" t="s">
        <v>1084</v>
      </c>
      <c r="CC55" s="35">
        <v>45775.281539351854</v>
      </c>
      <c r="CD55" t="s">
        <v>86</v>
      </c>
      <c r="CE55" t="s">
        <v>1088</v>
      </c>
      <c r="CG55" s="3" t="s">
        <v>152</v>
      </c>
      <c r="CH55" s="3" t="s">
        <v>594</v>
      </c>
      <c r="CI55" s="3">
        <f t="shared" ref="CI55:CI62" si="47">DAY(M55)</f>
        <v>23</v>
      </c>
      <c r="CJ55" s="3">
        <f t="shared" ref="CJ55:CJ62" si="48">MONTH(M55)</f>
        <v>4</v>
      </c>
      <c r="CK55" s="3" t="str">
        <f>IFERROR(VLOOKUP(V55,Turnos!$A$1:$D$150,3,0),"")</f>
        <v>21:00 as 05:20</v>
      </c>
      <c r="CL55" s="3" t="str">
        <f t="shared" ref="CL55:CL62" si="49">IF(AP55&gt;0,AP55-1,"")</f>
        <v/>
      </c>
      <c r="CM55" s="4" t="str">
        <f t="shared" ref="CM55:CM62" si="50">IF(CL55="","",(AM55/CL55)-1)</f>
        <v/>
      </c>
      <c r="CN55" s="19">
        <f t="shared" ca="1" si="4"/>
        <v>4.3711805555576575</v>
      </c>
      <c r="CO55" s="3" t="str">
        <f t="shared" si="5"/>
        <v>Tratado</v>
      </c>
      <c r="CP55" s="3" t="str">
        <f t="shared" ref="CP55:CP62" ca="1" si="51">IF(CN55&gt;=5,"Fora do prazo","Dentro do Prazo")</f>
        <v>Dentro do Prazo</v>
      </c>
    </row>
    <row r="56" spans="1:94">
      <c r="A56" s="42" t="s">
        <v>1089</v>
      </c>
      <c r="B56" t="s">
        <v>82</v>
      </c>
      <c r="C56" t="s">
        <v>83</v>
      </c>
      <c r="D56" t="s">
        <v>84</v>
      </c>
      <c r="E56" t="s">
        <v>85</v>
      </c>
      <c r="F56" t="s">
        <v>601</v>
      </c>
      <c r="G56" t="s">
        <v>532</v>
      </c>
      <c r="H56" t="s">
        <v>533</v>
      </c>
      <c r="I56" t="s">
        <v>87</v>
      </c>
      <c r="J56" t="s">
        <v>343</v>
      </c>
      <c r="K56" t="s">
        <v>534</v>
      </c>
      <c r="L56" t="s">
        <v>345</v>
      </c>
      <c r="M56" t="s">
        <v>1090</v>
      </c>
      <c r="N56" t="s">
        <v>1091</v>
      </c>
      <c r="O56" t="s">
        <v>376</v>
      </c>
      <c r="P56" t="s">
        <v>377</v>
      </c>
      <c r="Q56" t="s">
        <v>378</v>
      </c>
      <c r="R56" t="s">
        <v>537</v>
      </c>
      <c r="T56" t="s">
        <v>86</v>
      </c>
      <c r="U56" t="s">
        <v>351</v>
      </c>
      <c r="V56" t="s">
        <v>113</v>
      </c>
      <c r="W56" t="s">
        <v>379</v>
      </c>
      <c r="X56" t="s">
        <v>380</v>
      </c>
      <c r="Y56" t="s">
        <v>506</v>
      </c>
      <c r="Z56" t="s">
        <v>86</v>
      </c>
      <c r="AA56" t="s">
        <v>1092</v>
      </c>
      <c r="AB56" t="s">
        <v>1093</v>
      </c>
      <c r="AC56" t="s">
        <v>1094</v>
      </c>
      <c r="AD56" t="s">
        <v>1095</v>
      </c>
      <c r="AE56" t="s">
        <v>1094</v>
      </c>
      <c r="AF56" t="s">
        <v>359</v>
      </c>
      <c r="AG56" t="s">
        <v>94</v>
      </c>
      <c r="AH56" t="s">
        <v>360</v>
      </c>
      <c r="AI56" t="s">
        <v>86</v>
      </c>
      <c r="AL56" t="s">
        <v>1096</v>
      </c>
      <c r="AV56" t="s">
        <v>402</v>
      </c>
      <c r="AW56" t="s">
        <v>402</v>
      </c>
      <c r="BE56" t="s">
        <v>1177</v>
      </c>
      <c r="BN56" t="s">
        <v>93</v>
      </c>
      <c r="BO56" t="s">
        <v>89</v>
      </c>
      <c r="BP56" t="s">
        <v>364</v>
      </c>
      <c r="BQ56" t="s">
        <v>750</v>
      </c>
      <c r="BU56" t="s">
        <v>90</v>
      </c>
      <c r="BV56" t="s">
        <v>1097</v>
      </c>
      <c r="BW56" t="s">
        <v>367</v>
      </c>
      <c r="BX56" t="s">
        <v>93</v>
      </c>
      <c r="BY56" t="s">
        <v>1098</v>
      </c>
      <c r="BZ56" t="s">
        <v>1094</v>
      </c>
      <c r="CA56" t="s">
        <v>86</v>
      </c>
      <c r="CB56" t="s">
        <v>1095</v>
      </c>
      <c r="CC56" s="35">
        <v>45775.281261574077</v>
      </c>
      <c r="CD56" t="s">
        <v>86</v>
      </c>
      <c r="CE56" t="s">
        <v>1099</v>
      </c>
      <c r="CG56" s="3" t="s">
        <v>152</v>
      </c>
      <c r="CH56" s="3" t="s">
        <v>594</v>
      </c>
      <c r="CI56" s="3">
        <f t="shared" si="47"/>
        <v>23</v>
      </c>
      <c r="CJ56" s="3">
        <f t="shared" si="48"/>
        <v>4</v>
      </c>
      <c r="CK56" s="3" t="str">
        <f>IFERROR(VLOOKUP(V56,Turnos!$A$1:$D$150,3,0),"")</f>
        <v>13:00 as 21:20</v>
      </c>
      <c r="CL56" s="3" t="str">
        <f t="shared" si="49"/>
        <v/>
      </c>
      <c r="CM56" s="4" t="str">
        <f t="shared" si="50"/>
        <v/>
      </c>
      <c r="CN56" s="19">
        <f t="shared" ca="1" si="4"/>
        <v>4.3921296296321088</v>
      </c>
      <c r="CO56" s="3" t="str">
        <f t="shared" si="5"/>
        <v>Tratado</v>
      </c>
      <c r="CP56" s="3" t="str">
        <f t="shared" ca="1" si="51"/>
        <v>Dentro do Prazo</v>
      </c>
    </row>
    <row r="57" spans="1:94">
      <c r="A57" s="42" t="s">
        <v>1100</v>
      </c>
      <c r="B57" t="s">
        <v>82</v>
      </c>
      <c r="C57" t="s">
        <v>83</v>
      </c>
      <c r="D57" t="s">
        <v>84</v>
      </c>
      <c r="E57" t="s">
        <v>85</v>
      </c>
      <c r="F57" t="s">
        <v>1101</v>
      </c>
      <c r="G57" t="s">
        <v>1102</v>
      </c>
      <c r="H57" t="s">
        <v>1101</v>
      </c>
      <c r="I57" t="s">
        <v>87</v>
      </c>
      <c r="J57" t="s">
        <v>343</v>
      </c>
      <c r="K57" t="s">
        <v>1103</v>
      </c>
      <c r="L57" t="s">
        <v>345</v>
      </c>
      <c r="M57" t="s">
        <v>1104</v>
      </c>
      <c r="N57" t="s">
        <v>1105</v>
      </c>
      <c r="O57" t="s">
        <v>975</v>
      </c>
      <c r="P57" t="s">
        <v>976</v>
      </c>
      <c r="Q57" t="s">
        <v>977</v>
      </c>
      <c r="R57" t="s">
        <v>98</v>
      </c>
      <c r="T57" t="s">
        <v>86</v>
      </c>
      <c r="U57" t="s">
        <v>1106</v>
      </c>
      <c r="V57" t="s">
        <v>246</v>
      </c>
      <c r="W57" t="s">
        <v>1107</v>
      </c>
      <c r="X57" t="s">
        <v>1108</v>
      </c>
      <c r="Y57" t="s">
        <v>990</v>
      </c>
      <c r="Z57" t="s">
        <v>86</v>
      </c>
      <c r="AA57" t="s">
        <v>1109</v>
      </c>
      <c r="AB57" t="s">
        <v>1110</v>
      </c>
      <c r="AC57" t="s">
        <v>552</v>
      </c>
      <c r="AD57" t="s">
        <v>1111</v>
      </c>
      <c r="AE57" t="s">
        <v>552</v>
      </c>
      <c r="AF57" t="s">
        <v>359</v>
      </c>
      <c r="AG57" t="s">
        <v>94</v>
      </c>
      <c r="AH57" t="s">
        <v>360</v>
      </c>
      <c r="AI57" t="s">
        <v>86</v>
      </c>
      <c r="AL57" t="s">
        <v>1112</v>
      </c>
      <c r="AV57" t="s">
        <v>301</v>
      </c>
      <c r="AW57" t="s">
        <v>467</v>
      </c>
      <c r="BE57" t="s">
        <v>1178</v>
      </c>
      <c r="BN57" t="s">
        <v>93</v>
      </c>
      <c r="BO57" t="s">
        <v>89</v>
      </c>
      <c r="BP57" t="s">
        <v>1113</v>
      </c>
      <c r="BQ57" t="s">
        <v>1114</v>
      </c>
      <c r="BU57" t="s">
        <v>90</v>
      </c>
      <c r="BV57" t="s">
        <v>1115</v>
      </c>
      <c r="BW57" t="s">
        <v>367</v>
      </c>
      <c r="BX57" t="s">
        <v>93</v>
      </c>
      <c r="BY57" t="s">
        <v>1116</v>
      </c>
      <c r="BZ57" t="s">
        <v>552</v>
      </c>
      <c r="CA57" t="s">
        <v>86</v>
      </c>
      <c r="CB57" t="s">
        <v>1111</v>
      </c>
      <c r="CC57" s="35">
        <v>45775.785520833335</v>
      </c>
      <c r="CD57" t="s">
        <v>86</v>
      </c>
      <c r="CE57" t="s">
        <v>1117</v>
      </c>
      <c r="CG57" s="3" t="s">
        <v>372</v>
      </c>
      <c r="CH57" s="3" t="s">
        <v>153</v>
      </c>
      <c r="CI57" s="3">
        <f t="shared" si="47"/>
        <v>23</v>
      </c>
      <c r="CJ57" s="3">
        <f t="shared" si="48"/>
        <v>4</v>
      </c>
      <c r="CK57" s="3" t="str">
        <f>IFERROR(VLOOKUP(V57,Turnos!$A$1:$D$150,3,0),"")</f>
        <v>16:00 as 00:20</v>
      </c>
      <c r="CL57" s="3" t="str">
        <f t="shared" si="49"/>
        <v/>
      </c>
      <c r="CM57" s="4" t="str">
        <f t="shared" si="50"/>
        <v/>
      </c>
      <c r="CN57" s="19">
        <f t="shared" ca="1" si="4"/>
        <v>4.9507407407436403</v>
      </c>
      <c r="CO57" s="3" t="str">
        <f t="shared" si="5"/>
        <v>Tratado</v>
      </c>
      <c r="CP57" s="3" t="str">
        <f t="shared" ca="1" si="51"/>
        <v>Dentro do Prazo</v>
      </c>
    </row>
    <row r="58" spans="1:94">
      <c r="A58" s="42" t="s">
        <v>1118</v>
      </c>
      <c r="B58" t="s">
        <v>82</v>
      </c>
      <c r="C58" t="s">
        <v>83</v>
      </c>
      <c r="D58" t="s">
        <v>84</v>
      </c>
      <c r="E58" t="s">
        <v>85</v>
      </c>
      <c r="F58" t="s">
        <v>601</v>
      </c>
      <c r="G58" t="s">
        <v>532</v>
      </c>
      <c r="H58" t="s">
        <v>533</v>
      </c>
      <c r="I58" t="s">
        <v>87</v>
      </c>
      <c r="J58" t="s">
        <v>343</v>
      </c>
      <c r="K58" t="s">
        <v>534</v>
      </c>
      <c r="L58" t="s">
        <v>345</v>
      </c>
      <c r="M58" t="s">
        <v>1119</v>
      </c>
      <c r="N58" t="s">
        <v>1120</v>
      </c>
      <c r="O58" t="s">
        <v>704</v>
      </c>
      <c r="P58" t="s">
        <v>705</v>
      </c>
      <c r="Q58" t="s">
        <v>706</v>
      </c>
      <c r="R58" t="s">
        <v>537</v>
      </c>
      <c r="T58" t="s">
        <v>86</v>
      </c>
      <c r="U58" t="s">
        <v>351</v>
      </c>
      <c r="V58" t="s">
        <v>124</v>
      </c>
      <c r="W58" t="s">
        <v>707</v>
      </c>
      <c r="X58" t="s">
        <v>708</v>
      </c>
      <c r="Y58" t="s">
        <v>1121</v>
      </c>
      <c r="Z58" t="s">
        <v>86</v>
      </c>
      <c r="AA58" t="s">
        <v>1122</v>
      </c>
      <c r="AB58" t="s">
        <v>1123</v>
      </c>
      <c r="AC58" t="s">
        <v>552</v>
      </c>
      <c r="AD58" t="s">
        <v>1124</v>
      </c>
      <c r="AE58" t="s">
        <v>552</v>
      </c>
      <c r="AF58" t="s">
        <v>359</v>
      </c>
      <c r="AG58" t="s">
        <v>94</v>
      </c>
      <c r="AH58" t="s">
        <v>360</v>
      </c>
      <c r="AI58" t="s">
        <v>86</v>
      </c>
      <c r="AL58" t="s">
        <v>1125</v>
      </c>
      <c r="AV58" t="s">
        <v>88</v>
      </c>
      <c r="AW58" t="s">
        <v>88</v>
      </c>
      <c r="BE58" t="s">
        <v>1179</v>
      </c>
      <c r="BN58" t="s">
        <v>93</v>
      </c>
      <c r="BO58" t="s">
        <v>89</v>
      </c>
      <c r="BP58" t="s">
        <v>364</v>
      </c>
      <c r="BQ58" t="s">
        <v>750</v>
      </c>
      <c r="BU58" t="s">
        <v>90</v>
      </c>
      <c r="BV58" t="s">
        <v>1126</v>
      </c>
      <c r="BW58" t="s">
        <v>367</v>
      </c>
      <c r="BX58" t="s">
        <v>93</v>
      </c>
      <c r="BY58" t="s">
        <v>1127</v>
      </c>
      <c r="BZ58" t="s">
        <v>552</v>
      </c>
      <c r="CA58" t="s">
        <v>86</v>
      </c>
      <c r="CB58" t="s">
        <v>1124</v>
      </c>
      <c r="CC58" s="35">
        <v>45775.281006944446</v>
      </c>
      <c r="CD58" t="s">
        <v>86</v>
      </c>
      <c r="CE58" t="s">
        <v>1128</v>
      </c>
      <c r="CG58" s="3" t="s">
        <v>372</v>
      </c>
      <c r="CH58" s="3" t="s">
        <v>594</v>
      </c>
      <c r="CI58" s="3">
        <f t="shared" si="47"/>
        <v>23</v>
      </c>
      <c r="CJ58" s="3">
        <f t="shared" si="48"/>
        <v>4</v>
      </c>
      <c r="CK58" s="3" t="str">
        <f>IFERROR(VLOOKUP(V58,Turnos!$A$1:$D$150,3,0),"")</f>
        <v>05:00 as 13:20</v>
      </c>
      <c r="CL58" s="3" t="str">
        <f t="shared" si="49"/>
        <v/>
      </c>
      <c r="CM58" s="4" t="str">
        <f t="shared" si="50"/>
        <v/>
      </c>
      <c r="CN58" s="19">
        <f t="shared" ca="1" si="4"/>
        <v>4.6536458333357587</v>
      </c>
      <c r="CO58" s="3" t="str">
        <f t="shared" si="5"/>
        <v>Tratado</v>
      </c>
      <c r="CP58" s="3" t="str">
        <f t="shared" ca="1" si="51"/>
        <v>Dentro do Prazo</v>
      </c>
    </row>
    <row r="59" spans="1:94">
      <c r="A59" s="42" t="s">
        <v>1129</v>
      </c>
      <c r="B59" t="s">
        <v>82</v>
      </c>
      <c r="C59" t="s">
        <v>83</v>
      </c>
      <c r="D59" t="s">
        <v>84</v>
      </c>
      <c r="E59" t="s">
        <v>85</v>
      </c>
      <c r="F59" t="s">
        <v>364</v>
      </c>
      <c r="G59" t="s">
        <v>532</v>
      </c>
      <c r="H59" t="s">
        <v>533</v>
      </c>
      <c r="I59" t="s">
        <v>87</v>
      </c>
      <c r="J59" t="s">
        <v>343</v>
      </c>
      <c r="K59" t="s">
        <v>534</v>
      </c>
      <c r="L59" t="s">
        <v>345</v>
      </c>
      <c r="M59" t="s">
        <v>1130</v>
      </c>
      <c r="N59" t="s">
        <v>1131</v>
      </c>
      <c r="O59" t="s">
        <v>741</v>
      </c>
      <c r="P59" t="s">
        <v>742</v>
      </c>
      <c r="Q59" t="s">
        <v>743</v>
      </c>
      <c r="R59" t="s">
        <v>537</v>
      </c>
      <c r="T59" t="s">
        <v>86</v>
      </c>
      <c r="U59" t="s">
        <v>351</v>
      </c>
      <c r="V59" t="s">
        <v>172</v>
      </c>
      <c r="W59" t="s">
        <v>1132</v>
      </c>
      <c r="X59" t="s">
        <v>1133</v>
      </c>
      <c r="Y59" t="s">
        <v>1134</v>
      </c>
      <c r="Z59" t="s">
        <v>86</v>
      </c>
      <c r="AA59" t="s">
        <v>1135</v>
      </c>
      <c r="AB59" t="s">
        <v>1136</v>
      </c>
      <c r="AC59" t="s">
        <v>369</v>
      </c>
      <c r="AD59" t="s">
        <v>1137</v>
      </c>
      <c r="AE59" t="s">
        <v>369</v>
      </c>
      <c r="AF59" t="s">
        <v>359</v>
      </c>
      <c r="AG59" t="s">
        <v>94</v>
      </c>
      <c r="AH59" t="s">
        <v>511</v>
      </c>
      <c r="AI59" t="s">
        <v>86</v>
      </c>
      <c r="AL59" t="s">
        <v>1138</v>
      </c>
      <c r="AV59" t="s">
        <v>1139</v>
      </c>
      <c r="AW59" t="s">
        <v>1139</v>
      </c>
      <c r="BE59" t="s">
        <v>1180</v>
      </c>
      <c r="BL59" t="s">
        <v>1140</v>
      </c>
      <c r="BN59" t="s">
        <v>93</v>
      </c>
      <c r="BO59" t="s">
        <v>89</v>
      </c>
      <c r="BP59" t="s">
        <v>364</v>
      </c>
      <c r="BQ59" t="s">
        <v>365</v>
      </c>
      <c r="BU59" t="s">
        <v>90</v>
      </c>
      <c r="BV59" t="s">
        <v>1141</v>
      </c>
      <c r="BX59" t="s">
        <v>93</v>
      </c>
      <c r="BY59" t="s">
        <v>1142</v>
      </c>
      <c r="BZ59" t="s">
        <v>632</v>
      </c>
      <c r="CA59" t="s">
        <v>86</v>
      </c>
      <c r="CB59" t="s">
        <v>1137</v>
      </c>
      <c r="CC59" s="35">
        <v>45772.283993055556</v>
      </c>
      <c r="CD59" t="s">
        <v>86</v>
      </c>
      <c r="CE59" t="s">
        <v>1143</v>
      </c>
      <c r="CG59" s="3" t="s">
        <v>152</v>
      </c>
      <c r="CH59" s="3" t="s">
        <v>594</v>
      </c>
      <c r="CI59" s="3">
        <f t="shared" si="47"/>
        <v>23</v>
      </c>
      <c r="CJ59" s="3">
        <f t="shared" si="48"/>
        <v>4</v>
      </c>
      <c r="CK59" s="3" t="str">
        <f>IFERROR(VLOOKUP(V59,Turnos!$A$1:$D$150,3,0),"")</f>
        <v>05:00 as 13:20</v>
      </c>
      <c r="CL59" s="3" t="str">
        <f t="shared" si="49"/>
        <v/>
      </c>
      <c r="CM59" s="4" t="str">
        <f t="shared" si="50"/>
        <v/>
      </c>
      <c r="CN59" s="19">
        <f t="shared" ca="1" si="4"/>
        <v>1.6930208333360497</v>
      </c>
      <c r="CO59" s="3" t="str">
        <f t="shared" si="5"/>
        <v>Tratado</v>
      </c>
      <c r="CP59" s="3" t="str">
        <f t="shared" ca="1" si="51"/>
        <v>Dentro do Prazo</v>
      </c>
    </row>
    <row r="60" spans="1:94">
      <c r="A60" s="42" t="s">
        <v>1144</v>
      </c>
      <c r="B60" t="s">
        <v>82</v>
      </c>
      <c r="C60" t="s">
        <v>83</v>
      </c>
      <c r="D60" t="s">
        <v>84</v>
      </c>
      <c r="E60" t="s">
        <v>85</v>
      </c>
      <c r="F60" t="s">
        <v>601</v>
      </c>
      <c r="G60" t="s">
        <v>341</v>
      </c>
      <c r="H60" t="s">
        <v>342</v>
      </c>
      <c r="I60" t="s">
        <v>87</v>
      </c>
      <c r="J60" t="s">
        <v>343</v>
      </c>
      <c r="K60" t="s">
        <v>344</v>
      </c>
      <c r="L60" t="s">
        <v>345</v>
      </c>
      <c r="M60" t="s">
        <v>1145</v>
      </c>
      <c r="N60" t="s">
        <v>1146</v>
      </c>
      <c r="O60" t="s">
        <v>741</v>
      </c>
      <c r="P60" t="s">
        <v>742</v>
      </c>
      <c r="Q60" t="s">
        <v>743</v>
      </c>
      <c r="R60" t="s">
        <v>92</v>
      </c>
      <c r="T60" t="s">
        <v>86</v>
      </c>
      <c r="U60" t="s">
        <v>351</v>
      </c>
      <c r="V60" t="s">
        <v>172</v>
      </c>
      <c r="W60" t="s">
        <v>1132</v>
      </c>
      <c r="X60" t="s">
        <v>1133</v>
      </c>
      <c r="Y60" t="s">
        <v>610</v>
      </c>
      <c r="Z60" t="s">
        <v>86</v>
      </c>
      <c r="AA60" t="s">
        <v>1147</v>
      </c>
      <c r="AB60" t="s">
        <v>1148</v>
      </c>
      <c r="AC60" t="s">
        <v>369</v>
      </c>
      <c r="AD60" t="s">
        <v>1149</v>
      </c>
      <c r="AE60" t="s">
        <v>369</v>
      </c>
      <c r="AF60" t="s">
        <v>359</v>
      </c>
      <c r="AG60" t="s">
        <v>94</v>
      </c>
      <c r="AH60" t="s">
        <v>511</v>
      </c>
      <c r="AI60" t="s">
        <v>86</v>
      </c>
      <c r="AL60" t="s">
        <v>1150</v>
      </c>
      <c r="AV60" t="s">
        <v>1151</v>
      </c>
      <c r="AW60" t="s">
        <v>1151</v>
      </c>
      <c r="BE60" t="s">
        <v>1181</v>
      </c>
      <c r="BL60" t="s">
        <v>109</v>
      </c>
      <c r="BN60" t="s">
        <v>93</v>
      </c>
      <c r="BO60" t="s">
        <v>89</v>
      </c>
      <c r="BP60" t="s">
        <v>364</v>
      </c>
      <c r="BQ60" t="s">
        <v>365</v>
      </c>
      <c r="BU60" t="s">
        <v>90</v>
      </c>
      <c r="BV60" t="s">
        <v>1152</v>
      </c>
      <c r="BW60" t="s">
        <v>367</v>
      </c>
      <c r="BX60" t="s">
        <v>93</v>
      </c>
      <c r="BY60" t="s">
        <v>1153</v>
      </c>
      <c r="BZ60" t="s">
        <v>369</v>
      </c>
      <c r="CA60" t="s">
        <v>86</v>
      </c>
      <c r="CB60" t="s">
        <v>1149</v>
      </c>
      <c r="CC60" s="35">
        <v>45772.284814814811</v>
      </c>
      <c r="CD60" t="s">
        <v>86</v>
      </c>
      <c r="CE60" t="s">
        <v>1154</v>
      </c>
      <c r="CG60" s="3" t="s">
        <v>152</v>
      </c>
      <c r="CH60" s="3" t="s">
        <v>594</v>
      </c>
      <c r="CI60" s="3">
        <f t="shared" si="47"/>
        <v>23</v>
      </c>
      <c r="CJ60" s="3">
        <f t="shared" si="48"/>
        <v>4</v>
      </c>
      <c r="CK60" s="3" t="str">
        <f>IFERROR(VLOOKUP(V60,Turnos!$A$1:$D$150,3,0),"")</f>
        <v>05:00 as 13:20</v>
      </c>
      <c r="CL60" s="3" t="str">
        <f t="shared" si="49"/>
        <v/>
      </c>
      <c r="CM60" s="4" t="str">
        <f t="shared" si="50"/>
        <v/>
      </c>
      <c r="CN60" s="19">
        <f t="shared" ca="1" si="4"/>
        <v>1.6949189814768033</v>
      </c>
      <c r="CO60" s="3" t="str">
        <f t="shared" si="5"/>
        <v>Tratado</v>
      </c>
      <c r="CP60" s="3" t="str">
        <f t="shared" ca="1" si="51"/>
        <v>Dentro do Prazo</v>
      </c>
    </row>
    <row r="61" spans="1:94">
      <c r="A61" s="42" t="s">
        <v>1155</v>
      </c>
      <c r="B61" t="s">
        <v>82</v>
      </c>
      <c r="C61" t="s">
        <v>83</v>
      </c>
      <c r="D61" t="s">
        <v>84</v>
      </c>
      <c r="E61" t="s">
        <v>85</v>
      </c>
      <c r="F61" t="s">
        <v>129</v>
      </c>
      <c r="G61" t="s">
        <v>103</v>
      </c>
      <c r="H61" t="s">
        <v>104</v>
      </c>
      <c r="I61" t="s">
        <v>87</v>
      </c>
      <c r="J61" t="s">
        <v>105</v>
      </c>
      <c r="K61" t="s">
        <v>88</v>
      </c>
      <c r="L61" t="s">
        <v>91</v>
      </c>
      <c r="M61" t="s">
        <v>1156</v>
      </c>
      <c r="N61" t="s">
        <v>1157</v>
      </c>
      <c r="O61" t="s">
        <v>393</v>
      </c>
      <c r="P61" t="s">
        <v>394</v>
      </c>
      <c r="Q61" t="s">
        <v>395</v>
      </c>
      <c r="R61" t="s">
        <v>98</v>
      </c>
      <c r="T61" t="s">
        <v>86</v>
      </c>
      <c r="U61" t="s">
        <v>106</v>
      </c>
      <c r="V61" t="s">
        <v>235</v>
      </c>
      <c r="W61" t="s">
        <v>754</v>
      </c>
      <c r="X61" t="s">
        <v>755</v>
      </c>
      <c r="Y61" t="s">
        <v>1158</v>
      </c>
      <c r="Z61" t="s">
        <v>86</v>
      </c>
      <c r="AA61" t="s">
        <v>1159</v>
      </c>
      <c r="AB61" t="s">
        <v>1160</v>
      </c>
      <c r="AC61" t="s">
        <v>128</v>
      </c>
      <c r="AD61" t="s">
        <v>86</v>
      </c>
      <c r="AE61" t="s">
        <v>86</v>
      </c>
      <c r="AF61" t="s">
        <v>151</v>
      </c>
      <c r="AG61" t="s">
        <v>94</v>
      </c>
      <c r="AH61" t="s">
        <v>108</v>
      </c>
      <c r="AI61" t="s">
        <v>86</v>
      </c>
      <c r="AJ61" t="s">
        <v>278</v>
      </c>
      <c r="AK61" t="s">
        <v>279</v>
      </c>
      <c r="AL61" t="s">
        <v>112</v>
      </c>
      <c r="AM61" t="s">
        <v>1161</v>
      </c>
      <c r="AN61" t="s">
        <v>126</v>
      </c>
      <c r="AP61" t="s">
        <v>136</v>
      </c>
      <c r="AQ61" t="s">
        <v>109</v>
      </c>
      <c r="BE61" t="s">
        <v>1182</v>
      </c>
      <c r="BG61" t="s">
        <v>1162</v>
      </c>
      <c r="BN61" t="s">
        <v>93</v>
      </c>
      <c r="BO61" t="s">
        <v>89</v>
      </c>
      <c r="BP61" t="s">
        <v>110</v>
      </c>
      <c r="BQ61" t="s">
        <v>109</v>
      </c>
      <c r="BU61" t="s">
        <v>90</v>
      </c>
      <c r="BV61" t="s">
        <v>1163</v>
      </c>
      <c r="BX61" t="s">
        <v>93</v>
      </c>
      <c r="BY61" t="s">
        <v>1164</v>
      </c>
      <c r="BZ61" t="s">
        <v>128</v>
      </c>
      <c r="CA61" t="s">
        <v>86</v>
      </c>
      <c r="CB61" t="s">
        <v>86</v>
      </c>
      <c r="CC61" s="35">
        <v>45775.541828703703</v>
      </c>
      <c r="CD61" t="s">
        <v>1160</v>
      </c>
      <c r="CE61" t="s">
        <v>1165</v>
      </c>
      <c r="CG61" s="3" t="s">
        <v>152</v>
      </c>
      <c r="CH61" s="3" t="s">
        <v>153</v>
      </c>
      <c r="CI61" s="3">
        <f t="shared" si="47"/>
        <v>23</v>
      </c>
      <c r="CJ61" s="3">
        <f t="shared" si="48"/>
        <v>4</v>
      </c>
      <c r="CK61" s="3" t="str">
        <f>IFERROR(VLOOKUP(V61,Turnos!$A$1:$D$150,3,0),"")</f>
        <v>05:00 as 13:20</v>
      </c>
      <c r="CL61" s="3">
        <f t="shared" si="49"/>
        <v>60</v>
      </c>
      <c r="CM61" s="4">
        <f t="shared" si="50"/>
        <v>6.6666666666666652E-2</v>
      </c>
      <c r="CN61" s="19">
        <f t="shared" ca="1" si="4"/>
        <v>4.9908217592601432</v>
      </c>
      <c r="CO61" s="3" t="str">
        <f t="shared" si="5"/>
        <v>Tratado</v>
      </c>
      <c r="CP61" s="3" t="str">
        <f t="shared" ca="1" si="51"/>
        <v>Dentro do Prazo</v>
      </c>
    </row>
    <row r="62" spans="1:94">
      <c r="A62" s="42" t="s">
        <v>1166</v>
      </c>
      <c r="B62" t="s">
        <v>82</v>
      </c>
      <c r="C62" t="s">
        <v>83</v>
      </c>
      <c r="D62" t="s">
        <v>84</v>
      </c>
      <c r="E62" t="s">
        <v>85</v>
      </c>
      <c r="F62" t="s">
        <v>287</v>
      </c>
      <c r="G62" t="s">
        <v>103</v>
      </c>
      <c r="H62" t="s">
        <v>104</v>
      </c>
      <c r="I62" t="s">
        <v>87</v>
      </c>
      <c r="J62" t="s">
        <v>105</v>
      </c>
      <c r="K62" t="s">
        <v>88</v>
      </c>
      <c r="L62" t="s">
        <v>91</v>
      </c>
      <c r="M62" t="s">
        <v>1167</v>
      </c>
      <c r="N62" t="s">
        <v>1168</v>
      </c>
      <c r="O62" t="s">
        <v>308</v>
      </c>
      <c r="P62" t="s">
        <v>309</v>
      </c>
      <c r="Q62" t="s">
        <v>310</v>
      </c>
      <c r="R62" t="s">
        <v>98</v>
      </c>
      <c r="T62" t="s">
        <v>86</v>
      </c>
      <c r="U62" t="s">
        <v>106</v>
      </c>
      <c r="V62" t="s">
        <v>218</v>
      </c>
      <c r="W62" t="s">
        <v>1169</v>
      </c>
      <c r="X62" t="s">
        <v>1170</v>
      </c>
      <c r="Y62" t="s">
        <v>381</v>
      </c>
      <c r="Z62" t="s">
        <v>86</v>
      </c>
      <c r="AA62" t="s">
        <v>1171</v>
      </c>
      <c r="AB62" t="s">
        <v>1172</v>
      </c>
      <c r="AC62" t="s">
        <v>128</v>
      </c>
      <c r="AD62" t="s">
        <v>86</v>
      </c>
      <c r="AE62" t="s">
        <v>86</v>
      </c>
      <c r="AF62" t="s">
        <v>151</v>
      </c>
      <c r="AG62" t="s">
        <v>94</v>
      </c>
      <c r="AH62" t="s">
        <v>108</v>
      </c>
      <c r="AI62" t="s">
        <v>86</v>
      </c>
      <c r="AJ62" t="s">
        <v>384</v>
      </c>
      <c r="AK62" t="s">
        <v>385</v>
      </c>
      <c r="AL62" t="s">
        <v>331</v>
      </c>
      <c r="AM62" t="s">
        <v>318</v>
      </c>
      <c r="AN62" t="s">
        <v>319</v>
      </c>
      <c r="AP62" t="s">
        <v>319</v>
      </c>
      <c r="AQ62" t="s">
        <v>109</v>
      </c>
      <c r="BE62" t="s">
        <v>1183</v>
      </c>
      <c r="BG62" t="s">
        <v>319</v>
      </c>
      <c r="BN62" t="s">
        <v>93</v>
      </c>
      <c r="BO62" t="s">
        <v>89</v>
      </c>
      <c r="BP62" t="s">
        <v>110</v>
      </c>
      <c r="BQ62" t="s">
        <v>109</v>
      </c>
      <c r="BU62" t="s">
        <v>90</v>
      </c>
      <c r="BV62" t="s">
        <v>1173</v>
      </c>
      <c r="BX62" t="s">
        <v>93</v>
      </c>
      <c r="BY62" t="s">
        <v>1174</v>
      </c>
      <c r="BZ62" t="s">
        <v>632</v>
      </c>
      <c r="CA62" t="s">
        <v>86</v>
      </c>
      <c r="CB62" t="s">
        <v>86</v>
      </c>
      <c r="CC62" s="35">
        <v>45774.838356481479</v>
      </c>
      <c r="CD62" t="s">
        <v>1172</v>
      </c>
      <c r="CE62" t="s">
        <v>1175</v>
      </c>
      <c r="CG62" s="3" t="s">
        <v>152</v>
      </c>
      <c r="CH62" s="3" t="s">
        <v>594</v>
      </c>
      <c r="CI62" s="3">
        <f t="shared" si="47"/>
        <v>23</v>
      </c>
      <c r="CJ62" s="3">
        <f t="shared" si="48"/>
        <v>4</v>
      </c>
      <c r="CK62" s="3" t="str">
        <f>IFERROR(VLOOKUP(V62,Turnos!$A$1:$D$150,3,0),"")</f>
        <v>21:00 AS 05:20</v>
      </c>
      <c r="CL62" s="3">
        <f t="shared" si="49"/>
        <v>15</v>
      </c>
      <c r="CM62" s="4">
        <f t="shared" si="50"/>
        <v>0.1333333333333333</v>
      </c>
      <c r="CN62" s="19">
        <f t="shared" ca="1" si="4"/>
        <v>4.7177777777760639</v>
      </c>
      <c r="CO62" s="3" t="str">
        <f t="shared" si="5"/>
        <v>Tratado</v>
      </c>
      <c r="CP62" s="3" t="str">
        <f t="shared" ca="1" si="51"/>
        <v>Dentro do Prazo</v>
      </c>
    </row>
    <row r="63" spans="1:94">
      <c r="A63" s="42" t="s">
        <v>1184</v>
      </c>
      <c r="B63" t="s">
        <v>82</v>
      </c>
      <c r="C63" t="s">
        <v>83</v>
      </c>
      <c r="D63" t="s">
        <v>84</v>
      </c>
      <c r="E63" t="s">
        <v>85</v>
      </c>
      <c r="F63" t="s">
        <v>601</v>
      </c>
      <c r="G63" t="s">
        <v>532</v>
      </c>
      <c r="H63" t="s">
        <v>533</v>
      </c>
      <c r="I63" t="s">
        <v>87</v>
      </c>
      <c r="J63" t="s">
        <v>343</v>
      </c>
      <c r="K63" t="s">
        <v>534</v>
      </c>
      <c r="L63" t="s">
        <v>345</v>
      </c>
      <c r="M63" t="s">
        <v>1185</v>
      </c>
      <c r="N63" t="s">
        <v>1186</v>
      </c>
      <c r="O63" t="s">
        <v>605</v>
      </c>
      <c r="P63" t="s">
        <v>606</v>
      </c>
      <c r="Q63" t="s">
        <v>607</v>
      </c>
      <c r="R63" t="s">
        <v>537</v>
      </c>
      <c r="T63" t="s">
        <v>86</v>
      </c>
      <c r="U63" t="s">
        <v>351</v>
      </c>
      <c r="V63" t="s">
        <v>239</v>
      </c>
      <c r="W63" s="20">
        <v>970015473</v>
      </c>
      <c r="X63" s="20">
        <v>33006848896</v>
      </c>
      <c r="Y63" t="s">
        <v>1187</v>
      </c>
      <c r="Z63" t="s">
        <v>86</v>
      </c>
      <c r="AA63" t="s">
        <v>1188</v>
      </c>
      <c r="AB63" t="s">
        <v>1189</v>
      </c>
      <c r="AC63" t="s">
        <v>1190</v>
      </c>
      <c r="AD63" t="s">
        <v>1191</v>
      </c>
      <c r="AE63" t="s">
        <v>1190</v>
      </c>
      <c r="AF63" t="s">
        <v>359</v>
      </c>
      <c r="AG63" t="s">
        <v>94</v>
      </c>
      <c r="AH63" t="s">
        <v>360</v>
      </c>
      <c r="AI63" t="s">
        <v>86</v>
      </c>
      <c r="AL63" t="s">
        <v>1192</v>
      </c>
      <c r="AV63" t="s">
        <v>386</v>
      </c>
      <c r="AW63" t="s">
        <v>386</v>
      </c>
      <c r="BE63" t="s">
        <v>1252</v>
      </c>
      <c r="BL63" t="s">
        <v>363</v>
      </c>
      <c r="BN63" t="s">
        <v>93</v>
      </c>
      <c r="BO63" t="s">
        <v>89</v>
      </c>
      <c r="BP63" t="s">
        <v>364</v>
      </c>
      <c r="BQ63" t="s">
        <v>365</v>
      </c>
      <c r="BU63" t="s">
        <v>90</v>
      </c>
      <c r="BV63" t="s">
        <v>1193</v>
      </c>
      <c r="BX63" t="s">
        <v>93</v>
      </c>
      <c r="BY63" t="s">
        <v>1194</v>
      </c>
      <c r="BZ63" t="s">
        <v>1190</v>
      </c>
      <c r="CA63" t="s">
        <v>86</v>
      </c>
      <c r="CB63" t="s">
        <v>1191</v>
      </c>
      <c r="CC63" s="35">
        <v>45776.282557870371</v>
      </c>
      <c r="CD63" t="s">
        <v>86</v>
      </c>
      <c r="CE63" t="s">
        <v>1195</v>
      </c>
      <c r="CG63" s="3" t="s">
        <v>152</v>
      </c>
      <c r="CH63" s="3" t="s">
        <v>153</v>
      </c>
      <c r="CI63" s="3">
        <f t="shared" ref="CI63:CI67" si="52">DAY(M63)</f>
        <v>24</v>
      </c>
      <c r="CJ63" s="3">
        <f t="shared" ref="CJ63:CJ67" si="53">MONTH(M63)</f>
        <v>4</v>
      </c>
      <c r="CK63" s="3" t="str">
        <f>IFERROR(VLOOKUP(V63,Turnos!$A$1:$D$150,3,0),"")</f>
        <v>13:00 as 21:20</v>
      </c>
      <c r="CL63" s="3" t="str">
        <f t="shared" ref="CL63:CL67" si="54">IF(AP63&gt;0,AP63-1,"")</f>
        <v/>
      </c>
      <c r="CM63" s="4" t="str">
        <f t="shared" ref="CM63:CM67" si="55">IF(CL63="","",(AM63/CL63)-1)</f>
        <v/>
      </c>
      <c r="CN63" s="19">
        <f t="shared" ca="1" si="4"/>
        <v>4.4808101851886022</v>
      </c>
      <c r="CO63" s="3" t="str">
        <f t="shared" si="5"/>
        <v>Tratado</v>
      </c>
      <c r="CP63" s="3" t="str">
        <f t="shared" ref="CP63:CP67" ca="1" si="56">IF(CN63&gt;=5,"Fora do prazo","Dentro do Prazo")</f>
        <v>Dentro do Prazo</v>
      </c>
    </row>
    <row r="64" spans="1:94">
      <c r="A64" s="42" t="s">
        <v>1196</v>
      </c>
      <c r="B64" t="s">
        <v>82</v>
      </c>
      <c r="C64" t="s">
        <v>83</v>
      </c>
      <c r="D64" t="s">
        <v>84</v>
      </c>
      <c r="E64" t="s">
        <v>1020</v>
      </c>
      <c r="F64" t="s">
        <v>287</v>
      </c>
      <c r="G64" t="s">
        <v>103</v>
      </c>
      <c r="H64" t="s">
        <v>104</v>
      </c>
      <c r="I64" t="s">
        <v>87</v>
      </c>
      <c r="J64" t="s">
        <v>105</v>
      </c>
      <c r="K64" t="s">
        <v>88</v>
      </c>
      <c r="L64" t="s">
        <v>91</v>
      </c>
      <c r="M64" t="s">
        <v>1197</v>
      </c>
      <c r="N64" t="s">
        <v>1198</v>
      </c>
      <c r="O64" t="s">
        <v>1199</v>
      </c>
      <c r="P64" t="s">
        <v>1200</v>
      </c>
      <c r="Q64" t="s">
        <v>1201</v>
      </c>
      <c r="R64" t="s">
        <v>98</v>
      </c>
      <c r="T64" t="s">
        <v>86</v>
      </c>
      <c r="U64" t="s">
        <v>106</v>
      </c>
      <c r="V64" t="s">
        <v>140</v>
      </c>
      <c r="W64" t="s">
        <v>1202</v>
      </c>
      <c r="X64" t="s">
        <v>1203</v>
      </c>
      <c r="Y64" t="s">
        <v>96</v>
      </c>
      <c r="Z64" t="s">
        <v>86</v>
      </c>
      <c r="AA64" t="s">
        <v>1204</v>
      </c>
      <c r="AB64" t="s">
        <v>1205</v>
      </c>
      <c r="AC64" t="s">
        <v>128</v>
      </c>
      <c r="AD64" t="s">
        <v>1205</v>
      </c>
      <c r="AE64" t="s">
        <v>1206</v>
      </c>
      <c r="AF64" t="s">
        <v>151</v>
      </c>
      <c r="AG64" t="s">
        <v>94</v>
      </c>
      <c r="AH64" t="s">
        <v>108</v>
      </c>
      <c r="AI64" t="s">
        <v>86</v>
      </c>
      <c r="AJ64" t="s">
        <v>982</v>
      </c>
      <c r="AK64" t="s">
        <v>1207</v>
      </c>
      <c r="AL64" t="s">
        <v>112</v>
      </c>
      <c r="AM64" t="s">
        <v>773</v>
      </c>
      <c r="AN64" t="s">
        <v>402</v>
      </c>
      <c r="AP64" t="s">
        <v>319</v>
      </c>
      <c r="AQ64" t="s">
        <v>109</v>
      </c>
      <c r="BE64" t="s">
        <v>1253</v>
      </c>
      <c r="BG64" t="s">
        <v>332</v>
      </c>
      <c r="BN64" t="s">
        <v>93</v>
      </c>
      <c r="BO64" t="s">
        <v>89</v>
      </c>
      <c r="BP64" t="s">
        <v>110</v>
      </c>
      <c r="BQ64" t="s">
        <v>109</v>
      </c>
      <c r="BU64" t="s">
        <v>90</v>
      </c>
      <c r="BV64" t="s">
        <v>1208</v>
      </c>
      <c r="BX64" t="s">
        <v>93</v>
      </c>
      <c r="BY64" t="s">
        <v>1209</v>
      </c>
      <c r="BZ64" t="s">
        <v>128</v>
      </c>
      <c r="CA64" t="s">
        <v>1210</v>
      </c>
      <c r="CB64" t="s">
        <v>86</v>
      </c>
      <c r="CC64" s="35">
        <v>45776.280543981484</v>
      </c>
      <c r="CD64" t="s">
        <v>1205</v>
      </c>
      <c r="CE64" t="s">
        <v>1211</v>
      </c>
      <c r="CG64" s="3" t="s">
        <v>152</v>
      </c>
      <c r="CH64" s="3" t="s">
        <v>594</v>
      </c>
      <c r="CI64" s="3">
        <f t="shared" si="52"/>
        <v>24</v>
      </c>
      <c r="CJ64" s="3">
        <f t="shared" si="53"/>
        <v>4</v>
      </c>
      <c r="CK64" s="3" t="str">
        <f>IFERROR(VLOOKUP(V64,Turnos!$A$1:$D$150,3,0),"")</f>
        <v>07:00 AS 15:00</v>
      </c>
      <c r="CL64" s="3">
        <f t="shared" si="54"/>
        <v>15</v>
      </c>
      <c r="CM64" s="4">
        <f t="shared" si="55"/>
        <v>0.26666666666666661</v>
      </c>
      <c r="CN64" s="19">
        <f t="shared" ca="1" si="4"/>
        <v>4.7581828703696374</v>
      </c>
      <c r="CO64" s="3" t="str">
        <f t="shared" si="5"/>
        <v>Tratado</v>
      </c>
      <c r="CP64" s="3" t="str">
        <f t="shared" ca="1" si="56"/>
        <v>Dentro do Prazo</v>
      </c>
    </row>
    <row r="65" spans="1:94">
      <c r="A65" s="42" t="s">
        <v>1212</v>
      </c>
      <c r="B65" t="s">
        <v>82</v>
      </c>
      <c r="C65" t="s">
        <v>83</v>
      </c>
      <c r="D65" t="s">
        <v>84</v>
      </c>
      <c r="E65" t="s">
        <v>85</v>
      </c>
      <c r="F65" t="s">
        <v>287</v>
      </c>
      <c r="G65" t="s">
        <v>103</v>
      </c>
      <c r="H65" t="s">
        <v>104</v>
      </c>
      <c r="I65" t="s">
        <v>87</v>
      </c>
      <c r="J65" t="s">
        <v>105</v>
      </c>
      <c r="K65" t="s">
        <v>88</v>
      </c>
      <c r="L65" t="s">
        <v>91</v>
      </c>
      <c r="M65" t="s">
        <v>1213</v>
      </c>
      <c r="N65" t="s">
        <v>1214</v>
      </c>
      <c r="O65" t="s">
        <v>393</v>
      </c>
      <c r="P65" t="s">
        <v>394</v>
      </c>
      <c r="Q65" t="s">
        <v>395</v>
      </c>
      <c r="R65" t="s">
        <v>98</v>
      </c>
      <c r="T65" t="s">
        <v>86</v>
      </c>
      <c r="U65" t="s">
        <v>106</v>
      </c>
      <c r="V65" t="s">
        <v>235</v>
      </c>
      <c r="W65" t="s">
        <v>754</v>
      </c>
      <c r="X65" t="s">
        <v>755</v>
      </c>
      <c r="Y65" t="s">
        <v>827</v>
      </c>
      <c r="Z65" t="s">
        <v>86</v>
      </c>
      <c r="AA65" t="s">
        <v>1215</v>
      </c>
      <c r="AB65" t="s">
        <v>1216</v>
      </c>
      <c r="AC65" t="s">
        <v>128</v>
      </c>
      <c r="AD65" t="s">
        <v>1216</v>
      </c>
      <c r="AE65" t="s">
        <v>1206</v>
      </c>
      <c r="AF65" t="s">
        <v>151</v>
      </c>
      <c r="AG65" t="s">
        <v>94</v>
      </c>
      <c r="AH65" t="s">
        <v>108</v>
      </c>
      <c r="AI65" t="s">
        <v>86</v>
      </c>
      <c r="AJ65" t="s">
        <v>384</v>
      </c>
      <c r="AK65" t="s">
        <v>794</v>
      </c>
      <c r="AL65" t="s">
        <v>112</v>
      </c>
      <c r="AM65" t="s">
        <v>318</v>
      </c>
      <c r="AN65" t="s">
        <v>319</v>
      </c>
      <c r="AP65" t="s">
        <v>319</v>
      </c>
      <c r="AQ65" t="s">
        <v>109</v>
      </c>
      <c r="BE65" t="s">
        <v>1254</v>
      </c>
      <c r="BG65" t="s">
        <v>88</v>
      </c>
      <c r="BN65" t="s">
        <v>93</v>
      </c>
      <c r="BO65" t="s">
        <v>89</v>
      </c>
      <c r="BP65" t="s">
        <v>110</v>
      </c>
      <c r="BQ65" t="s">
        <v>109</v>
      </c>
      <c r="BU65" t="s">
        <v>90</v>
      </c>
      <c r="BV65" t="s">
        <v>1217</v>
      </c>
      <c r="BX65" t="s">
        <v>93</v>
      </c>
      <c r="BY65" t="s">
        <v>1218</v>
      </c>
      <c r="BZ65" t="s">
        <v>632</v>
      </c>
      <c r="CA65" t="s">
        <v>1219</v>
      </c>
      <c r="CB65" t="s">
        <v>86</v>
      </c>
      <c r="CC65" s="35">
        <v>45776.3125</v>
      </c>
      <c r="CD65" t="s">
        <v>1216</v>
      </c>
      <c r="CE65" t="s">
        <v>1220</v>
      </c>
      <c r="CG65" s="3" t="s">
        <v>152</v>
      </c>
      <c r="CH65" s="3" t="s">
        <v>153</v>
      </c>
      <c r="CI65" s="3">
        <f t="shared" si="52"/>
        <v>24</v>
      </c>
      <c r="CJ65" s="3">
        <f t="shared" si="53"/>
        <v>4</v>
      </c>
      <c r="CK65" s="3" t="str">
        <f>IFERROR(VLOOKUP(V65,Turnos!$A$1:$D$150,3,0),"")</f>
        <v>05:00 as 13:20</v>
      </c>
      <c r="CL65" s="3">
        <f t="shared" si="54"/>
        <v>15</v>
      </c>
      <c r="CM65" s="4">
        <f t="shared" si="55"/>
        <v>0.1333333333333333</v>
      </c>
      <c r="CN65" s="19">
        <f t="shared" ca="1" si="4"/>
        <v>4.8902893518534256</v>
      </c>
      <c r="CO65" s="3" t="str">
        <f t="shared" si="5"/>
        <v>Tratado</v>
      </c>
      <c r="CP65" s="3" t="str">
        <f t="shared" ca="1" si="56"/>
        <v>Dentro do Prazo</v>
      </c>
    </row>
    <row r="66" spans="1:94">
      <c r="A66" s="42" t="s">
        <v>1221</v>
      </c>
      <c r="B66" t="s">
        <v>82</v>
      </c>
      <c r="C66" t="s">
        <v>83</v>
      </c>
      <c r="D66" t="s">
        <v>84</v>
      </c>
      <c r="E66" t="s">
        <v>1020</v>
      </c>
      <c r="F66" t="s">
        <v>287</v>
      </c>
      <c r="G66" t="s">
        <v>103</v>
      </c>
      <c r="H66" t="s">
        <v>104</v>
      </c>
      <c r="I66" t="s">
        <v>87</v>
      </c>
      <c r="J66" t="s">
        <v>105</v>
      </c>
      <c r="K66" t="s">
        <v>88</v>
      </c>
      <c r="L66" t="s">
        <v>91</v>
      </c>
      <c r="M66" t="s">
        <v>1222</v>
      </c>
      <c r="N66" t="s">
        <v>1223</v>
      </c>
      <c r="O66" t="s">
        <v>1224</v>
      </c>
      <c r="P66" t="s">
        <v>1225</v>
      </c>
      <c r="Q66" t="s">
        <v>1226</v>
      </c>
      <c r="R66" t="s">
        <v>98</v>
      </c>
      <c r="T66" t="s">
        <v>86</v>
      </c>
      <c r="U66" t="s">
        <v>106</v>
      </c>
      <c r="V66" t="s">
        <v>170</v>
      </c>
      <c r="W66" t="s">
        <v>1227</v>
      </c>
      <c r="X66" t="s">
        <v>1228</v>
      </c>
      <c r="Y66" t="s">
        <v>720</v>
      </c>
      <c r="Z66" t="s">
        <v>86</v>
      </c>
      <c r="AA66" t="s">
        <v>1229</v>
      </c>
      <c r="AB66" t="s">
        <v>1230</v>
      </c>
      <c r="AC66" t="s">
        <v>128</v>
      </c>
      <c r="AD66" t="s">
        <v>1230</v>
      </c>
      <c r="AE66" t="s">
        <v>1206</v>
      </c>
      <c r="AF66" t="s">
        <v>151</v>
      </c>
      <c r="AG66" t="s">
        <v>94</v>
      </c>
      <c r="AH66" t="s">
        <v>108</v>
      </c>
      <c r="AI66" t="s">
        <v>86</v>
      </c>
      <c r="AJ66" t="s">
        <v>982</v>
      </c>
      <c r="AK66" t="s">
        <v>1231</v>
      </c>
      <c r="AL66" t="s">
        <v>112</v>
      </c>
      <c r="AM66" t="s">
        <v>318</v>
      </c>
      <c r="AN66" t="s">
        <v>319</v>
      </c>
      <c r="AP66" t="s">
        <v>319</v>
      </c>
      <c r="AQ66" t="s">
        <v>109</v>
      </c>
      <c r="BE66" t="s">
        <v>1255</v>
      </c>
      <c r="BG66" t="s">
        <v>386</v>
      </c>
      <c r="BN66" t="s">
        <v>93</v>
      </c>
      <c r="BO66" t="s">
        <v>89</v>
      </c>
      <c r="BP66" t="s">
        <v>110</v>
      </c>
      <c r="BQ66" t="s">
        <v>109</v>
      </c>
      <c r="BU66" t="s">
        <v>90</v>
      </c>
      <c r="BV66" t="s">
        <v>1232</v>
      </c>
      <c r="BX66" t="s">
        <v>93</v>
      </c>
      <c r="BY66" t="s">
        <v>1233</v>
      </c>
      <c r="BZ66" t="s">
        <v>632</v>
      </c>
      <c r="CA66" t="s">
        <v>1234</v>
      </c>
      <c r="CB66" t="s">
        <v>86</v>
      </c>
      <c r="CC66" s="35">
        <v>45775.852256944447</v>
      </c>
      <c r="CD66" t="s">
        <v>1230</v>
      </c>
      <c r="CE66" t="s">
        <v>1235</v>
      </c>
      <c r="CG66" s="3" t="s">
        <v>372</v>
      </c>
      <c r="CH66" s="3" t="s">
        <v>594</v>
      </c>
      <c r="CI66" s="3">
        <f t="shared" si="52"/>
        <v>24</v>
      </c>
      <c r="CJ66" s="3">
        <f t="shared" si="53"/>
        <v>4</v>
      </c>
      <c r="CK66" s="3" t="str">
        <f>IFERROR(VLOOKUP(V66,Turnos!$A$1:$D$150,3,0),"")</f>
        <v>23:00 AS 07:00</v>
      </c>
      <c r="CL66" s="3">
        <f t="shared" si="54"/>
        <v>15</v>
      </c>
      <c r="CM66" s="4">
        <f t="shared" si="55"/>
        <v>0.1333333333333333</v>
      </c>
      <c r="CN66" s="19">
        <f t="shared" ca="1" si="4"/>
        <v>4.5884606481486117</v>
      </c>
      <c r="CO66" s="3" t="str">
        <f t="shared" si="5"/>
        <v>Tratado</v>
      </c>
      <c r="CP66" s="3" t="str">
        <f t="shared" ca="1" si="56"/>
        <v>Dentro do Prazo</v>
      </c>
    </row>
    <row r="67" spans="1:94">
      <c r="A67" s="42" t="s">
        <v>1239</v>
      </c>
      <c r="B67" t="s">
        <v>82</v>
      </c>
      <c r="C67" t="s">
        <v>83</v>
      </c>
      <c r="D67" t="s">
        <v>84</v>
      </c>
      <c r="E67" t="s">
        <v>85</v>
      </c>
      <c r="F67" t="s">
        <v>287</v>
      </c>
      <c r="G67" t="s">
        <v>103</v>
      </c>
      <c r="H67" t="s">
        <v>104</v>
      </c>
      <c r="I67" t="s">
        <v>87</v>
      </c>
      <c r="J67" t="s">
        <v>105</v>
      </c>
      <c r="K67" t="s">
        <v>88</v>
      </c>
      <c r="L67" t="s">
        <v>91</v>
      </c>
      <c r="M67" t="s">
        <v>1240</v>
      </c>
      <c r="N67" t="s">
        <v>1241</v>
      </c>
      <c r="O67" t="s">
        <v>1242</v>
      </c>
      <c r="P67" t="s">
        <v>1243</v>
      </c>
      <c r="Q67" t="s">
        <v>1244</v>
      </c>
      <c r="R67" t="s">
        <v>98</v>
      </c>
      <c r="T67" t="s">
        <v>86</v>
      </c>
      <c r="U67" t="s">
        <v>106</v>
      </c>
      <c r="V67" t="s">
        <v>215</v>
      </c>
      <c r="W67" t="s">
        <v>1245</v>
      </c>
      <c r="X67" t="s">
        <v>1246</v>
      </c>
      <c r="Y67" t="s">
        <v>381</v>
      </c>
      <c r="Z67" t="s">
        <v>86</v>
      </c>
      <c r="AA67" t="s">
        <v>1247</v>
      </c>
      <c r="AB67" t="s">
        <v>1248</v>
      </c>
      <c r="AC67" t="s">
        <v>128</v>
      </c>
      <c r="AD67" t="s">
        <v>86</v>
      </c>
      <c r="AE67" t="s">
        <v>86</v>
      </c>
      <c r="AF67" t="s">
        <v>151</v>
      </c>
      <c r="AG67" t="s">
        <v>94</v>
      </c>
      <c r="AH67" t="s">
        <v>108</v>
      </c>
      <c r="AI67" t="s">
        <v>86</v>
      </c>
      <c r="AJ67" t="s">
        <v>384</v>
      </c>
      <c r="AK67" t="s">
        <v>385</v>
      </c>
      <c r="AL67" t="s">
        <v>433</v>
      </c>
      <c r="AM67" t="s">
        <v>301</v>
      </c>
      <c r="AN67" t="s">
        <v>402</v>
      </c>
      <c r="AP67" t="s">
        <v>319</v>
      </c>
      <c r="AQ67" t="s">
        <v>109</v>
      </c>
      <c r="BE67" t="s">
        <v>1256</v>
      </c>
      <c r="BG67" t="s">
        <v>465</v>
      </c>
      <c r="BN67" t="s">
        <v>93</v>
      </c>
      <c r="BO67" t="s">
        <v>89</v>
      </c>
      <c r="BP67" t="s">
        <v>110</v>
      </c>
      <c r="BQ67" t="s">
        <v>109</v>
      </c>
      <c r="BU67" t="s">
        <v>90</v>
      </c>
      <c r="BV67" t="s">
        <v>1249</v>
      </c>
      <c r="BX67" t="s">
        <v>93</v>
      </c>
      <c r="BY67" t="s">
        <v>1250</v>
      </c>
      <c r="BZ67" t="s">
        <v>128</v>
      </c>
      <c r="CA67" t="s">
        <v>86</v>
      </c>
      <c r="CB67" t="s">
        <v>86</v>
      </c>
      <c r="CC67" s="35">
        <v>45775.785856481481</v>
      </c>
      <c r="CD67" t="s">
        <v>1248</v>
      </c>
      <c r="CE67" t="s">
        <v>1251</v>
      </c>
      <c r="CG67" s="3" t="s">
        <v>152</v>
      </c>
      <c r="CH67" s="3" t="s">
        <v>153</v>
      </c>
      <c r="CI67" s="3">
        <f t="shared" si="52"/>
        <v>24</v>
      </c>
      <c r="CJ67" s="3">
        <f t="shared" si="53"/>
        <v>4</v>
      </c>
      <c r="CK67" s="3" t="str">
        <f>IFERROR(VLOOKUP(V67,Turnos!$A$1:$D$150,3,0),"")</f>
        <v>21:00 as 05:20</v>
      </c>
      <c r="CL67" s="3">
        <f t="shared" si="54"/>
        <v>15</v>
      </c>
      <c r="CM67" s="4">
        <f t="shared" si="55"/>
        <v>0.39999999999999991</v>
      </c>
      <c r="CN67" s="19">
        <f t="shared" ref="CN67:CN130" ca="1" si="57">IF(CC67="",NOW()-M67,CC67-M67)</f>
        <v>4.7661689814849524</v>
      </c>
      <c r="CO67" s="3" t="str">
        <f t="shared" ref="CO67:CO130" si="58">IF(CC67="","Não tratado","Tratado")</f>
        <v>Tratado</v>
      </c>
      <c r="CP67" s="3" t="str">
        <f t="shared" ca="1" si="56"/>
        <v>Dentro do Prazo</v>
      </c>
    </row>
    <row r="68" spans="1:94">
      <c r="A68" s="42" t="s">
        <v>1257</v>
      </c>
      <c r="B68" t="s">
        <v>82</v>
      </c>
      <c r="C68" t="s">
        <v>83</v>
      </c>
      <c r="D68" t="s">
        <v>84</v>
      </c>
      <c r="E68" t="s">
        <v>1020</v>
      </c>
      <c r="F68" t="s">
        <v>287</v>
      </c>
      <c r="G68" t="s">
        <v>103</v>
      </c>
      <c r="H68" t="s">
        <v>104</v>
      </c>
      <c r="I68" t="s">
        <v>87</v>
      </c>
      <c r="J68" t="s">
        <v>105</v>
      </c>
      <c r="K68" t="s">
        <v>88</v>
      </c>
      <c r="L68" t="s">
        <v>91</v>
      </c>
      <c r="M68" t="s">
        <v>1258</v>
      </c>
      <c r="N68" t="s">
        <v>1259</v>
      </c>
      <c r="O68" t="s">
        <v>1023</v>
      </c>
      <c r="P68" t="s">
        <v>1024</v>
      </c>
      <c r="Q68" t="s">
        <v>1025</v>
      </c>
      <c r="R68" t="s">
        <v>98</v>
      </c>
      <c r="T68" t="s">
        <v>86</v>
      </c>
      <c r="U68" t="s">
        <v>106</v>
      </c>
      <c r="V68" t="s">
        <v>95</v>
      </c>
      <c r="W68" t="s">
        <v>1026</v>
      </c>
      <c r="X68" t="s">
        <v>1027</v>
      </c>
      <c r="Y68" t="s">
        <v>626</v>
      </c>
      <c r="Z68" t="s">
        <v>86</v>
      </c>
      <c r="AA68" t="s">
        <v>1260</v>
      </c>
      <c r="AB68" t="s">
        <v>1261</v>
      </c>
      <c r="AC68" t="s">
        <v>128</v>
      </c>
      <c r="AD68" t="s">
        <v>1261</v>
      </c>
      <c r="AE68" t="s">
        <v>1262</v>
      </c>
      <c r="AF68" t="s">
        <v>151</v>
      </c>
      <c r="AG68" t="s">
        <v>94</v>
      </c>
      <c r="AH68" t="s">
        <v>108</v>
      </c>
      <c r="AI68" t="s">
        <v>1263</v>
      </c>
      <c r="AJ68" t="s">
        <v>1264</v>
      </c>
      <c r="AK68" t="s">
        <v>1265</v>
      </c>
      <c r="AL68" t="s">
        <v>331</v>
      </c>
      <c r="AM68" t="s">
        <v>301</v>
      </c>
      <c r="AN68" t="s">
        <v>773</v>
      </c>
      <c r="AP68" t="s">
        <v>319</v>
      </c>
      <c r="AQ68" t="s">
        <v>109</v>
      </c>
      <c r="BE68" t="s">
        <v>1279</v>
      </c>
      <c r="BG68" t="s">
        <v>402</v>
      </c>
      <c r="BN68" t="s">
        <v>93</v>
      </c>
      <c r="BO68" t="s">
        <v>89</v>
      </c>
      <c r="BP68" t="s">
        <v>110</v>
      </c>
      <c r="BQ68" t="s">
        <v>109</v>
      </c>
      <c r="BU68" t="s">
        <v>90</v>
      </c>
      <c r="BV68" t="s">
        <v>1266</v>
      </c>
      <c r="BX68" t="s">
        <v>93</v>
      </c>
      <c r="BY68" t="s">
        <v>1267</v>
      </c>
      <c r="BZ68" t="s">
        <v>632</v>
      </c>
      <c r="CA68" t="s">
        <v>1268</v>
      </c>
      <c r="CB68" t="s">
        <v>86</v>
      </c>
      <c r="CC68" s="35">
        <v>45781.354270833333</v>
      </c>
      <c r="CD68" t="s">
        <v>1261</v>
      </c>
      <c r="CE68" t="s">
        <v>1269</v>
      </c>
      <c r="CG68" s="3" t="s">
        <v>372</v>
      </c>
      <c r="CH68" s="3" t="s">
        <v>594</v>
      </c>
      <c r="CI68" s="3">
        <f t="shared" ref="CI68:CI69" si="59">DAY(M68)</f>
        <v>29</v>
      </c>
      <c r="CJ68" s="3">
        <f t="shared" ref="CJ68:CJ69" si="60">MONTH(M68)</f>
        <v>4</v>
      </c>
      <c r="CK68" s="3" t="str">
        <f>IFERROR(VLOOKUP(V68,Turnos!$A$1:$D$150,3,0),"")</f>
        <v>15:00 AS 23:00</v>
      </c>
      <c r="CL68" s="3">
        <f t="shared" ref="CL68:CL69" si="61">IF(AP68&gt;0,AP68-1,"")</f>
        <v>15</v>
      </c>
      <c r="CM68" s="4">
        <f t="shared" ref="CM68:CM69" si="62">IF(CL68="","",(AM68/CL68)-1)</f>
        <v>0.39999999999999991</v>
      </c>
      <c r="CN68" s="19">
        <f t="shared" ca="1" si="57"/>
        <v>4.5273958333345945</v>
      </c>
      <c r="CO68" s="3" t="str">
        <f t="shared" si="58"/>
        <v>Tratado</v>
      </c>
      <c r="CP68" s="3" t="str">
        <f t="shared" ref="CP68:CP69" ca="1" si="63">IF(CN68&gt;=5,"Fora do prazo","Dentro do Prazo")</f>
        <v>Dentro do Prazo</v>
      </c>
    </row>
    <row r="69" spans="1:94">
      <c r="A69" s="42" t="s">
        <v>1270</v>
      </c>
      <c r="B69" t="s">
        <v>82</v>
      </c>
      <c r="C69" t="s">
        <v>83</v>
      </c>
      <c r="D69" t="s">
        <v>84</v>
      </c>
      <c r="E69" t="s">
        <v>1020</v>
      </c>
      <c r="F69" t="s">
        <v>287</v>
      </c>
      <c r="G69" t="s">
        <v>103</v>
      </c>
      <c r="H69" t="s">
        <v>104</v>
      </c>
      <c r="I69" t="s">
        <v>87</v>
      </c>
      <c r="J69" t="s">
        <v>105</v>
      </c>
      <c r="K69" t="s">
        <v>88</v>
      </c>
      <c r="L69" t="s">
        <v>91</v>
      </c>
      <c r="M69" t="s">
        <v>1271</v>
      </c>
      <c r="N69" t="s">
        <v>1272</v>
      </c>
      <c r="O69" t="s">
        <v>1199</v>
      </c>
      <c r="P69" t="s">
        <v>1200</v>
      </c>
      <c r="Q69" t="s">
        <v>1201</v>
      </c>
      <c r="R69" t="s">
        <v>98</v>
      </c>
      <c r="T69" t="s">
        <v>86</v>
      </c>
      <c r="U69" t="s">
        <v>106</v>
      </c>
      <c r="V69" t="s">
        <v>140</v>
      </c>
      <c r="W69" t="s">
        <v>1202</v>
      </c>
      <c r="X69" t="s">
        <v>1203</v>
      </c>
      <c r="Y69" t="s">
        <v>720</v>
      </c>
      <c r="Z69" t="s">
        <v>86</v>
      </c>
      <c r="AA69" t="s">
        <v>1273</v>
      </c>
      <c r="AB69" t="s">
        <v>1274</v>
      </c>
      <c r="AC69" t="s">
        <v>128</v>
      </c>
      <c r="AD69" t="s">
        <v>1274</v>
      </c>
      <c r="AE69" t="s">
        <v>1262</v>
      </c>
      <c r="AF69" t="s">
        <v>151</v>
      </c>
      <c r="AG69" t="s">
        <v>94</v>
      </c>
      <c r="AH69" t="s">
        <v>108</v>
      </c>
      <c r="AI69" t="s">
        <v>86</v>
      </c>
      <c r="AJ69" t="s">
        <v>982</v>
      </c>
      <c r="AK69" t="s">
        <v>1231</v>
      </c>
      <c r="AL69" t="s">
        <v>112</v>
      </c>
      <c r="AM69" t="s">
        <v>318</v>
      </c>
      <c r="AN69" t="s">
        <v>319</v>
      </c>
      <c r="AP69" t="s">
        <v>319</v>
      </c>
      <c r="AQ69" t="s">
        <v>109</v>
      </c>
      <c r="BE69" t="s">
        <v>1280</v>
      </c>
      <c r="BG69" t="s">
        <v>386</v>
      </c>
      <c r="BN69" t="s">
        <v>93</v>
      </c>
      <c r="BO69" t="s">
        <v>89</v>
      </c>
      <c r="BP69" t="s">
        <v>110</v>
      </c>
      <c r="BQ69" t="s">
        <v>109</v>
      </c>
      <c r="BU69" t="s">
        <v>90</v>
      </c>
      <c r="BV69" t="s">
        <v>1275</v>
      </c>
      <c r="BX69" t="s">
        <v>93</v>
      </c>
      <c r="BY69" t="s">
        <v>1276</v>
      </c>
      <c r="BZ69" t="s">
        <v>128</v>
      </c>
      <c r="CA69" t="s">
        <v>1277</v>
      </c>
      <c r="CB69" t="s">
        <v>86</v>
      </c>
      <c r="CC69" s="35">
        <v>45777.562094907407</v>
      </c>
      <c r="CD69" t="s">
        <v>1274</v>
      </c>
      <c r="CE69" t="s">
        <v>1278</v>
      </c>
      <c r="CG69" s="3" t="s">
        <v>372</v>
      </c>
      <c r="CH69" s="3" t="s">
        <v>594</v>
      </c>
      <c r="CI69" s="3">
        <f t="shared" si="59"/>
        <v>29</v>
      </c>
      <c r="CJ69" s="3">
        <f t="shared" si="60"/>
        <v>4</v>
      </c>
      <c r="CK69" s="3" t="str">
        <f>IFERROR(VLOOKUP(V69,Turnos!$A$1:$D$150,3,0),"")</f>
        <v>07:00 AS 15:00</v>
      </c>
      <c r="CL69" s="3">
        <f t="shared" si="61"/>
        <v>15</v>
      </c>
      <c r="CM69" s="4">
        <f t="shared" si="62"/>
        <v>0.1333333333333333</v>
      </c>
      <c r="CN69" s="19">
        <f t="shared" ca="1" si="57"/>
        <v>0.92418981481750961</v>
      </c>
      <c r="CO69" s="3" t="str">
        <f t="shared" si="58"/>
        <v>Tratado</v>
      </c>
      <c r="CP69" s="3" t="str">
        <f t="shared" ca="1" si="63"/>
        <v>Dentro do Prazo</v>
      </c>
    </row>
    <row r="70" spans="1:94">
      <c r="A70" s="42" t="s">
        <v>1281</v>
      </c>
      <c r="B70" t="s">
        <v>82</v>
      </c>
      <c r="C70" t="s">
        <v>83</v>
      </c>
      <c r="D70" t="s">
        <v>84</v>
      </c>
      <c r="E70" t="s">
        <v>85</v>
      </c>
      <c r="F70" t="s">
        <v>287</v>
      </c>
      <c r="G70" t="s">
        <v>103</v>
      </c>
      <c r="H70" t="s">
        <v>104</v>
      </c>
      <c r="I70" t="s">
        <v>87</v>
      </c>
      <c r="J70" t="s">
        <v>105</v>
      </c>
      <c r="K70" t="s">
        <v>88</v>
      </c>
      <c r="L70" t="s">
        <v>91</v>
      </c>
      <c r="M70" t="s">
        <v>1282</v>
      </c>
      <c r="N70" t="s">
        <v>1283</v>
      </c>
      <c r="O70" t="s">
        <v>975</v>
      </c>
      <c r="P70" t="s">
        <v>976</v>
      </c>
      <c r="Q70" t="s">
        <v>977</v>
      </c>
      <c r="R70" t="s">
        <v>98</v>
      </c>
      <c r="T70" t="s">
        <v>86</v>
      </c>
      <c r="U70" t="s">
        <v>106</v>
      </c>
      <c r="V70" t="s">
        <v>246</v>
      </c>
      <c r="W70" t="s">
        <v>1107</v>
      </c>
      <c r="X70" t="s">
        <v>1108</v>
      </c>
      <c r="Y70" t="s">
        <v>96</v>
      </c>
      <c r="Z70" t="s">
        <v>86</v>
      </c>
      <c r="AA70" t="s">
        <v>1284</v>
      </c>
      <c r="AB70" t="s">
        <v>1285</v>
      </c>
      <c r="AC70" t="s">
        <v>128</v>
      </c>
      <c r="AD70" t="s">
        <v>86</v>
      </c>
      <c r="AE70" t="s">
        <v>86</v>
      </c>
      <c r="AF70" t="s">
        <v>151</v>
      </c>
      <c r="AG70" t="s">
        <v>94</v>
      </c>
      <c r="AH70" t="s">
        <v>108</v>
      </c>
      <c r="AI70" t="s">
        <v>86</v>
      </c>
      <c r="AJ70" t="s">
        <v>982</v>
      </c>
      <c r="AK70" t="s">
        <v>1207</v>
      </c>
      <c r="AL70" t="s">
        <v>433</v>
      </c>
      <c r="AM70" t="s">
        <v>967</v>
      </c>
      <c r="AN70" t="s">
        <v>773</v>
      </c>
      <c r="AP70" t="s">
        <v>319</v>
      </c>
      <c r="AQ70" t="s">
        <v>109</v>
      </c>
      <c r="BE70" t="s">
        <v>1312</v>
      </c>
      <c r="BG70" t="s">
        <v>419</v>
      </c>
      <c r="BN70" t="s">
        <v>93</v>
      </c>
      <c r="BO70" t="s">
        <v>89</v>
      </c>
      <c r="BP70" t="s">
        <v>110</v>
      </c>
      <c r="BQ70" t="s">
        <v>109</v>
      </c>
      <c r="BU70" t="s">
        <v>90</v>
      </c>
      <c r="BV70" t="s">
        <v>1286</v>
      </c>
      <c r="BX70" t="s">
        <v>93</v>
      </c>
      <c r="BY70" t="s">
        <v>1287</v>
      </c>
      <c r="BZ70" t="s">
        <v>632</v>
      </c>
      <c r="CA70" t="s">
        <v>86</v>
      </c>
      <c r="CB70" t="s">
        <v>86</v>
      </c>
      <c r="CC70" s="35">
        <v>45781.354664351849</v>
      </c>
      <c r="CD70" t="s">
        <v>1285</v>
      </c>
      <c r="CE70" t="s">
        <v>1288</v>
      </c>
      <c r="CG70" s="3" t="s">
        <v>152</v>
      </c>
      <c r="CH70" s="3" t="s">
        <v>594</v>
      </c>
      <c r="CI70" s="3">
        <f t="shared" ref="CI70:CI72" si="64">DAY(M70)</f>
        <v>30</v>
      </c>
      <c r="CJ70" s="3">
        <f t="shared" ref="CJ70:CJ72" si="65">MONTH(M70)</f>
        <v>4</v>
      </c>
      <c r="CK70" s="3" t="str">
        <f>IFERROR(VLOOKUP(V70,Turnos!$A$1:$D$150,3,0),"")</f>
        <v>16:00 as 00:20</v>
      </c>
      <c r="CL70" s="3">
        <f t="shared" ref="CL70:CL72" si="66">IF(AP70&gt;0,AP70-1,"")</f>
        <v>15</v>
      </c>
      <c r="CM70" s="4">
        <f t="shared" ref="CM70:CM72" si="67">IF(CL70="","",(AM70/CL70)-1)</f>
        <v>0.53333333333333344</v>
      </c>
      <c r="CN70" s="19">
        <f t="shared" ca="1" si="57"/>
        <v>3.5463657407381106</v>
      </c>
      <c r="CO70" s="3" t="str">
        <f t="shared" si="58"/>
        <v>Tratado</v>
      </c>
      <c r="CP70" s="3" t="str">
        <f t="shared" ref="CP70:CP72" ca="1" si="68">IF(CN70&gt;=5,"Fora do prazo","Dentro do Prazo")</f>
        <v>Dentro do Prazo</v>
      </c>
    </row>
    <row r="71" spans="1:94">
      <c r="A71" s="42" t="s">
        <v>1290</v>
      </c>
      <c r="B71" t="s">
        <v>82</v>
      </c>
      <c r="C71" t="s">
        <v>83</v>
      </c>
      <c r="D71" t="s">
        <v>84</v>
      </c>
      <c r="E71" t="s">
        <v>85</v>
      </c>
      <c r="F71" t="s">
        <v>287</v>
      </c>
      <c r="G71" t="s">
        <v>103</v>
      </c>
      <c r="H71" t="s">
        <v>104</v>
      </c>
      <c r="I71" t="s">
        <v>87</v>
      </c>
      <c r="J71" t="s">
        <v>105</v>
      </c>
      <c r="K71" t="s">
        <v>88</v>
      </c>
      <c r="L71" t="s">
        <v>91</v>
      </c>
      <c r="M71" t="s">
        <v>1291</v>
      </c>
      <c r="N71" t="s">
        <v>1292</v>
      </c>
      <c r="O71" t="s">
        <v>704</v>
      </c>
      <c r="P71" t="s">
        <v>705</v>
      </c>
      <c r="Q71" t="s">
        <v>706</v>
      </c>
      <c r="R71" t="s">
        <v>98</v>
      </c>
      <c r="T71" t="s">
        <v>86</v>
      </c>
      <c r="U71" t="s">
        <v>106</v>
      </c>
      <c r="V71" t="s">
        <v>124</v>
      </c>
      <c r="W71" t="s">
        <v>707</v>
      </c>
      <c r="X71" t="s">
        <v>708</v>
      </c>
      <c r="Y71" t="s">
        <v>460</v>
      </c>
      <c r="Z71" t="s">
        <v>86</v>
      </c>
      <c r="AA71" t="s">
        <v>1293</v>
      </c>
      <c r="AB71" t="s">
        <v>1294</v>
      </c>
      <c r="AC71" t="s">
        <v>128</v>
      </c>
      <c r="AD71" t="s">
        <v>86</v>
      </c>
      <c r="AE71" t="s">
        <v>86</v>
      </c>
      <c r="AF71" t="s">
        <v>151</v>
      </c>
      <c r="AG71" t="s">
        <v>94</v>
      </c>
      <c r="AH71" t="s">
        <v>108</v>
      </c>
      <c r="AI71" t="s">
        <v>86</v>
      </c>
      <c r="AJ71" t="s">
        <v>463</v>
      </c>
      <c r="AK71" t="s">
        <v>464</v>
      </c>
      <c r="AL71" t="s">
        <v>112</v>
      </c>
      <c r="AM71" t="s">
        <v>465</v>
      </c>
      <c r="AN71" t="s">
        <v>466</v>
      </c>
      <c r="AP71" t="s">
        <v>466</v>
      </c>
      <c r="AQ71" t="s">
        <v>109</v>
      </c>
      <c r="BE71" t="s">
        <v>1313</v>
      </c>
      <c r="BG71" t="s">
        <v>418</v>
      </c>
      <c r="BN71" t="s">
        <v>93</v>
      </c>
      <c r="BO71" t="s">
        <v>89</v>
      </c>
      <c r="BP71" t="s">
        <v>110</v>
      </c>
      <c r="BQ71" t="s">
        <v>109</v>
      </c>
      <c r="BU71" t="s">
        <v>90</v>
      </c>
      <c r="BV71" t="s">
        <v>1295</v>
      </c>
      <c r="BX71" t="s">
        <v>93</v>
      </c>
      <c r="BY71" t="s">
        <v>1296</v>
      </c>
      <c r="BZ71" t="s">
        <v>632</v>
      </c>
      <c r="CA71" t="s">
        <v>86</v>
      </c>
      <c r="CB71" t="s">
        <v>86</v>
      </c>
      <c r="CC71" s="35">
        <v>45781.355023148149</v>
      </c>
      <c r="CD71" t="s">
        <v>1294</v>
      </c>
      <c r="CE71" t="s">
        <v>1297</v>
      </c>
      <c r="CG71" s="3" t="s">
        <v>152</v>
      </c>
      <c r="CH71" s="3" t="s">
        <v>153</v>
      </c>
      <c r="CI71" s="3">
        <f t="shared" si="64"/>
        <v>30</v>
      </c>
      <c r="CJ71" s="3">
        <f t="shared" si="65"/>
        <v>4</v>
      </c>
      <c r="CK71" s="3" t="str">
        <f>IFERROR(VLOOKUP(V71,Turnos!$A$1:$D$150,3,0),"")</f>
        <v>05:00 as 13:20</v>
      </c>
      <c r="CL71" s="3">
        <f t="shared" si="66"/>
        <v>26</v>
      </c>
      <c r="CM71" s="4">
        <f t="shared" si="67"/>
        <v>7.6923076923076872E-2</v>
      </c>
      <c r="CN71" s="19">
        <f t="shared" ca="1" si="57"/>
        <v>3.8310069444487453</v>
      </c>
      <c r="CO71" s="3" t="str">
        <f t="shared" si="58"/>
        <v>Tratado</v>
      </c>
      <c r="CP71" s="3" t="str">
        <f t="shared" ca="1" si="68"/>
        <v>Dentro do Prazo</v>
      </c>
    </row>
    <row r="72" spans="1:94">
      <c r="A72" s="42" t="s">
        <v>1298</v>
      </c>
      <c r="B72" t="s">
        <v>82</v>
      </c>
      <c r="C72" t="s">
        <v>83</v>
      </c>
      <c r="D72" t="s">
        <v>84</v>
      </c>
      <c r="E72" t="s">
        <v>1020</v>
      </c>
      <c r="F72" t="s">
        <v>287</v>
      </c>
      <c r="G72" t="s">
        <v>103</v>
      </c>
      <c r="H72" t="s">
        <v>104</v>
      </c>
      <c r="I72" t="s">
        <v>87</v>
      </c>
      <c r="J72" t="s">
        <v>105</v>
      </c>
      <c r="K72" t="s">
        <v>88</v>
      </c>
      <c r="L72" t="s">
        <v>91</v>
      </c>
      <c r="M72" t="s">
        <v>1299</v>
      </c>
      <c r="N72" t="s">
        <v>1300</v>
      </c>
      <c r="O72" t="s">
        <v>1023</v>
      </c>
      <c r="P72" t="s">
        <v>1024</v>
      </c>
      <c r="Q72" t="s">
        <v>1025</v>
      </c>
      <c r="R72" t="s">
        <v>98</v>
      </c>
      <c r="T72" t="s">
        <v>86</v>
      </c>
      <c r="U72" t="s">
        <v>106</v>
      </c>
      <c r="V72" t="s">
        <v>156</v>
      </c>
      <c r="W72" t="s">
        <v>1301</v>
      </c>
      <c r="X72" t="s">
        <v>1302</v>
      </c>
      <c r="Y72" t="s">
        <v>1303</v>
      </c>
      <c r="Z72" t="s">
        <v>86</v>
      </c>
      <c r="AA72" t="s">
        <v>1304</v>
      </c>
      <c r="AB72" t="s">
        <v>1305</v>
      </c>
      <c r="AC72" t="s">
        <v>128</v>
      </c>
      <c r="AD72" t="s">
        <v>86</v>
      </c>
      <c r="AE72" t="s">
        <v>86</v>
      </c>
      <c r="AF72" t="s">
        <v>151</v>
      </c>
      <c r="AG72" t="s">
        <v>94</v>
      </c>
      <c r="AH72" t="s">
        <v>108</v>
      </c>
      <c r="AI72" t="s">
        <v>86</v>
      </c>
      <c r="AJ72" t="s">
        <v>1306</v>
      </c>
      <c r="AK72" t="s">
        <v>1307</v>
      </c>
      <c r="AL72" t="s">
        <v>400</v>
      </c>
      <c r="AM72" t="s">
        <v>534</v>
      </c>
      <c r="AN72" t="s">
        <v>344</v>
      </c>
      <c r="AP72" t="s">
        <v>301</v>
      </c>
      <c r="AQ72" t="s">
        <v>109</v>
      </c>
      <c r="BE72" t="s">
        <v>1314</v>
      </c>
      <c r="BG72" t="s">
        <v>1308</v>
      </c>
      <c r="BN72" t="s">
        <v>93</v>
      </c>
      <c r="BO72" t="s">
        <v>89</v>
      </c>
      <c r="BP72" t="s">
        <v>110</v>
      </c>
      <c r="BQ72" t="s">
        <v>109</v>
      </c>
      <c r="BU72" t="s">
        <v>90</v>
      </c>
      <c r="BV72" t="s">
        <v>1309</v>
      </c>
      <c r="BX72" t="s">
        <v>93</v>
      </c>
      <c r="BY72" t="s">
        <v>1310</v>
      </c>
      <c r="BZ72" t="s">
        <v>632</v>
      </c>
      <c r="CA72" t="s">
        <v>86</v>
      </c>
      <c r="CB72" t="s">
        <v>86</v>
      </c>
      <c r="CC72" s="35">
        <v>45781.355775462966</v>
      </c>
      <c r="CD72" t="s">
        <v>1305</v>
      </c>
      <c r="CE72" t="s">
        <v>1311</v>
      </c>
      <c r="CG72" s="3" t="s">
        <v>372</v>
      </c>
      <c r="CH72" s="3" t="s">
        <v>153</v>
      </c>
      <c r="CI72" s="3">
        <f t="shared" si="64"/>
        <v>30</v>
      </c>
      <c r="CJ72" s="3">
        <f t="shared" si="65"/>
        <v>4</v>
      </c>
      <c r="CK72" s="3" t="str">
        <f>IFERROR(VLOOKUP(V72,Turnos!$A$1:$D$150,3,0),"")</f>
        <v>07:00 AS 15:00</v>
      </c>
      <c r="CL72" s="3">
        <f t="shared" si="66"/>
        <v>20</v>
      </c>
      <c r="CM72" s="4">
        <f t="shared" si="67"/>
        <v>0.64999999999999991</v>
      </c>
      <c r="CN72" s="19">
        <f t="shared" ca="1" si="57"/>
        <v>3.9526851851842366</v>
      </c>
      <c r="CO72" s="3" t="str">
        <f t="shared" si="58"/>
        <v>Tratado</v>
      </c>
      <c r="CP72" s="3" t="str">
        <f t="shared" ca="1" si="68"/>
        <v>Dentro do Prazo</v>
      </c>
    </row>
    <row r="73" spans="1:94">
      <c r="A73" s="42" t="s">
        <v>1315</v>
      </c>
      <c r="B73" t="s">
        <v>82</v>
      </c>
      <c r="C73" t="s">
        <v>83</v>
      </c>
      <c r="D73" t="s">
        <v>84</v>
      </c>
      <c r="E73" t="s">
        <v>85</v>
      </c>
      <c r="F73" t="s">
        <v>287</v>
      </c>
      <c r="G73" t="s">
        <v>103</v>
      </c>
      <c r="H73" t="s">
        <v>104</v>
      </c>
      <c r="I73" t="s">
        <v>87</v>
      </c>
      <c r="J73" t="s">
        <v>105</v>
      </c>
      <c r="K73" t="s">
        <v>88</v>
      </c>
      <c r="L73" t="s">
        <v>91</v>
      </c>
      <c r="M73" t="s">
        <v>1316</v>
      </c>
      <c r="N73" t="s">
        <v>1317</v>
      </c>
      <c r="O73" t="s">
        <v>975</v>
      </c>
      <c r="P73" t="s">
        <v>976</v>
      </c>
      <c r="Q73" t="s">
        <v>977</v>
      </c>
      <c r="R73" t="s">
        <v>98</v>
      </c>
      <c r="T73" t="s">
        <v>86</v>
      </c>
      <c r="U73" t="s">
        <v>106</v>
      </c>
      <c r="V73" t="s">
        <v>191</v>
      </c>
      <c r="W73" t="s">
        <v>1318</v>
      </c>
      <c r="X73" t="s">
        <v>1319</v>
      </c>
      <c r="Y73" t="s">
        <v>720</v>
      </c>
      <c r="Z73" t="s">
        <v>86</v>
      </c>
      <c r="AA73" t="s">
        <v>1320</v>
      </c>
      <c r="AB73" t="s">
        <v>1321</v>
      </c>
      <c r="AC73" t="s">
        <v>128</v>
      </c>
      <c r="AD73" t="s">
        <v>86</v>
      </c>
      <c r="AE73" t="s">
        <v>86</v>
      </c>
      <c r="AF73" t="s">
        <v>151</v>
      </c>
      <c r="AG73" t="s">
        <v>94</v>
      </c>
      <c r="AH73" t="s">
        <v>108</v>
      </c>
      <c r="AI73" t="s">
        <v>86</v>
      </c>
      <c r="AJ73" t="s">
        <v>526</v>
      </c>
      <c r="AK73" t="s">
        <v>1322</v>
      </c>
      <c r="AL73" t="s">
        <v>112</v>
      </c>
      <c r="AM73" t="s">
        <v>467</v>
      </c>
      <c r="AN73" t="s">
        <v>402</v>
      </c>
      <c r="AP73" t="s">
        <v>319</v>
      </c>
      <c r="AQ73" t="s">
        <v>109</v>
      </c>
      <c r="BE73" t="s">
        <v>1394</v>
      </c>
      <c r="BG73" t="s">
        <v>332</v>
      </c>
      <c r="BN73" t="s">
        <v>93</v>
      </c>
      <c r="BO73" t="s">
        <v>89</v>
      </c>
      <c r="BP73" t="s">
        <v>110</v>
      </c>
      <c r="BQ73" t="s">
        <v>109</v>
      </c>
      <c r="BU73" t="s">
        <v>90</v>
      </c>
      <c r="BV73" t="s">
        <v>1323</v>
      </c>
      <c r="BX73" t="s">
        <v>93</v>
      </c>
      <c r="BY73" t="s">
        <v>1324</v>
      </c>
      <c r="BZ73" t="s">
        <v>128</v>
      </c>
      <c r="CA73" t="s">
        <v>86</v>
      </c>
      <c r="CB73" t="s">
        <v>86</v>
      </c>
      <c r="CC73" s="35">
        <v>45781.357002314813</v>
      </c>
      <c r="CD73" t="s">
        <v>1321</v>
      </c>
      <c r="CE73" t="s">
        <v>1325</v>
      </c>
      <c r="CG73" s="3" t="s">
        <v>372</v>
      </c>
      <c r="CH73" s="3" t="s">
        <v>153</v>
      </c>
      <c r="CI73" s="3">
        <f t="shared" ref="CI73:CI124" si="69">DAY(M73)</f>
        <v>1</v>
      </c>
      <c r="CJ73" s="3">
        <f t="shared" ref="CJ73:CJ124" si="70">MONTH(M73)</f>
        <v>5</v>
      </c>
      <c r="CK73" s="3" t="str">
        <f>IFERROR(VLOOKUP(V73,Turnos!$A$1:$D$150,3,0),"")</f>
        <v>16:00 as 00:20</v>
      </c>
      <c r="CL73" s="3">
        <f t="shared" ref="CL73:CL79" si="71">IF(AP73&gt;0,AP73-1,"")</f>
        <v>15</v>
      </c>
      <c r="CM73" s="4">
        <f t="shared" ref="CM73:CM79" si="72">IF(CL73="","",(AM73/CL73)-1)</f>
        <v>0.33333333333333326</v>
      </c>
      <c r="CN73" s="19">
        <f t="shared" ca="1" si="57"/>
        <v>2.36216435184906</v>
      </c>
      <c r="CO73" s="3" t="str">
        <f t="shared" si="58"/>
        <v>Tratado</v>
      </c>
      <c r="CP73" s="3" t="str">
        <f t="shared" ref="CP73:CP79" ca="1" si="73">IF(CN73&gt;=5,"Fora do prazo","Dentro do Prazo")</f>
        <v>Dentro do Prazo</v>
      </c>
    </row>
    <row r="74" spans="1:94">
      <c r="A74" s="42" t="s">
        <v>1326</v>
      </c>
      <c r="B74" t="s">
        <v>82</v>
      </c>
      <c r="C74" t="s">
        <v>83</v>
      </c>
      <c r="D74" t="s">
        <v>84</v>
      </c>
      <c r="E74" t="s">
        <v>85</v>
      </c>
      <c r="F74" t="s">
        <v>287</v>
      </c>
      <c r="G74" t="s">
        <v>103</v>
      </c>
      <c r="H74" t="s">
        <v>104</v>
      </c>
      <c r="I74" t="s">
        <v>87</v>
      </c>
      <c r="J74" t="s">
        <v>105</v>
      </c>
      <c r="K74" t="s">
        <v>88</v>
      </c>
      <c r="L74" t="s">
        <v>91</v>
      </c>
      <c r="M74" t="s">
        <v>1327</v>
      </c>
      <c r="N74" t="s">
        <v>1328</v>
      </c>
      <c r="O74" t="s">
        <v>1329</v>
      </c>
      <c r="P74" t="s">
        <v>1330</v>
      </c>
      <c r="Q74" t="s">
        <v>1331</v>
      </c>
      <c r="R74" t="s">
        <v>98</v>
      </c>
      <c r="T74" t="s">
        <v>86</v>
      </c>
      <c r="U74" t="s">
        <v>106</v>
      </c>
      <c r="V74" t="s">
        <v>215</v>
      </c>
      <c r="W74" t="s">
        <v>1245</v>
      </c>
      <c r="X74" t="s">
        <v>1246</v>
      </c>
      <c r="Y74" t="s">
        <v>381</v>
      </c>
      <c r="Z74" t="s">
        <v>86</v>
      </c>
      <c r="AA74" t="s">
        <v>1332</v>
      </c>
      <c r="AB74" t="s">
        <v>1333</v>
      </c>
      <c r="AC74" t="s">
        <v>128</v>
      </c>
      <c r="AD74" t="s">
        <v>86</v>
      </c>
      <c r="AE74" t="s">
        <v>86</v>
      </c>
      <c r="AF74" t="s">
        <v>151</v>
      </c>
      <c r="AG74" t="s">
        <v>94</v>
      </c>
      <c r="AH74" t="s">
        <v>108</v>
      </c>
      <c r="AI74" t="s">
        <v>86</v>
      </c>
      <c r="AJ74" t="s">
        <v>1334</v>
      </c>
      <c r="AK74" t="s">
        <v>385</v>
      </c>
      <c r="AL74" t="s">
        <v>712</v>
      </c>
      <c r="AM74" t="s">
        <v>466</v>
      </c>
      <c r="AN74" t="s">
        <v>401</v>
      </c>
      <c r="AP74" t="s">
        <v>319</v>
      </c>
      <c r="AQ74" t="s">
        <v>109</v>
      </c>
      <c r="BE74" t="s">
        <v>1395</v>
      </c>
      <c r="BG74" t="s">
        <v>896</v>
      </c>
      <c r="BN74" t="s">
        <v>93</v>
      </c>
      <c r="BO74" t="s">
        <v>89</v>
      </c>
      <c r="BP74" t="s">
        <v>110</v>
      </c>
      <c r="BQ74" t="s">
        <v>109</v>
      </c>
      <c r="BU74" t="s">
        <v>90</v>
      </c>
      <c r="BV74" t="s">
        <v>1335</v>
      </c>
      <c r="BX74" t="s">
        <v>93</v>
      </c>
      <c r="BY74" t="s">
        <v>1336</v>
      </c>
      <c r="BZ74" t="s">
        <v>128</v>
      </c>
      <c r="CA74" t="s">
        <v>86</v>
      </c>
      <c r="CB74" t="s">
        <v>86</v>
      </c>
      <c r="CC74" s="35">
        <v>45781.358078703706</v>
      </c>
      <c r="CD74" t="s">
        <v>1333</v>
      </c>
      <c r="CE74" t="s">
        <v>1337</v>
      </c>
      <c r="CG74" s="3" t="s">
        <v>152</v>
      </c>
      <c r="CH74" s="3" t="s">
        <v>153</v>
      </c>
      <c r="CI74" s="3">
        <f t="shared" si="69"/>
        <v>1</v>
      </c>
      <c r="CJ74" s="3">
        <f t="shared" si="70"/>
        <v>5</v>
      </c>
      <c r="CK74" s="3" t="str">
        <f>IFERROR(VLOOKUP(V74,Turnos!$A$1:$D$150,3,0),"")</f>
        <v>21:00 as 05:20</v>
      </c>
      <c r="CL74" s="3">
        <f t="shared" si="71"/>
        <v>15</v>
      </c>
      <c r="CM74" s="4">
        <f t="shared" si="72"/>
        <v>0.8</v>
      </c>
      <c r="CN74" s="19">
        <f t="shared" ca="1" si="57"/>
        <v>2.364328703704814</v>
      </c>
      <c r="CO74" s="3" t="str">
        <f t="shared" si="58"/>
        <v>Tratado</v>
      </c>
      <c r="CP74" s="3" t="str">
        <f t="shared" ca="1" si="73"/>
        <v>Dentro do Prazo</v>
      </c>
    </row>
    <row r="75" spans="1:94">
      <c r="A75" s="42" t="s">
        <v>1338</v>
      </c>
      <c r="B75" t="s">
        <v>82</v>
      </c>
      <c r="C75" t="s">
        <v>83</v>
      </c>
      <c r="D75" t="s">
        <v>84</v>
      </c>
      <c r="E75" t="s">
        <v>1020</v>
      </c>
      <c r="F75" t="s">
        <v>287</v>
      </c>
      <c r="G75" t="s">
        <v>103</v>
      </c>
      <c r="H75" t="s">
        <v>104</v>
      </c>
      <c r="I75" t="s">
        <v>87</v>
      </c>
      <c r="J75" t="s">
        <v>105</v>
      </c>
      <c r="K75" t="s">
        <v>88</v>
      </c>
      <c r="L75" t="s">
        <v>91</v>
      </c>
      <c r="M75" t="s">
        <v>1339</v>
      </c>
      <c r="N75" t="s">
        <v>1340</v>
      </c>
      <c r="O75" t="s">
        <v>1199</v>
      </c>
      <c r="P75" t="s">
        <v>1200</v>
      </c>
      <c r="Q75" t="s">
        <v>1201</v>
      </c>
      <c r="R75" t="s">
        <v>98</v>
      </c>
      <c r="T75" t="s">
        <v>86</v>
      </c>
      <c r="U75" t="s">
        <v>106</v>
      </c>
      <c r="V75" t="s">
        <v>165</v>
      </c>
      <c r="W75" t="s">
        <v>1341</v>
      </c>
      <c r="X75" t="s">
        <v>1342</v>
      </c>
      <c r="Y75" t="s">
        <v>626</v>
      </c>
      <c r="Z75" t="s">
        <v>86</v>
      </c>
      <c r="AA75" t="s">
        <v>1343</v>
      </c>
      <c r="AB75" t="s">
        <v>1344</v>
      </c>
      <c r="AC75" t="s">
        <v>128</v>
      </c>
      <c r="AD75" t="s">
        <v>86</v>
      </c>
      <c r="AE75" t="s">
        <v>86</v>
      </c>
      <c r="AF75" t="s">
        <v>151</v>
      </c>
      <c r="AG75" t="s">
        <v>94</v>
      </c>
      <c r="AH75" t="s">
        <v>108</v>
      </c>
      <c r="AI75" t="s">
        <v>86</v>
      </c>
      <c r="AJ75" t="s">
        <v>1264</v>
      </c>
      <c r="AK75" t="s">
        <v>1345</v>
      </c>
      <c r="AL75" t="s">
        <v>831</v>
      </c>
      <c r="AM75" t="s">
        <v>773</v>
      </c>
      <c r="AN75" t="s">
        <v>318</v>
      </c>
      <c r="AP75" t="s">
        <v>319</v>
      </c>
      <c r="AQ75" t="s">
        <v>109</v>
      </c>
      <c r="BE75" t="s">
        <v>1396</v>
      </c>
      <c r="BG75" t="s">
        <v>1289</v>
      </c>
      <c r="BN75" t="s">
        <v>93</v>
      </c>
      <c r="BO75" t="s">
        <v>89</v>
      </c>
      <c r="BP75" t="s">
        <v>110</v>
      </c>
      <c r="BQ75" t="s">
        <v>109</v>
      </c>
      <c r="BU75" t="s">
        <v>90</v>
      </c>
      <c r="BV75" t="s">
        <v>1346</v>
      </c>
      <c r="BX75" t="s">
        <v>93</v>
      </c>
      <c r="BY75" t="s">
        <v>1347</v>
      </c>
      <c r="BZ75" t="s">
        <v>128</v>
      </c>
      <c r="CA75" t="s">
        <v>86</v>
      </c>
      <c r="CB75" t="s">
        <v>86</v>
      </c>
      <c r="CC75" s="35">
        <v>45781.356180555558</v>
      </c>
      <c r="CD75" t="s">
        <v>1344</v>
      </c>
      <c r="CE75" t="s">
        <v>1348</v>
      </c>
      <c r="CG75" s="3" t="s">
        <v>372</v>
      </c>
      <c r="CH75" s="3" t="s">
        <v>594</v>
      </c>
      <c r="CI75" s="3">
        <f t="shared" si="69"/>
        <v>1</v>
      </c>
      <c r="CJ75" s="3">
        <f t="shared" si="70"/>
        <v>5</v>
      </c>
      <c r="CK75" s="3" t="str">
        <f>IFERROR(VLOOKUP(V75,Turnos!$A$1:$D$150,3,0),"")</f>
        <v>15:00 AS 23:00</v>
      </c>
      <c r="CL75" s="3">
        <f t="shared" si="71"/>
        <v>15</v>
      </c>
      <c r="CM75" s="4">
        <f t="shared" si="72"/>
        <v>0.26666666666666661</v>
      </c>
      <c r="CN75" s="19">
        <f t="shared" ca="1" si="57"/>
        <v>2.3930092592636356</v>
      </c>
      <c r="CO75" s="3" t="str">
        <f t="shared" si="58"/>
        <v>Tratado</v>
      </c>
      <c r="CP75" s="3" t="str">
        <f t="shared" ca="1" si="73"/>
        <v>Dentro do Prazo</v>
      </c>
    </row>
    <row r="76" spans="1:94">
      <c r="A76" s="42" t="s">
        <v>1349</v>
      </c>
      <c r="B76" t="s">
        <v>82</v>
      </c>
      <c r="C76" t="s">
        <v>83</v>
      </c>
      <c r="D76" t="s">
        <v>84</v>
      </c>
      <c r="E76" t="s">
        <v>1020</v>
      </c>
      <c r="F76" t="s">
        <v>129</v>
      </c>
      <c r="G76" t="s">
        <v>103</v>
      </c>
      <c r="H76" t="s">
        <v>104</v>
      </c>
      <c r="I76" t="s">
        <v>87</v>
      </c>
      <c r="J76" t="s">
        <v>105</v>
      </c>
      <c r="K76" t="s">
        <v>88</v>
      </c>
      <c r="L76" t="s">
        <v>91</v>
      </c>
      <c r="M76" t="s">
        <v>1350</v>
      </c>
      <c r="N76" t="s">
        <v>1351</v>
      </c>
      <c r="O76" t="s">
        <v>1199</v>
      </c>
      <c r="P76" t="s">
        <v>1200</v>
      </c>
      <c r="Q76" t="s">
        <v>1201</v>
      </c>
      <c r="R76" t="s">
        <v>98</v>
      </c>
      <c r="T76" t="s">
        <v>86</v>
      </c>
      <c r="U76" t="s">
        <v>106</v>
      </c>
      <c r="V76" t="s">
        <v>165</v>
      </c>
      <c r="W76" t="s">
        <v>1341</v>
      </c>
      <c r="X76" t="s">
        <v>1342</v>
      </c>
      <c r="Y76" t="s">
        <v>96</v>
      </c>
      <c r="Z76" t="s">
        <v>86</v>
      </c>
      <c r="AA76" t="s">
        <v>1352</v>
      </c>
      <c r="AB76" t="s">
        <v>1353</v>
      </c>
      <c r="AC76" t="s">
        <v>128</v>
      </c>
      <c r="AD76" t="s">
        <v>86</v>
      </c>
      <c r="AE76" t="s">
        <v>86</v>
      </c>
      <c r="AF76" t="s">
        <v>151</v>
      </c>
      <c r="AG76" t="s">
        <v>94</v>
      </c>
      <c r="AH76" t="s">
        <v>108</v>
      </c>
      <c r="AI76" t="s">
        <v>86</v>
      </c>
      <c r="AJ76" t="s">
        <v>278</v>
      </c>
      <c r="AK76" t="s">
        <v>279</v>
      </c>
      <c r="AL76" t="s">
        <v>1354</v>
      </c>
      <c r="AM76" t="s">
        <v>1355</v>
      </c>
      <c r="AN76" t="s">
        <v>1356</v>
      </c>
      <c r="AP76" t="s">
        <v>136</v>
      </c>
      <c r="AQ76" t="s">
        <v>109</v>
      </c>
      <c r="BE76" t="s">
        <v>1397</v>
      </c>
      <c r="BG76" t="s">
        <v>1357</v>
      </c>
      <c r="BN76" t="s">
        <v>93</v>
      </c>
      <c r="BO76" t="s">
        <v>89</v>
      </c>
      <c r="BP76" t="s">
        <v>110</v>
      </c>
      <c r="BQ76" t="s">
        <v>109</v>
      </c>
      <c r="BU76" t="s">
        <v>90</v>
      </c>
      <c r="BV76" t="s">
        <v>1358</v>
      </c>
      <c r="BX76" t="s">
        <v>93</v>
      </c>
      <c r="BY76" t="s">
        <v>1359</v>
      </c>
      <c r="BZ76" t="s">
        <v>128</v>
      </c>
      <c r="CA76" t="s">
        <v>86</v>
      </c>
      <c r="CB76" t="s">
        <v>86</v>
      </c>
      <c r="CC76" s="35">
        <v>45781.35659722222</v>
      </c>
      <c r="CD76" t="s">
        <v>1353</v>
      </c>
      <c r="CE76" t="s">
        <v>1360</v>
      </c>
      <c r="CG76" s="3" t="s">
        <v>152</v>
      </c>
      <c r="CH76" s="3" t="s">
        <v>594</v>
      </c>
      <c r="CI76" s="3">
        <f t="shared" si="69"/>
        <v>1</v>
      </c>
      <c r="CJ76" s="3">
        <f t="shared" si="70"/>
        <v>5</v>
      </c>
      <c r="CK76" s="3" t="str">
        <f>IFERROR(VLOOKUP(V76,Turnos!$A$1:$D$150,3,0),"")</f>
        <v>15:00 AS 23:00</v>
      </c>
      <c r="CL76" s="3">
        <f t="shared" si="71"/>
        <v>60</v>
      </c>
      <c r="CM76" s="4">
        <f t="shared" si="72"/>
        <v>8.3333333333333259E-2</v>
      </c>
      <c r="CN76" s="19">
        <f t="shared" ca="1" si="57"/>
        <v>2.7013078703676001</v>
      </c>
      <c r="CO76" s="3" t="str">
        <f t="shared" si="58"/>
        <v>Tratado</v>
      </c>
      <c r="CP76" s="3" t="str">
        <f t="shared" ca="1" si="73"/>
        <v>Dentro do Prazo</v>
      </c>
    </row>
    <row r="77" spans="1:94">
      <c r="A77" s="42" t="s">
        <v>1361</v>
      </c>
      <c r="B77" t="s">
        <v>82</v>
      </c>
      <c r="C77" t="s">
        <v>83</v>
      </c>
      <c r="D77" t="s">
        <v>84</v>
      </c>
      <c r="E77" t="s">
        <v>85</v>
      </c>
      <c r="F77" t="s">
        <v>287</v>
      </c>
      <c r="G77" t="s">
        <v>103</v>
      </c>
      <c r="H77" t="s">
        <v>104</v>
      </c>
      <c r="I77" t="s">
        <v>87</v>
      </c>
      <c r="J77" t="s">
        <v>105</v>
      </c>
      <c r="K77" t="s">
        <v>88</v>
      </c>
      <c r="L77" t="s">
        <v>91</v>
      </c>
      <c r="M77" t="s">
        <v>1362</v>
      </c>
      <c r="N77" t="s">
        <v>1363</v>
      </c>
      <c r="O77" t="s">
        <v>582</v>
      </c>
      <c r="P77" t="s">
        <v>583</v>
      </c>
      <c r="Q77" t="s">
        <v>584</v>
      </c>
      <c r="R77" t="s">
        <v>98</v>
      </c>
      <c r="T77" t="s">
        <v>86</v>
      </c>
      <c r="U77" t="s">
        <v>106</v>
      </c>
      <c r="V77" t="s">
        <v>233</v>
      </c>
      <c r="W77" t="s">
        <v>1364</v>
      </c>
      <c r="X77" t="s">
        <v>1365</v>
      </c>
      <c r="Y77" t="s">
        <v>1366</v>
      </c>
      <c r="Z77" t="s">
        <v>86</v>
      </c>
      <c r="AA77" t="s">
        <v>1367</v>
      </c>
      <c r="AB77" t="s">
        <v>1368</v>
      </c>
      <c r="AC77" t="s">
        <v>128</v>
      </c>
      <c r="AD77" t="s">
        <v>86</v>
      </c>
      <c r="AE77" t="s">
        <v>86</v>
      </c>
      <c r="AF77" t="s">
        <v>151</v>
      </c>
      <c r="AG77" t="s">
        <v>94</v>
      </c>
      <c r="AH77" t="s">
        <v>108</v>
      </c>
      <c r="AI77" t="s">
        <v>86</v>
      </c>
      <c r="AJ77" t="s">
        <v>298</v>
      </c>
      <c r="AK77" t="s">
        <v>1369</v>
      </c>
      <c r="AL77" t="s">
        <v>112</v>
      </c>
      <c r="AM77" t="s">
        <v>88</v>
      </c>
      <c r="AN77" t="s">
        <v>88</v>
      </c>
      <c r="AP77" t="s">
        <v>88</v>
      </c>
      <c r="AQ77" t="s">
        <v>109</v>
      </c>
      <c r="BE77" t="s">
        <v>1398</v>
      </c>
      <c r="BG77" t="s">
        <v>482</v>
      </c>
      <c r="BN77" t="s">
        <v>93</v>
      </c>
      <c r="BO77" t="s">
        <v>89</v>
      </c>
      <c r="BP77" t="s">
        <v>110</v>
      </c>
      <c r="BQ77" t="s">
        <v>109</v>
      </c>
      <c r="BU77" t="s">
        <v>90</v>
      </c>
      <c r="BV77" t="s">
        <v>1370</v>
      </c>
      <c r="BX77" t="s">
        <v>93</v>
      </c>
      <c r="BY77" t="s">
        <v>1371</v>
      </c>
      <c r="BZ77" t="s">
        <v>128</v>
      </c>
      <c r="CA77" t="s">
        <v>86</v>
      </c>
      <c r="CB77" t="s">
        <v>86</v>
      </c>
      <c r="CC77" s="35">
        <v>45781.3590625</v>
      </c>
      <c r="CD77" t="s">
        <v>1368</v>
      </c>
      <c r="CE77" t="s">
        <v>1372</v>
      </c>
      <c r="CG77" s="3" t="s">
        <v>372</v>
      </c>
      <c r="CH77" s="3" t="s">
        <v>594</v>
      </c>
      <c r="CI77" s="3">
        <f t="shared" si="69"/>
        <v>1</v>
      </c>
      <c r="CJ77" s="3">
        <f t="shared" si="70"/>
        <v>5</v>
      </c>
      <c r="CK77" s="3" t="str">
        <f>IFERROR(VLOOKUP(V77,Turnos!$A$1:$D$150,3,0),"")</f>
        <v>00:00 as 08:20</v>
      </c>
      <c r="CL77" s="3">
        <f t="shared" si="71"/>
        <v>11</v>
      </c>
      <c r="CM77" s="4">
        <f t="shared" si="72"/>
        <v>9.0909090909090828E-2</v>
      </c>
      <c r="CN77" s="19">
        <f t="shared" ca="1" si="57"/>
        <v>3.1171064814843703</v>
      </c>
      <c r="CO77" s="3" t="str">
        <f t="shared" si="58"/>
        <v>Tratado</v>
      </c>
      <c r="CP77" s="3" t="str">
        <f t="shared" ca="1" si="73"/>
        <v>Dentro do Prazo</v>
      </c>
    </row>
    <row r="78" spans="1:94">
      <c r="A78" s="42" t="s">
        <v>1373</v>
      </c>
      <c r="B78" t="s">
        <v>82</v>
      </c>
      <c r="C78" t="s">
        <v>83</v>
      </c>
      <c r="D78" t="s">
        <v>84</v>
      </c>
      <c r="E78" t="s">
        <v>1020</v>
      </c>
      <c r="F78" t="s">
        <v>287</v>
      </c>
      <c r="G78" t="s">
        <v>103</v>
      </c>
      <c r="H78" t="s">
        <v>104</v>
      </c>
      <c r="I78" t="s">
        <v>87</v>
      </c>
      <c r="J78" t="s">
        <v>105</v>
      </c>
      <c r="K78" t="s">
        <v>88</v>
      </c>
      <c r="L78" t="s">
        <v>91</v>
      </c>
      <c r="M78" t="s">
        <v>1374</v>
      </c>
      <c r="N78" t="s">
        <v>1375</v>
      </c>
      <c r="O78" t="s">
        <v>1199</v>
      </c>
      <c r="P78" t="s">
        <v>1200</v>
      </c>
      <c r="Q78" t="s">
        <v>1201</v>
      </c>
      <c r="R78" t="s">
        <v>98</v>
      </c>
      <c r="T78" t="s">
        <v>86</v>
      </c>
      <c r="U78" t="s">
        <v>106</v>
      </c>
      <c r="V78" t="s">
        <v>214</v>
      </c>
      <c r="W78" t="s">
        <v>1376</v>
      </c>
      <c r="X78" t="s">
        <v>1377</v>
      </c>
      <c r="Y78" t="s">
        <v>626</v>
      </c>
      <c r="Z78" t="s">
        <v>86</v>
      </c>
      <c r="AA78" t="s">
        <v>1378</v>
      </c>
      <c r="AB78" t="s">
        <v>1379</v>
      </c>
      <c r="AC78" t="s">
        <v>128</v>
      </c>
      <c r="AD78" t="s">
        <v>86</v>
      </c>
      <c r="AE78" t="s">
        <v>86</v>
      </c>
      <c r="AF78" t="s">
        <v>151</v>
      </c>
      <c r="AG78" t="s">
        <v>94</v>
      </c>
      <c r="AH78" t="s">
        <v>108</v>
      </c>
      <c r="AI78" t="s">
        <v>86</v>
      </c>
      <c r="AJ78" t="s">
        <v>1264</v>
      </c>
      <c r="AK78" t="s">
        <v>1265</v>
      </c>
      <c r="AL78" t="s">
        <v>712</v>
      </c>
      <c r="AM78" t="s">
        <v>773</v>
      </c>
      <c r="AN78" t="s">
        <v>318</v>
      </c>
      <c r="AP78" t="s">
        <v>319</v>
      </c>
      <c r="AQ78" t="s">
        <v>109</v>
      </c>
      <c r="BE78" t="s">
        <v>1399</v>
      </c>
      <c r="BG78" t="s">
        <v>967</v>
      </c>
      <c r="BN78" t="s">
        <v>93</v>
      </c>
      <c r="BO78" t="s">
        <v>89</v>
      </c>
      <c r="BP78" t="s">
        <v>110</v>
      </c>
      <c r="BQ78" t="s">
        <v>109</v>
      </c>
      <c r="BU78" t="s">
        <v>90</v>
      </c>
      <c r="BV78" t="s">
        <v>1380</v>
      </c>
      <c r="BX78" t="s">
        <v>93</v>
      </c>
      <c r="BY78" t="s">
        <v>1381</v>
      </c>
      <c r="BZ78" t="s">
        <v>128</v>
      </c>
      <c r="CA78" t="s">
        <v>86</v>
      </c>
      <c r="CB78" t="s">
        <v>86</v>
      </c>
      <c r="CC78" s="35">
        <v>45781.357719907406</v>
      </c>
      <c r="CD78" t="s">
        <v>1379</v>
      </c>
      <c r="CE78" t="s">
        <v>1382</v>
      </c>
      <c r="CG78" s="3" t="s">
        <v>372</v>
      </c>
      <c r="CH78" s="3" t="s">
        <v>594</v>
      </c>
      <c r="CI78" s="3">
        <f t="shared" si="69"/>
        <v>1</v>
      </c>
      <c r="CJ78" s="3">
        <f t="shared" si="70"/>
        <v>5</v>
      </c>
      <c r="CK78" s="3" t="str">
        <f>IFERROR(VLOOKUP(V78,Turnos!$A$1:$D$150,3,0),"")</f>
        <v>08:00 AS 16:20</v>
      </c>
      <c r="CL78" s="3">
        <f t="shared" si="71"/>
        <v>15</v>
      </c>
      <c r="CM78" s="4">
        <f t="shared" si="72"/>
        <v>0.26666666666666661</v>
      </c>
      <c r="CN78" s="19">
        <f t="shared" ca="1" si="57"/>
        <v>3.1451620370353339</v>
      </c>
      <c r="CO78" s="3" t="str">
        <f t="shared" si="58"/>
        <v>Tratado</v>
      </c>
      <c r="CP78" s="3" t="str">
        <f t="shared" ca="1" si="73"/>
        <v>Dentro do Prazo</v>
      </c>
    </row>
    <row r="79" spans="1:94">
      <c r="A79" s="42" t="s">
        <v>1383</v>
      </c>
      <c r="B79" t="s">
        <v>82</v>
      </c>
      <c r="C79" t="s">
        <v>83</v>
      </c>
      <c r="D79" t="s">
        <v>84</v>
      </c>
      <c r="E79" t="s">
        <v>85</v>
      </c>
      <c r="F79" t="s">
        <v>287</v>
      </c>
      <c r="G79" t="s">
        <v>103</v>
      </c>
      <c r="H79" t="s">
        <v>104</v>
      </c>
      <c r="I79" t="s">
        <v>87</v>
      </c>
      <c r="J79" t="s">
        <v>105</v>
      </c>
      <c r="K79" t="s">
        <v>88</v>
      </c>
      <c r="L79" t="s">
        <v>91</v>
      </c>
      <c r="M79" t="s">
        <v>1384</v>
      </c>
      <c r="N79" t="s">
        <v>1385</v>
      </c>
      <c r="O79" t="s">
        <v>1386</v>
      </c>
      <c r="P79" t="s">
        <v>1387</v>
      </c>
      <c r="Q79" t="s">
        <v>1388</v>
      </c>
      <c r="R79" t="s">
        <v>98</v>
      </c>
      <c r="T79" t="s">
        <v>86</v>
      </c>
      <c r="U79" t="s">
        <v>106</v>
      </c>
      <c r="V79" t="s">
        <v>236</v>
      </c>
      <c r="W79" t="s">
        <v>585</v>
      </c>
      <c r="X79" t="s">
        <v>586</v>
      </c>
      <c r="Y79" t="s">
        <v>587</v>
      </c>
      <c r="Z79" t="s">
        <v>86</v>
      </c>
      <c r="AA79" t="s">
        <v>1389</v>
      </c>
      <c r="AB79" t="s">
        <v>1390</v>
      </c>
      <c r="AC79" t="s">
        <v>128</v>
      </c>
      <c r="AD79" t="s">
        <v>86</v>
      </c>
      <c r="AE79" t="s">
        <v>86</v>
      </c>
      <c r="AF79" t="s">
        <v>151</v>
      </c>
      <c r="AG79" t="s">
        <v>94</v>
      </c>
      <c r="AH79" t="s">
        <v>108</v>
      </c>
      <c r="AI79" t="s">
        <v>86</v>
      </c>
      <c r="AJ79" t="s">
        <v>316</v>
      </c>
      <c r="AK79" t="s">
        <v>590</v>
      </c>
      <c r="AL79" t="s">
        <v>712</v>
      </c>
      <c r="AM79" t="s">
        <v>318</v>
      </c>
      <c r="AN79" t="s">
        <v>319</v>
      </c>
      <c r="AP79" t="s">
        <v>319</v>
      </c>
      <c r="AQ79" t="s">
        <v>109</v>
      </c>
      <c r="BE79" t="s">
        <v>1400</v>
      </c>
      <c r="BG79" t="s">
        <v>467</v>
      </c>
      <c r="BN79" t="s">
        <v>93</v>
      </c>
      <c r="BO79" t="s">
        <v>89</v>
      </c>
      <c r="BP79" t="s">
        <v>110</v>
      </c>
      <c r="BQ79" t="s">
        <v>109</v>
      </c>
      <c r="BU79" t="s">
        <v>90</v>
      </c>
      <c r="BV79" t="s">
        <v>1391</v>
      </c>
      <c r="BX79" t="s">
        <v>93</v>
      </c>
      <c r="BY79" t="s">
        <v>1392</v>
      </c>
      <c r="BZ79" t="s">
        <v>128</v>
      </c>
      <c r="CA79" t="s">
        <v>86</v>
      </c>
      <c r="CB79" t="s">
        <v>86</v>
      </c>
      <c r="CC79" s="35">
        <v>45781.359409722223</v>
      </c>
      <c r="CD79" t="s">
        <v>1390</v>
      </c>
      <c r="CE79" t="s">
        <v>1393</v>
      </c>
      <c r="CG79" s="3" t="s">
        <v>372</v>
      </c>
      <c r="CH79" s="3" t="s">
        <v>594</v>
      </c>
      <c r="CI79" s="3">
        <f t="shared" si="69"/>
        <v>1</v>
      </c>
      <c r="CJ79" s="3">
        <f t="shared" si="70"/>
        <v>5</v>
      </c>
      <c r="CK79" s="3" t="str">
        <f>IFERROR(VLOOKUP(V79,Turnos!$A$1:$D$150,3,0),"")</f>
        <v>00:00 AS 08:20</v>
      </c>
      <c r="CL79" s="3">
        <f t="shared" si="71"/>
        <v>15</v>
      </c>
      <c r="CM79" s="4">
        <f t="shared" si="72"/>
        <v>0.1333333333333333</v>
      </c>
      <c r="CN79" s="19">
        <f t="shared" ca="1" si="57"/>
        <v>3.2092013888905058</v>
      </c>
      <c r="CO79" s="3" t="str">
        <f t="shared" si="58"/>
        <v>Tratado</v>
      </c>
      <c r="CP79" s="3" t="str">
        <f t="shared" ca="1" si="73"/>
        <v>Dentro do Prazo</v>
      </c>
    </row>
    <row r="80" spans="1:94">
      <c r="A80" s="42" t="s">
        <v>1401</v>
      </c>
      <c r="B80" t="s">
        <v>82</v>
      </c>
      <c r="C80" t="s">
        <v>83</v>
      </c>
      <c r="D80" t="s">
        <v>84</v>
      </c>
      <c r="E80" t="s">
        <v>85</v>
      </c>
      <c r="F80" t="s">
        <v>601</v>
      </c>
      <c r="G80" t="s">
        <v>341</v>
      </c>
      <c r="H80" t="s">
        <v>342</v>
      </c>
      <c r="I80" t="s">
        <v>87</v>
      </c>
      <c r="J80" t="s">
        <v>343</v>
      </c>
      <c r="K80" t="s">
        <v>344</v>
      </c>
      <c r="L80" t="s">
        <v>91</v>
      </c>
      <c r="M80" t="s">
        <v>1402</v>
      </c>
      <c r="N80" t="s">
        <v>1403</v>
      </c>
      <c r="O80" t="s">
        <v>290</v>
      </c>
      <c r="P80" t="s">
        <v>291</v>
      </c>
      <c r="Q80" t="s">
        <v>292</v>
      </c>
      <c r="R80" t="s">
        <v>92</v>
      </c>
      <c r="T80" t="s">
        <v>86</v>
      </c>
      <c r="U80" t="s">
        <v>351</v>
      </c>
      <c r="V80" t="s">
        <v>118</v>
      </c>
      <c r="W80" t="s">
        <v>1404</v>
      </c>
      <c r="X80" t="s">
        <v>1405</v>
      </c>
      <c r="Y80" t="s">
        <v>1406</v>
      </c>
      <c r="Z80" t="s">
        <v>86</v>
      </c>
      <c r="AA80" t="s">
        <v>1407</v>
      </c>
      <c r="AB80" t="s">
        <v>1408</v>
      </c>
      <c r="AC80" t="s">
        <v>128</v>
      </c>
      <c r="AD80" t="s">
        <v>1409</v>
      </c>
      <c r="AE80" t="s">
        <v>552</v>
      </c>
      <c r="AF80" t="s">
        <v>359</v>
      </c>
      <c r="AG80" t="s">
        <v>94</v>
      </c>
      <c r="AH80" t="s">
        <v>360</v>
      </c>
      <c r="AI80" t="s">
        <v>1410</v>
      </c>
      <c r="AL80" t="s">
        <v>1411</v>
      </c>
      <c r="AV80" t="s">
        <v>88</v>
      </c>
      <c r="AW80" t="s">
        <v>88</v>
      </c>
      <c r="BE80" t="s">
        <v>1907</v>
      </c>
      <c r="BL80" t="s">
        <v>363</v>
      </c>
      <c r="BN80" t="s">
        <v>93</v>
      </c>
      <c r="BO80" t="s">
        <v>89</v>
      </c>
      <c r="BP80" t="s">
        <v>364</v>
      </c>
      <c r="BQ80" t="s">
        <v>365</v>
      </c>
      <c r="BU80" t="s">
        <v>90</v>
      </c>
      <c r="BV80" t="s">
        <v>1412</v>
      </c>
      <c r="BW80" t="s">
        <v>367</v>
      </c>
      <c r="BX80" t="s">
        <v>93</v>
      </c>
      <c r="BY80" t="s">
        <v>1413</v>
      </c>
      <c r="BZ80" t="s">
        <v>552</v>
      </c>
      <c r="CA80" t="s">
        <v>86</v>
      </c>
      <c r="CB80" t="s">
        <v>1409</v>
      </c>
      <c r="CC80" s="35" t="s">
        <v>1414</v>
      </c>
      <c r="CD80" t="s">
        <v>1408</v>
      </c>
      <c r="CE80" t="s">
        <v>1415</v>
      </c>
      <c r="CG80" s="3" t="s">
        <v>372</v>
      </c>
      <c r="CH80" s="3" t="s">
        <v>594</v>
      </c>
      <c r="CI80" s="3">
        <f t="shared" si="69"/>
        <v>5</v>
      </c>
      <c r="CJ80" s="3">
        <f t="shared" si="70"/>
        <v>5</v>
      </c>
      <c r="CK80" s="3" t="str">
        <f>IFERROR(VLOOKUP(V80,Turnos!$A$1:$D$150,3,0),"")</f>
        <v>21:00 as 05:20</v>
      </c>
      <c r="CL80" s="3" t="str">
        <f t="shared" ref="CL80:CL124" si="74">IF(AP80&gt;0,AP80-1,"")</f>
        <v/>
      </c>
      <c r="CM80" s="4" t="str">
        <f t="shared" ref="CM80:CM124" si="75">IF(CL80="","",(AM80/CL80)-1)</f>
        <v/>
      </c>
      <c r="CN80" s="19">
        <f t="shared" ca="1" si="57"/>
        <v>0.41641203703329666</v>
      </c>
      <c r="CO80" s="3" t="str">
        <f t="shared" si="58"/>
        <v>Tratado</v>
      </c>
      <c r="CP80" s="3" t="str">
        <f t="shared" ref="CP80:CP124" ca="1" si="76">IF(CN80&gt;=5,"Fora do prazo","Dentro do Prazo")</f>
        <v>Dentro do Prazo</v>
      </c>
    </row>
    <row r="81" spans="1:94">
      <c r="A81" s="42" t="s">
        <v>1416</v>
      </c>
      <c r="B81" t="s">
        <v>82</v>
      </c>
      <c r="C81" t="s">
        <v>83</v>
      </c>
      <c r="D81" t="s">
        <v>84</v>
      </c>
      <c r="E81" t="s">
        <v>85</v>
      </c>
      <c r="F81" t="s">
        <v>601</v>
      </c>
      <c r="G81" t="s">
        <v>341</v>
      </c>
      <c r="H81" t="s">
        <v>342</v>
      </c>
      <c r="I81" t="s">
        <v>87</v>
      </c>
      <c r="J81" t="s">
        <v>343</v>
      </c>
      <c r="K81" t="s">
        <v>344</v>
      </c>
      <c r="L81" t="s">
        <v>91</v>
      </c>
      <c r="M81" t="s">
        <v>1417</v>
      </c>
      <c r="N81" t="s">
        <v>1418</v>
      </c>
      <c r="O81" t="s">
        <v>376</v>
      </c>
      <c r="P81" t="s">
        <v>377</v>
      </c>
      <c r="Q81" t="s">
        <v>378</v>
      </c>
      <c r="R81" t="s">
        <v>92</v>
      </c>
      <c r="T81" t="s">
        <v>86</v>
      </c>
      <c r="U81" t="s">
        <v>351</v>
      </c>
      <c r="V81" t="s">
        <v>113</v>
      </c>
      <c r="W81" t="s">
        <v>379</v>
      </c>
      <c r="X81" t="s">
        <v>380</v>
      </c>
      <c r="Y81" t="s">
        <v>1419</v>
      </c>
      <c r="Z81" t="s">
        <v>86</v>
      </c>
      <c r="AA81" t="s">
        <v>1420</v>
      </c>
      <c r="AB81" t="s">
        <v>1421</v>
      </c>
      <c r="AC81" t="s">
        <v>128</v>
      </c>
      <c r="AD81" t="s">
        <v>1422</v>
      </c>
      <c r="AE81" t="s">
        <v>552</v>
      </c>
      <c r="AF81" t="s">
        <v>359</v>
      </c>
      <c r="AG81" t="s">
        <v>94</v>
      </c>
      <c r="AH81" t="s">
        <v>360</v>
      </c>
      <c r="AI81" t="s">
        <v>1410</v>
      </c>
      <c r="AL81" t="s">
        <v>1423</v>
      </c>
      <c r="AV81" t="s">
        <v>386</v>
      </c>
      <c r="AW81" t="s">
        <v>88</v>
      </c>
      <c r="BE81" t="s">
        <v>1908</v>
      </c>
      <c r="BL81" t="s">
        <v>618</v>
      </c>
      <c r="BN81" t="s">
        <v>93</v>
      </c>
      <c r="BO81" t="s">
        <v>89</v>
      </c>
      <c r="BP81" t="s">
        <v>364</v>
      </c>
      <c r="BQ81" t="s">
        <v>750</v>
      </c>
      <c r="BU81" t="s">
        <v>90</v>
      </c>
      <c r="BV81" t="s">
        <v>1424</v>
      </c>
      <c r="BX81" t="s">
        <v>93</v>
      </c>
      <c r="BY81" t="s">
        <v>1425</v>
      </c>
      <c r="BZ81" t="s">
        <v>552</v>
      </c>
      <c r="CA81" t="s">
        <v>86</v>
      </c>
      <c r="CB81" t="s">
        <v>1422</v>
      </c>
      <c r="CC81" s="35" t="s">
        <v>1426</v>
      </c>
      <c r="CD81" t="s">
        <v>1421</v>
      </c>
      <c r="CE81" t="s">
        <v>1427</v>
      </c>
      <c r="CG81" s="3" t="s">
        <v>372</v>
      </c>
      <c r="CH81" s="3" t="s">
        <v>594</v>
      </c>
      <c r="CI81" s="3">
        <f t="shared" si="69"/>
        <v>5</v>
      </c>
      <c r="CJ81" s="3">
        <f t="shared" si="70"/>
        <v>5</v>
      </c>
      <c r="CK81" s="3" t="str">
        <f>IFERROR(VLOOKUP(V81,Turnos!$A$1:$D$150,3,0),"")</f>
        <v>13:00 as 21:20</v>
      </c>
      <c r="CL81" s="3" t="str">
        <f t="shared" si="74"/>
        <v/>
      </c>
      <c r="CM81" s="4" t="str">
        <f t="shared" si="75"/>
        <v/>
      </c>
      <c r="CN81" s="19">
        <f t="shared" ca="1" si="57"/>
        <v>0.50408564815006685</v>
      </c>
      <c r="CO81" s="3" t="str">
        <f t="shared" si="58"/>
        <v>Tratado</v>
      </c>
      <c r="CP81" s="3" t="str">
        <f t="shared" ca="1" si="76"/>
        <v>Dentro do Prazo</v>
      </c>
    </row>
    <row r="82" spans="1:94">
      <c r="A82" s="42" t="s">
        <v>1428</v>
      </c>
      <c r="B82" t="s">
        <v>82</v>
      </c>
      <c r="C82" t="s">
        <v>83</v>
      </c>
      <c r="D82" t="s">
        <v>84</v>
      </c>
      <c r="E82" t="s">
        <v>85</v>
      </c>
      <c r="F82" t="s">
        <v>601</v>
      </c>
      <c r="G82" t="s">
        <v>341</v>
      </c>
      <c r="H82" t="s">
        <v>342</v>
      </c>
      <c r="I82" t="s">
        <v>87</v>
      </c>
      <c r="J82" t="s">
        <v>343</v>
      </c>
      <c r="K82" t="s">
        <v>344</v>
      </c>
      <c r="L82" t="s">
        <v>345</v>
      </c>
      <c r="M82" t="s">
        <v>1429</v>
      </c>
      <c r="N82" t="s">
        <v>1430</v>
      </c>
      <c r="O82" t="s">
        <v>440</v>
      </c>
      <c r="P82" t="s">
        <v>441</v>
      </c>
      <c r="Q82" t="s">
        <v>442</v>
      </c>
      <c r="R82" t="s">
        <v>92</v>
      </c>
      <c r="T82" t="s">
        <v>86</v>
      </c>
      <c r="U82" t="s">
        <v>351</v>
      </c>
      <c r="V82" t="s">
        <v>166</v>
      </c>
      <c r="W82" t="s">
        <v>1009</v>
      </c>
      <c r="X82" t="s">
        <v>1010</v>
      </c>
      <c r="Y82" t="s">
        <v>684</v>
      </c>
      <c r="Z82" t="s">
        <v>86</v>
      </c>
      <c r="AA82" t="s">
        <v>1431</v>
      </c>
      <c r="AB82" t="s">
        <v>1432</v>
      </c>
      <c r="AC82" t="s">
        <v>747</v>
      </c>
      <c r="AD82" t="s">
        <v>1433</v>
      </c>
      <c r="AE82" t="s">
        <v>747</v>
      </c>
      <c r="AF82" t="s">
        <v>359</v>
      </c>
      <c r="AG82" t="s">
        <v>94</v>
      </c>
      <c r="AH82" t="s">
        <v>360</v>
      </c>
      <c r="AI82" t="s">
        <v>86</v>
      </c>
      <c r="AL82" t="s">
        <v>1434</v>
      </c>
      <c r="AV82" t="s">
        <v>418</v>
      </c>
      <c r="AW82" t="s">
        <v>418</v>
      </c>
      <c r="BE82" t="s">
        <v>1909</v>
      </c>
      <c r="BL82" t="s">
        <v>363</v>
      </c>
      <c r="BN82" t="s">
        <v>93</v>
      </c>
      <c r="BO82" t="s">
        <v>89</v>
      </c>
      <c r="BP82" t="s">
        <v>364</v>
      </c>
      <c r="BQ82" t="s">
        <v>750</v>
      </c>
      <c r="BU82" t="s">
        <v>90</v>
      </c>
      <c r="BV82" t="s">
        <v>1435</v>
      </c>
      <c r="BX82" t="s">
        <v>93</v>
      </c>
      <c r="BY82" t="s">
        <v>1436</v>
      </c>
      <c r="BZ82" t="s">
        <v>747</v>
      </c>
      <c r="CA82" t="s">
        <v>86</v>
      </c>
      <c r="CB82" t="s">
        <v>1433</v>
      </c>
      <c r="CC82" s="35">
        <v>45787.525081018517</v>
      </c>
      <c r="CD82" t="s">
        <v>86</v>
      </c>
      <c r="CE82" t="s">
        <v>1437</v>
      </c>
      <c r="CG82" s="3" t="s">
        <v>372</v>
      </c>
      <c r="CH82" s="3" t="s">
        <v>594</v>
      </c>
      <c r="CI82" s="3">
        <f t="shared" si="69"/>
        <v>5</v>
      </c>
      <c r="CJ82" s="3">
        <f t="shared" si="70"/>
        <v>5</v>
      </c>
      <c r="CK82" s="3" t="str">
        <f>IFERROR(VLOOKUP(V82,Turnos!$A$1:$D$150,3,0),"")</f>
        <v>13:00 as 21:20</v>
      </c>
      <c r="CL82" s="3" t="str">
        <f t="shared" si="74"/>
        <v/>
      </c>
      <c r="CM82" s="4" t="str">
        <f t="shared" si="75"/>
        <v/>
      </c>
      <c r="CN82" s="19">
        <f t="shared" ca="1" si="57"/>
        <v>4.6909374999959255</v>
      </c>
      <c r="CO82" s="3" t="str">
        <f t="shared" si="58"/>
        <v>Tratado</v>
      </c>
      <c r="CP82" s="3" t="str">
        <f t="shared" ca="1" si="76"/>
        <v>Dentro do Prazo</v>
      </c>
    </row>
    <row r="83" spans="1:94">
      <c r="A83" s="42" t="s">
        <v>1438</v>
      </c>
      <c r="B83" t="s">
        <v>82</v>
      </c>
      <c r="C83" t="s">
        <v>83</v>
      </c>
      <c r="D83" t="s">
        <v>84</v>
      </c>
      <c r="E83" t="s">
        <v>85</v>
      </c>
      <c r="F83" t="s">
        <v>287</v>
      </c>
      <c r="G83" t="s">
        <v>103</v>
      </c>
      <c r="H83" t="s">
        <v>104</v>
      </c>
      <c r="I83" t="s">
        <v>87</v>
      </c>
      <c r="J83" t="s">
        <v>105</v>
      </c>
      <c r="K83" t="s">
        <v>88</v>
      </c>
      <c r="L83" t="s">
        <v>91</v>
      </c>
      <c r="M83" t="s">
        <v>1439</v>
      </c>
      <c r="N83" t="s">
        <v>1440</v>
      </c>
      <c r="O83" t="s">
        <v>1441</v>
      </c>
      <c r="P83" t="s">
        <v>1442</v>
      </c>
      <c r="Q83" t="s">
        <v>1443</v>
      </c>
      <c r="R83" t="s">
        <v>98</v>
      </c>
      <c r="T83" t="s">
        <v>86</v>
      </c>
      <c r="U83" t="s">
        <v>106</v>
      </c>
      <c r="V83" t="s">
        <v>127</v>
      </c>
      <c r="W83" t="s">
        <v>1444</v>
      </c>
      <c r="X83" t="s">
        <v>1445</v>
      </c>
      <c r="Y83" t="s">
        <v>1446</v>
      </c>
      <c r="Z83" t="s">
        <v>86</v>
      </c>
      <c r="AA83" t="s">
        <v>1447</v>
      </c>
      <c r="AB83" t="s">
        <v>1448</v>
      </c>
      <c r="AC83" t="s">
        <v>128</v>
      </c>
      <c r="AD83" t="s">
        <v>86</v>
      </c>
      <c r="AE83" t="s">
        <v>86</v>
      </c>
      <c r="AF83" t="s">
        <v>151</v>
      </c>
      <c r="AG83" t="s">
        <v>94</v>
      </c>
      <c r="AH83" t="s">
        <v>108</v>
      </c>
      <c r="AI83" t="s">
        <v>86</v>
      </c>
      <c r="AJ83" t="s">
        <v>1449</v>
      </c>
      <c r="AK83" t="s">
        <v>1450</v>
      </c>
      <c r="AL83" t="s">
        <v>712</v>
      </c>
      <c r="AM83" t="s">
        <v>896</v>
      </c>
      <c r="AN83" t="s">
        <v>542</v>
      </c>
      <c r="AP83" t="s">
        <v>301</v>
      </c>
      <c r="AQ83" t="s">
        <v>109</v>
      </c>
      <c r="BE83" t="s">
        <v>1910</v>
      </c>
      <c r="BG83" t="s">
        <v>1451</v>
      </c>
      <c r="BN83" t="s">
        <v>93</v>
      </c>
      <c r="BO83" t="s">
        <v>89</v>
      </c>
      <c r="BP83" t="s">
        <v>110</v>
      </c>
      <c r="BQ83" t="s">
        <v>109</v>
      </c>
      <c r="BU83" t="s">
        <v>90</v>
      </c>
      <c r="BV83" t="s">
        <v>1452</v>
      </c>
      <c r="BX83" t="s">
        <v>93</v>
      </c>
      <c r="BY83" t="s">
        <v>1453</v>
      </c>
      <c r="BZ83" t="s">
        <v>128</v>
      </c>
      <c r="CA83" t="s">
        <v>86</v>
      </c>
      <c r="CB83" t="s">
        <v>86</v>
      </c>
      <c r="CC83" s="35">
        <v>45787.524317129632</v>
      </c>
      <c r="CD83" t="s">
        <v>1448</v>
      </c>
      <c r="CE83" t="s">
        <v>1454</v>
      </c>
      <c r="CG83" s="3" t="s">
        <v>372</v>
      </c>
      <c r="CH83" s="3" t="s">
        <v>153</v>
      </c>
      <c r="CI83" s="3">
        <f t="shared" si="69"/>
        <v>5</v>
      </c>
      <c r="CJ83" s="3">
        <f t="shared" si="70"/>
        <v>5</v>
      </c>
      <c r="CK83" s="3" t="str">
        <f>IFERROR(VLOOKUP(V83,Turnos!$A$1:$D$150,3,0),"")</f>
        <v>15:00 AS 23:00</v>
      </c>
      <c r="CL83" s="3">
        <f t="shared" si="74"/>
        <v>20</v>
      </c>
      <c r="CM83" s="4">
        <f t="shared" si="75"/>
        <v>0.5</v>
      </c>
      <c r="CN83" s="19">
        <f t="shared" ca="1" si="57"/>
        <v>4.6928125000049477</v>
      </c>
      <c r="CO83" s="3" t="str">
        <f t="shared" si="58"/>
        <v>Tratado</v>
      </c>
      <c r="CP83" s="3" t="str">
        <f t="shared" ca="1" si="76"/>
        <v>Dentro do Prazo</v>
      </c>
    </row>
    <row r="84" spans="1:94">
      <c r="A84" s="42" t="s">
        <v>1455</v>
      </c>
      <c r="B84" t="s">
        <v>82</v>
      </c>
      <c r="C84" t="s">
        <v>83</v>
      </c>
      <c r="D84" t="s">
        <v>84</v>
      </c>
      <c r="E84" t="s">
        <v>85</v>
      </c>
      <c r="F84" t="s">
        <v>1951</v>
      </c>
      <c r="G84" t="s">
        <v>532</v>
      </c>
      <c r="H84" t="s">
        <v>533</v>
      </c>
      <c r="I84" t="s">
        <v>87</v>
      </c>
      <c r="J84" t="s">
        <v>343</v>
      </c>
      <c r="K84" t="s">
        <v>534</v>
      </c>
      <c r="L84" t="s">
        <v>345</v>
      </c>
      <c r="M84" t="s">
        <v>1456</v>
      </c>
      <c r="N84" t="s">
        <v>1457</v>
      </c>
      <c r="O84" t="s">
        <v>1458</v>
      </c>
      <c r="P84" t="s">
        <v>1459</v>
      </c>
      <c r="Q84" t="s">
        <v>1460</v>
      </c>
      <c r="R84" t="s">
        <v>537</v>
      </c>
      <c r="T84" t="s">
        <v>86</v>
      </c>
      <c r="U84" t="s">
        <v>351</v>
      </c>
      <c r="V84" t="s">
        <v>1461</v>
      </c>
      <c r="W84" t="s">
        <v>1462</v>
      </c>
      <c r="X84" t="s">
        <v>1463</v>
      </c>
      <c r="Y84" t="s">
        <v>1464</v>
      </c>
      <c r="Z84" t="s">
        <v>86</v>
      </c>
      <c r="AA84" t="s">
        <v>1465</v>
      </c>
      <c r="AB84" t="s">
        <v>1466</v>
      </c>
      <c r="AC84" t="s">
        <v>552</v>
      </c>
      <c r="AD84" t="s">
        <v>1467</v>
      </c>
      <c r="AE84" t="s">
        <v>552</v>
      </c>
      <c r="AF84" t="s">
        <v>359</v>
      </c>
      <c r="AG84" t="s">
        <v>94</v>
      </c>
      <c r="AH84" t="s">
        <v>1468</v>
      </c>
      <c r="AI84" t="s">
        <v>86</v>
      </c>
      <c r="AL84" t="s">
        <v>1469</v>
      </c>
      <c r="AV84" t="s">
        <v>88</v>
      </c>
      <c r="AW84" t="s">
        <v>386</v>
      </c>
      <c r="BE84" t="s">
        <v>1911</v>
      </c>
      <c r="BN84" t="s">
        <v>93</v>
      </c>
      <c r="BO84" t="s">
        <v>89</v>
      </c>
      <c r="BP84" t="s">
        <v>364</v>
      </c>
      <c r="BQ84" t="s">
        <v>750</v>
      </c>
      <c r="BU84" t="s">
        <v>90</v>
      </c>
      <c r="BV84" t="s">
        <v>1470</v>
      </c>
      <c r="BW84" t="s">
        <v>367</v>
      </c>
      <c r="BX84" t="s">
        <v>93</v>
      </c>
      <c r="BY84" t="s">
        <v>1471</v>
      </c>
      <c r="BZ84" t="s">
        <v>552</v>
      </c>
      <c r="CA84" t="s">
        <v>86</v>
      </c>
      <c r="CB84" t="s">
        <v>1467</v>
      </c>
      <c r="CC84" s="35">
        <v>45787.522905092592</v>
      </c>
      <c r="CD84" t="s">
        <v>86</v>
      </c>
      <c r="CE84" t="s">
        <v>1472</v>
      </c>
      <c r="CG84" s="3" t="s">
        <v>372</v>
      </c>
      <c r="CH84" s="3" t="s">
        <v>153</v>
      </c>
      <c r="CI84" s="3">
        <f t="shared" si="69"/>
        <v>5</v>
      </c>
      <c r="CJ84" s="3">
        <f t="shared" si="70"/>
        <v>5</v>
      </c>
      <c r="CK84" s="3" t="str">
        <f>IFERROR(VLOOKUP(V84,Turnos!$A$1:$D$150,3,0),"")</f>
        <v>16:00 AS 00:20</v>
      </c>
      <c r="CL84" s="3" t="str">
        <f t="shared" si="74"/>
        <v/>
      </c>
      <c r="CM84" s="4" t="str">
        <f t="shared" si="75"/>
        <v/>
      </c>
      <c r="CN84" s="19">
        <f t="shared" ca="1" si="57"/>
        <v>4.7610995370341698</v>
      </c>
      <c r="CO84" s="3" t="str">
        <f t="shared" si="58"/>
        <v>Tratado</v>
      </c>
      <c r="CP84" s="3" t="str">
        <f t="shared" ca="1" si="76"/>
        <v>Dentro do Prazo</v>
      </c>
    </row>
    <row r="85" spans="1:94">
      <c r="A85" s="42" t="s">
        <v>1474</v>
      </c>
      <c r="B85" t="s">
        <v>82</v>
      </c>
      <c r="C85" t="s">
        <v>83</v>
      </c>
      <c r="D85" t="s">
        <v>84</v>
      </c>
      <c r="E85" t="s">
        <v>85</v>
      </c>
      <c r="F85" t="s">
        <v>601</v>
      </c>
      <c r="G85" t="s">
        <v>532</v>
      </c>
      <c r="H85" t="s">
        <v>533</v>
      </c>
      <c r="I85" t="s">
        <v>87</v>
      </c>
      <c r="J85" t="s">
        <v>343</v>
      </c>
      <c r="K85" t="s">
        <v>534</v>
      </c>
      <c r="L85" t="s">
        <v>345</v>
      </c>
      <c r="M85" t="s">
        <v>1475</v>
      </c>
      <c r="N85" t="s">
        <v>1476</v>
      </c>
      <c r="O85" t="s">
        <v>1477</v>
      </c>
      <c r="P85" t="s">
        <v>1478</v>
      </c>
      <c r="Q85" t="s">
        <v>1479</v>
      </c>
      <c r="R85" t="s">
        <v>537</v>
      </c>
      <c r="T85" t="s">
        <v>86</v>
      </c>
      <c r="U85" t="s">
        <v>351</v>
      </c>
      <c r="V85" t="s">
        <v>117</v>
      </c>
      <c r="W85" t="s">
        <v>1480</v>
      </c>
      <c r="X85" t="s">
        <v>1481</v>
      </c>
      <c r="Y85" t="s">
        <v>1482</v>
      </c>
      <c r="Z85" t="s">
        <v>86</v>
      </c>
      <c r="AA85" t="s">
        <v>1483</v>
      </c>
      <c r="AB85" t="s">
        <v>1484</v>
      </c>
      <c r="AC85" t="s">
        <v>747</v>
      </c>
      <c r="AD85" t="s">
        <v>1485</v>
      </c>
      <c r="AE85" t="s">
        <v>747</v>
      </c>
      <c r="AF85" t="s">
        <v>359</v>
      </c>
      <c r="AG85" t="s">
        <v>94</v>
      </c>
      <c r="AH85" t="s">
        <v>360</v>
      </c>
      <c r="AI85" t="s">
        <v>86</v>
      </c>
      <c r="AL85" t="s">
        <v>1486</v>
      </c>
      <c r="AV85" t="s">
        <v>318</v>
      </c>
      <c r="AW85" t="s">
        <v>318</v>
      </c>
      <c r="BE85" t="s">
        <v>1912</v>
      </c>
      <c r="BL85" t="s">
        <v>363</v>
      </c>
      <c r="BN85" t="s">
        <v>93</v>
      </c>
      <c r="BO85" t="s">
        <v>89</v>
      </c>
      <c r="BP85" t="s">
        <v>364</v>
      </c>
      <c r="BQ85" t="s">
        <v>365</v>
      </c>
      <c r="BU85" t="s">
        <v>90</v>
      </c>
      <c r="BV85" t="s">
        <v>1487</v>
      </c>
      <c r="BX85" t="s">
        <v>93</v>
      </c>
      <c r="BY85" t="s">
        <v>1488</v>
      </c>
      <c r="BZ85" t="s">
        <v>747</v>
      </c>
      <c r="CA85" t="s">
        <v>86</v>
      </c>
      <c r="CB85" t="s">
        <v>1485</v>
      </c>
      <c r="CC85" s="35">
        <v>45787.521944444445</v>
      </c>
      <c r="CD85" t="s">
        <v>86</v>
      </c>
      <c r="CE85" t="s">
        <v>1489</v>
      </c>
      <c r="CG85" s="3" t="s">
        <v>152</v>
      </c>
      <c r="CH85" s="3" t="s">
        <v>594</v>
      </c>
      <c r="CI85" s="3">
        <f t="shared" si="69"/>
        <v>5</v>
      </c>
      <c r="CJ85" s="3">
        <f t="shared" si="70"/>
        <v>5</v>
      </c>
      <c r="CK85" s="3" t="str">
        <f>IFERROR(VLOOKUP(V85,Turnos!$A$1:$D$150,3,0),"")</f>
        <v>08:00 as 16:20</v>
      </c>
      <c r="CL85" s="3" t="str">
        <f t="shared" si="74"/>
        <v/>
      </c>
      <c r="CM85" s="4" t="str">
        <f t="shared" si="75"/>
        <v/>
      </c>
      <c r="CN85" s="19">
        <f t="shared" ca="1" si="57"/>
        <v>4.888391203705396</v>
      </c>
      <c r="CO85" s="3" t="str">
        <f t="shared" si="58"/>
        <v>Tratado</v>
      </c>
      <c r="CP85" s="3" t="str">
        <f t="shared" ca="1" si="76"/>
        <v>Dentro do Prazo</v>
      </c>
    </row>
    <row r="86" spans="1:94">
      <c r="A86" s="42" t="s">
        <v>1490</v>
      </c>
      <c r="B86" t="s">
        <v>82</v>
      </c>
      <c r="C86" t="s">
        <v>83</v>
      </c>
      <c r="D86" t="s">
        <v>84</v>
      </c>
      <c r="E86" t="s">
        <v>85</v>
      </c>
      <c r="F86" t="s">
        <v>287</v>
      </c>
      <c r="G86" t="s">
        <v>103</v>
      </c>
      <c r="H86" t="s">
        <v>104</v>
      </c>
      <c r="I86" t="s">
        <v>87</v>
      </c>
      <c r="J86" t="s">
        <v>105</v>
      </c>
      <c r="K86" t="s">
        <v>88</v>
      </c>
      <c r="L86" t="s">
        <v>91</v>
      </c>
      <c r="M86" t="s">
        <v>1491</v>
      </c>
      <c r="N86" t="s">
        <v>1492</v>
      </c>
      <c r="O86" t="s">
        <v>308</v>
      </c>
      <c r="P86" t="s">
        <v>309</v>
      </c>
      <c r="Q86" t="s">
        <v>310</v>
      </c>
      <c r="R86" t="s">
        <v>98</v>
      </c>
      <c r="T86" t="s">
        <v>86</v>
      </c>
      <c r="U86" t="s">
        <v>106</v>
      </c>
      <c r="V86" t="s">
        <v>130</v>
      </c>
      <c r="W86" t="s">
        <v>1493</v>
      </c>
      <c r="X86" t="s">
        <v>1494</v>
      </c>
      <c r="Y86" t="s">
        <v>445</v>
      </c>
      <c r="Z86" t="s">
        <v>86</v>
      </c>
      <c r="AA86" t="s">
        <v>1495</v>
      </c>
      <c r="AB86" t="s">
        <v>1496</v>
      </c>
      <c r="AC86" t="s">
        <v>128</v>
      </c>
      <c r="AD86" t="s">
        <v>86</v>
      </c>
      <c r="AE86" t="s">
        <v>86</v>
      </c>
      <c r="AF86" t="s">
        <v>151</v>
      </c>
      <c r="AG86" t="s">
        <v>94</v>
      </c>
      <c r="AH86" t="s">
        <v>108</v>
      </c>
      <c r="AI86" t="s">
        <v>86</v>
      </c>
      <c r="AJ86" t="s">
        <v>448</v>
      </c>
      <c r="AK86" t="s">
        <v>449</v>
      </c>
      <c r="AL86" t="s">
        <v>112</v>
      </c>
      <c r="AM86" t="s">
        <v>319</v>
      </c>
      <c r="AN86" t="s">
        <v>319</v>
      </c>
      <c r="AP86" t="s">
        <v>319</v>
      </c>
      <c r="AQ86" t="s">
        <v>109</v>
      </c>
      <c r="BE86" t="s">
        <v>1913</v>
      </c>
      <c r="BG86" t="s">
        <v>466</v>
      </c>
      <c r="BN86" t="s">
        <v>93</v>
      </c>
      <c r="BO86" t="s">
        <v>89</v>
      </c>
      <c r="BP86" t="s">
        <v>110</v>
      </c>
      <c r="BQ86" t="s">
        <v>109</v>
      </c>
      <c r="BU86" t="s">
        <v>90</v>
      </c>
      <c r="BV86" t="s">
        <v>1497</v>
      </c>
      <c r="BX86" t="s">
        <v>93</v>
      </c>
      <c r="BY86" t="s">
        <v>1498</v>
      </c>
      <c r="BZ86" t="s">
        <v>128</v>
      </c>
      <c r="CA86" t="s">
        <v>86</v>
      </c>
      <c r="CB86" t="s">
        <v>86</v>
      </c>
      <c r="CC86" s="35">
        <v>45787.521423611113</v>
      </c>
      <c r="CD86" t="s">
        <v>1496</v>
      </c>
      <c r="CE86" t="s">
        <v>1499</v>
      </c>
      <c r="CG86" s="3" t="s">
        <v>152</v>
      </c>
      <c r="CH86" s="3" t="s">
        <v>153</v>
      </c>
      <c r="CI86" s="3">
        <f t="shared" si="69"/>
        <v>5</v>
      </c>
      <c r="CJ86" s="3">
        <f t="shared" si="70"/>
        <v>5</v>
      </c>
      <c r="CK86" s="3" t="str">
        <f>IFERROR(VLOOKUP(V86,Turnos!$A$1:$D$150,3,0),"")</f>
        <v>13:00 as 21:20</v>
      </c>
      <c r="CL86" s="3">
        <f t="shared" si="74"/>
        <v>15</v>
      </c>
      <c r="CM86" s="4">
        <f t="shared" si="75"/>
        <v>6.6666666666666652E-2</v>
      </c>
      <c r="CN86" s="19">
        <f t="shared" ca="1" si="57"/>
        <v>4.9337500000037835</v>
      </c>
      <c r="CO86" s="3" t="str">
        <f t="shared" si="58"/>
        <v>Tratado</v>
      </c>
      <c r="CP86" s="3" t="str">
        <f t="shared" ca="1" si="76"/>
        <v>Dentro do Prazo</v>
      </c>
    </row>
    <row r="87" spans="1:94">
      <c r="A87" s="42" t="s">
        <v>1500</v>
      </c>
      <c r="B87" t="s">
        <v>82</v>
      </c>
      <c r="C87" t="s">
        <v>83</v>
      </c>
      <c r="D87" t="s">
        <v>84</v>
      </c>
      <c r="E87" t="s">
        <v>85</v>
      </c>
      <c r="F87" t="s">
        <v>601</v>
      </c>
      <c r="G87" t="s">
        <v>341</v>
      </c>
      <c r="H87" t="s">
        <v>342</v>
      </c>
      <c r="I87" t="s">
        <v>87</v>
      </c>
      <c r="J87" t="s">
        <v>343</v>
      </c>
      <c r="K87" t="s">
        <v>344</v>
      </c>
      <c r="L87" t="s">
        <v>91</v>
      </c>
      <c r="M87" t="s">
        <v>1501</v>
      </c>
      <c r="N87" t="s">
        <v>1502</v>
      </c>
      <c r="O87" t="s">
        <v>500</v>
      </c>
      <c r="P87" t="s">
        <v>501</v>
      </c>
      <c r="Q87" t="s">
        <v>502</v>
      </c>
      <c r="R87" t="s">
        <v>92</v>
      </c>
      <c r="T87" t="s">
        <v>86</v>
      </c>
      <c r="U87" t="s">
        <v>351</v>
      </c>
      <c r="V87" t="s">
        <v>243</v>
      </c>
      <c r="W87" t="s">
        <v>637</v>
      </c>
      <c r="X87" t="s">
        <v>638</v>
      </c>
      <c r="Y87" t="s">
        <v>460</v>
      </c>
      <c r="Z87" t="s">
        <v>86</v>
      </c>
      <c r="AA87" t="s">
        <v>1503</v>
      </c>
      <c r="AB87" t="s">
        <v>1504</v>
      </c>
      <c r="AC87" t="s">
        <v>128</v>
      </c>
      <c r="AD87" t="s">
        <v>1505</v>
      </c>
      <c r="AE87" t="s">
        <v>1506</v>
      </c>
      <c r="AF87" t="s">
        <v>359</v>
      </c>
      <c r="AG87" t="s">
        <v>94</v>
      </c>
      <c r="AH87" t="s">
        <v>360</v>
      </c>
      <c r="AI87" t="s">
        <v>1507</v>
      </c>
      <c r="AL87" t="s">
        <v>1508</v>
      </c>
      <c r="AV87" t="s">
        <v>402</v>
      </c>
      <c r="AW87" t="s">
        <v>402</v>
      </c>
      <c r="BE87" t="s">
        <v>1914</v>
      </c>
      <c r="BL87" t="s">
        <v>363</v>
      </c>
      <c r="BN87" t="s">
        <v>93</v>
      </c>
      <c r="BO87" t="s">
        <v>89</v>
      </c>
      <c r="BP87" t="s">
        <v>364</v>
      </c>
      <c r="BQ87" t="s">
        <v>365</v>
      </c>
      <c r="BU87" t="s">
        <v>90</v>
      </c>
      <c r="BV87" t="s">
        <v>1509</v>
      </c>
      <c r="BW87" t="s">
        <v>367</v>
      </c>
      <c r="BX87" t="s">
        <v>93</v>
      </c>
      <c r="BY87" t="s">
        <v>1510</v>
      </c>
      <c r="BZ87" t="s">
        <v>1506</v>
      </c>
      <c r="CA87" t="s">
        <v>86</v>
      </c>
      <c r="CB87" t="s">
        <v>1505</v>
      </c>
      <c r="CC87" s="35" t="s">
        <v>1511</v>
      </c>
      <c r="CD87" t="s">
        <v>1504</v>
      </c>
      <c r="CE87" t="s">
        <v>1512</v>
      </c>
      <c r="CG87" s="3" t="s">
        <v>372</v>
      </c>
      <c r="CH87" s="3" t="s">
        <v>594</v>
      </c>
      <c r="CI87" s="3">
        <f t="shared" si="69"/>
        <v>5</v>
      </c>
      <c r="CJ87" s="3">
        <f t="shared" si="70"/>
        <v>5</v>
      </c>
      <c r="CK87" s="3" t="str">
        <f>IFERROR(VLOOKUP(V87,Turnos!$A$1:$D$150,3,0),"")</f>
        <v>05:00 as 13:20</v>
      </c>
      <c r="CL87" s="3" t="str">
        <f t="shared" si="74"/>
        <v/>
      </c>
      <c r="CM87" s="4" t="str">
        <f t="shared" si="75"/>
        <v/>
      </c>
      <c r="CN87" s="19">
        <f t="shared" ca="1" si="57"/>
        <v>1.0935879629614647</v>
      </c>
      <c r="CO87" s="3" t="str">
        <f t="shared" si="58"/>
        <v>Tratado</v>
      </c>
      <c r="CP87" s="3" t="str">
        <f t="shared" ca="1" si="76"/>
        <v>Dentro do Prazo</v>
      </c>
    </row>
    <row r="88" spans="1:94">
      <c r="A88" s="42" t="s">
        <v>1513</v>
      </c>
      <c r="B88" t="s">
        <v>82</v>
      </c>
      <c r="C88" t="s">
        <v>83</v>
      </c>
      <c r="D88" t="s">
        <v>84</v>
      </c>
      <c r="E88" t="s">
        <v>85</v>
      </c>
      <c r="F88" t="s">
        <v>287</v>
      </c>
      <c r="G88" t="s">
        <v>103</v>
      </c>
      <c r="H88" t="s">
        <v>104</v>
      </c>
      <c r="I88" t="s">
        <v>87</v>
      </c>
      <c r="J88" t="s">
        <v>105</v>
      </c>
      <c r="K88" t="s">
        <v>88</v>
      </c>
      <c r="L88" t="s">
        <v>91</v>
      </c>
      <c r="M88" t="s">
        <v>1514</v>
      </c>
      <c r="N88" t="s">
        <v>1515</v>
      </c>
      <c r="O88" t="s">
        <v>308</v>
      </c>
      <c r="P88" t="s">
        <v>309</v>
      </c>
      <c r="Q88" t="s">
        <v>310</v>
      </c>
      <c r="R88" t="s">
        <v>98</v>
      </c>
      <c r="T88" t="s">
        <v>86</v>
      </c>
      <c r="U88" t="s">
        <v>106</v>
      </c>
      <c r="V88" t="s">
        <v>218</v>
      </c>
      <c r="W88" t="s">
        <v>1169</v>
      </c>
      <c r="X88" t="s">
        <v>1170</v>
      </c>
      <c r="Y88" t="s">
        <v>96</v>
      </c>
      <c r="Z88" t="s">
        <v>86</v>
      </c>
      <c r="AA88" t="s">
        <v>1516</v>
      </c>
      <c r="AB88" t="s">
        <v>1517</v>
      </c>
      <c r="AC88" t="s">
        <v>128</v>
      </c>
      <c r="AD88" t="s">
        <v>86</v>
      </c>
      <c r="AE88" t="s">
        <v>86</v>
      </c>
      <c r="AF88" t="s">
        <v>151</v>
      </c>
      <c r="AG88" t="s">
        <v>94</v>
      </c>
      <c r="AH88" t="s">
        <v>108</v>
      </c>
      <c r="AI88" t="s">
        <v>86</v>
      </c>
      <c r="AJ88" t="s">
        <v>982</v>
      </c>
      <c r="AK88" t="s">
        <v>1207</v>
      </c>
      <c r="AL88" t="s">
        <v>712</v>
      </c>
      <c r="AM88" t="s">
        <v>318</v>
      </c>
      <c r="AN88" t="s">
        <v>319</v>
      </c>
      <c r="AP88" t="s">
        <v>319</v>
      </c>
      <c r="AQ88" t="s">
        <v>109</v>
      </c>
      <c r="BE88" t="s">
        <v>1915</v>
      </c>
      <c r="BG88" t="s">
        <v>467</v>
      </c>
      <c r="BN88" t="s">
        <v>93</v>
      </c>
      <c r="BO88" t="s">
        <v>89</v>
      </c>
      <c r="BP88" t="s">
        <v>110</v>
      </c>
      <c r="BQ88" t="s">
        <v>109</v>
      </c>
      <c r="BU88" t="s">
        <v>90</v>
      </c>
      <c r="BV88" t="s">
        <v>1518</v>
      </c>
      <c r="BX88" t="s">
        <v>93</v>
      </c>
      <c r="BY88" t="s">
        <v>1519</v>
      </c>
      <c r="BZ88" t="s">
        <v>632</v>
      </c>
      <c r="CA88" t="s">
        <v>86</v>
      </c>
      <c r="CB88" t="s">
        <v>86</v>
      </c>
      <c r="CC88" s="35">
        <v>45786.939699074072</v>
      </c>
      <c r="CD88" t="s">
        <v>1517</v>
      </c>
      <c r="CE88" t="s">
        <v>1520</v>
      </c>
      <c r="CG88" s="3" t="s">
        <v>152</v>
      </c>
      <c r="CH88" s="3" t="s">
        <v>594</v>
      </c>
      <c r="CI88" s="3">
        <f t="shared" si="69"/>
        <v>5</v>
      </c>
      <c r="CJ88" s="3">
        <f t="shared" si="70"/>
        <v>5</v>
      </c>
      <c r="CK88" s="3" t="str">
        <f>IFERROR(VLOOKUP(V88,Turnos!$A$1:$D$150,3,0),"")</f>
        <v>21:00 AS 05:20</v>
      </c>
      <c r="CL88" s="3">
        <f t="shared" si="74"/>
        <v>15</v>
      </c>
      <c r="CM88" s="4">
        <f t="shared" si="75"/>
        <v>0.1333333333333333</v>
      </c>
      <c r="CN88" s="19">
        <f t="shared" ca="1" si="57"/>
        <v>4.7349652777775191</v>
      </c>
      <c r="CO88" s="3" t="str">
        <f t="shared" si="58"/>
        <v>Tratado</v>
      </c>
      <c r="CP88" s="3" t="str">
        <f t="shared" ca="1" si="76"/>
        <v>Dentro do Prazo</v>
      </c>
    </row>
    <row r="89" spans="1:94">
      <c r="A89" s="42" t="s">
        <v>1521</v>
      </c>
      <c r="B89" t="s">
        <v>82</v>
      </c>
      <c r="C89" t="s">
        <v>83</v>
      </c>
      <c r="D89" t="s">
        <v>84</v>
      </c>
      <c r="E89" t="s">
        <v>85</v>
      </c>
      <c r="F89" t="s">
        <v>674</v>
      </c>
      <c r="G89" t="s">
        <v>675</v>
      </c>
      <c r="H89" t="s">
        <v>674</v>
      </c>
      <c r="I89" t="s">
        <v>87</v>
      </c>
      <c r="J89" t="s">
        <v>105</v>
      </c>
      <c r="K89" t="s">
        <v>676</v>
      </c>
      <c r="L89" t="s">
        <v>91</v>
      </c>
      <c r="M89" t="s">
        <v>1522</v>
      </c>
      <c r="N89" t="s">
        <v>1523</v>
      </c>
      <c r="O89" t="s">
        <v>475</v>
      </c>
      <c r="P89" t="s">
        <v>476</v>
      </c>
      <c r="Q89" t="s">
        <v>477</v>
      </c>
      <c r="R89" t="s">
        <v>92</v>
      </c>
      <c r="T89" t="s">
        <v>86</v>
      </c>
      <c r="U89" t="s">
        <v>106</v>
      </c>
      <c r="V89" t="s">
        <v>230</v>
      </c>
      <c r="W89" t="s">
        <v>478</v>
      </c>
      <c r="X89" t="s">
        <v>479</v>
      </c>
      <c r="Y89" t="s">
        <v>720</v>
      </c>
      <c r="Z89" t="s">
        <v>86</v>
      </c>
      <c r="AA89" t="s">
        <v>1524</v>
      </c>
      <c r="AB89" t="s">
        <v>1525</v>
      </c>
      <c r="AC89" t="s">
        <v>128</v>
      </c>
      <c r="AD89" t="s">
        <v>86</v>
      </c>
      <c r="AE89" t="s">
        <v>86</v>
      </c>
      <c r="AF89" t="s">
        <v>151</v>
      </c>
      <c r="AG89" t="s">
        <v>94</v>
      </c>
      <c r="AH89" t="s">
        <v>108</v>
      </c>
      <c r="AI89" t="s">
        <v>86</v>
      </c>
      <c r="AL89" t="s">
        <v>112</v>
      </c>
      <c r="AM89" t="s">
        <v>1526</v>
      </c>
      <c r="AV89" t="s">
        <v>967</v>
      </c>
      <c r="AW89" t="s">
        <v>88</v>
      </c>
      <c r="BE89" t="s">
        <v>1916</v>
      </c>
      <c r="BN89" t="s">
        <v>93</v>
      </c>
      <c r="BO89" t="s">
        <v>89</v>
      </c>
      <c r="BP89" t="s">
        <v>688</v>
      </c>
      <c r="BR89" t="s">
        <v>386</v>
      </c>
      <c r="BU89" t="s">
        <v>90</v>
      </c>
      <c r="BV89" t="s">
        <v>1527</v>
      </c>
      <c r="BX89" t="s">
        <v>93</v>
      </c>
      <c r="BY89" t="s">
        <v>1528</v>
      </c>
      <c r="BZ89" t="s">
        <v>128</v>
      </c>
      <c r="CA89" t="s">
        <v>86</v>
      </c>
      <c r="CB89" t="s">
        <v>86</v>
      </c>
      <c r="CC89" s="35">
        <v>45786.939444444448</v>
      </c>
      <c r="CD89" t="s">
        <v>1525</v>
      </c>
      <c r="CE89" t="s">
        <v>1529</v>
      </c>
      <c r="CG89" s="3" t="s">
        <v>372</v>
      </c>
      <c r="CH89" s="3" t="s">
        <v>153</v>
      </c>
      <c r="CI89" s="3">
        <f t="shared" si="69"/>
        <v>5</v>
      </c>
      <c r="CJ89" s="3">
        <f t="shared" si="70"/>
        <v>5</v>
      </c>
      <c r="CK89" s="3" t="str">
        <f>IFERROR(VLOOKUP(V89,Turnos!$A$1:$D$150,3,0),"")</f>
        <v>00:00 as 08:20</v>
      </c>
      <c r="CL89" s="3" t="str">
        <f t="shared" si="74"/>
        <v/>
      </c>
      <c r="CM89" s="4" t="str">
        <f t="shared" si="75"/>
        <v/>
      </c>
      <c r="CN89" s="19">
        <f t="shared" ca="1" si="57"/>
        <v>4.7528819444487453</v>
      </c>
      <c r="CO89" s="3" t="str">
        <f t="shared" si="58"/>
        <v>Tratado</v>
      </c>
      <c r="CP89" s="3" t="str">
        <f t="shared" ca="1" si="76"/>
        <v>Dentro do Prazo</v>
      </c>
    </row>
    <row r="90" spans="1:94">
      <c r="A90" s="42" t="s">
        <v>1530</v>
      </c>
      <c r="B90" t="s">
        <v>82</v>
      </c>
      <c r="C90" t="s">
        <v>83</v>
      </c>
      <c r="D90" t="s">
        <v>84</v>
      </c>
      <c r="E90" t="s">
        <v>85</v>
      </c>
      <c r="F90" t="s">
        <v>364</v>
      </c>
      <c r="G90" t="s">
        <v>532</v>
      </c>
      <c r="H90" t="s">
        <v>533</v>
      </c>
      <c r="I90" t="s">
        <v>87</v>
      </c>
      <c r="J90" t="s">
        <v>343</v>
      </c>
      <c r="K90" t="s">
        <v>534</v>
      </c>
      <c r="L90" t="s">
        <v>91</v>
      </c>
      <c r="M90" t="s">
        <v>1531</v>
      </c>
      <c r="N90" t="s">
        <v>1532</v>
      </c>
      <c r="O90" t="s">
        <v>393</v>
      </c>
      <c r="P90" t="s">
        <v>394</v>
      </c>
      <c r="Q90" t="s">
        <v>395</v>
      </c>
      <c r="R90" t="s">
        <v>537</v>
      </c>
      <c r="T90" t="s">
        <v>86</v>
      </c>
      <c r="U90" t="s">
        <v>351</v>
      </c>
      <c r="V90" t="s">
        <v>157</v>
      </c>
      <c r="W90" t="s">
        <v>1533</v>
      </c>
      <c r="X90" t="s">
        <v>1534</v>
      </c>
      <c r="Y90" t="s">
        <v>1535</v>
      </c>
      <c r="Z90" t="s">
        <v>86</v>
      </c>
      <c r="AA90" t="s">
        <v>1536</v>
      </c>
      <c r="AB90" t="s">
        <v>1537</v>
      </c>
      <c r="AC90" t="s">
        <v>128</v>
      </c>
      <c r="AD90" t="s">
        <v>1538</v>
      </c>
      <c r="AE90" t="s">
        <v>1238</v>
      </c>
      <c r="AF90" t="s">
        <v>359</v>
      </c>
      <c r="AG90" t="s">
        <v>94</v>
      </c>
      <c r="AH90" t="s">
        <v>511</v>
      </c>
      <c r="AI90" t="s">
        <v>1410</v>
      </c>
      <c r="AL90" t="s">
        <v>1539</v>
      </c>
      <c r="AV90" t="s">
        <v>402</v>
      </c>
      <c r="AW90" t="s">
        <v>402</v>
      </c>
      <c r="BE90" t="s">
        <v>1917</v>
      </c>
      <c r="BL90" t="s">
        <v>618</v>
      </c>
      <c r="BN90" t="s">
        <v>93</v>
      </c>
      <c r="BO90" t="s">
        <v>89</v>
      </c>
      <c r="BP90" t="s">
        <v>364</v>
      </c>
      <c r="BQ90" t="s">
        <v>365</v>
      </c>
      <c r="BU90" t="s">
        <v>90</v>
      </c>
      <c r="BV90" t="s">
        <v>1540</v>
      </c>
      <c r="BX90" t="s">
        <v>93</v>
      </c>
      <c r="BY90" t="s">
        <v>1541</v>
      </c>
      <c r="BZ90" t="s">
        <v>1238</v>
      </c>
      <c r="CA90" t="s">
        <v>86</v>
      </c>
      <c r="CB90" t="s">
        <v>1538</v>
      </c>
      <c r="CC90" s="35" t="s">
        <v>1542</v>
      </c>
      <c r="CD90" t="s">
        <v>1537</v>
      </c>
      <c r="CE90" t="s">
        <v>1543</v>
      </c>
      <c r="CG90" s="3" t="s">
        <v>152</v>
      </c>
      <c r="CH90" s="3" t="s">
        <v>594</v>
      </c>
      <c r="CI90" s="3">
        <f t="shared" si="69"/>
        <v>5</v>
      </c>
      <c r="CJ90" s="3">
        <f t="shared" si="70"/>
        <v>5</v>
      </c>
      <c r="CK90" s="3" t="str">
        <f>IFERROR(VLOOKUP(V90,Turnos!$A$1:$D$150,3,0),"")</f>
        <v>21:00 as 05:20</v>
      </c>
      <c r="CL90" s="3" t="str">
        <f t="shared" si="74"/>
        <v/>
      </c>
      <c r="CM90" s="4" t="str">
        <f t="shared" si="75"/>
        <v/>
      </c>
      <c r="CN90" s="19">
        <f t="shared" ca="1" si="57"/>
        <v>1.1712152777763549</v>
      </c>
      <c r="CO90" s="3" t="str">
        <f t="shared" si="58"/>
        <v>Tratado</v>
      </c>
      <c r="CP90" s="3" t="str">
        <f t="shared" ca="1" si="76"/>
        <v>Dentro do Prazo</v>
      </c>
    </row>
    <row r="91" spans="1:94">
      <c r="A91" s="42" t="s">
        <v>1544</v>
      </c>
      <c r="B91" t="s">
        <v>82</v>
      </c>
      <c r="C91" t="s">
        <v>83</v>
      </c>
      <c r="D91" t="s">
        <v>84</v>
      </c>
      <c r="E91" t="s">
        <v>85</v>
      </c>
      <c r="F91" t="s">
        <v>287</v>
      </c>
      <c r="G91" t="s">
        <v>103</v>
      </c>
      <c r="H91" t="s">
        <v>104</v>
      </c>
      <c r="I91" t="s">
        <v>87</v>
      </c>
      <c r="J91" t="s">
        <v>105</v>
      </c>
      <c r="K91" t="s">
        <v>88</v>
      </c>
      <c r="L91" t="s">
        <v>91</v>
      </c>
      <c r="M91" t="s">
        <v>1545</v>
      </c>
      <c r="N91" t="s">
        <v>1546</v>
      </c>
      <c r="O91" t="s">
        <v>1386</v>
      </c>
      <c r="P91" t="s">
        <v>1387</v>
      </c>
      <c r="Q91" t="s">
        <v>1388</v>
      </c>
      <c r="R91" t="s">
        <v>98</v>
      </c>
      <c r="T91" t="s">
        <v>86</v>
      </c>
      <c r="U91" t="s">
        <v>106</v>
      </c>
      <c r="V91" t="s">
        <v>223</v>
      </c>
      <c r="W91" t="s">
        <v>1547</v>
      </c>
      <c r="X91" t="s">
        <v>1548</v>
      </c>
      <c r="Y91" t="s">
        <v>381</v>
      </c>
      <c r="Z91" t="s">
        <v>86</v>
      </c>
      <c r="AA91" t="s">
        <v>1549</v>
      </c>
      <c r="AB91" t="s">
        <v>1550</v>
      </c>
      <c r="AC91" t="s">
        <v>128</v>
      </c>
      <c r="AD91" t="s">
        <v>1550</v>
      </c>
      <c r="AE91" t="s">
        <v>771</v>
      </c>
      <c r="AF91" t="s">
        <v>151</v>
      </c>
      <c r="AG91" t="s">
        <v>94</v>
      </c>
      <c r="AH91" t="s">
        <v>108</v>
      </c>
      <c r="AI91" t="s">
        <v>1551</v>
      </c>
      <c r="AJ91" t="s">
        <v>1334</v>
      </c>
      <c r="AK91" t="s">
        <v>385</v>
      </c>
      <c r="AL91" t="s">
        <v>712</v>
      </c>
      <c r="AM91" t="s">
        <v>402</v>
      </c>
      <c r="AN91" t="s">
        <v>318</v>
      </c>
      <c r="AP91" t="s">
        <v>319</v>
      </c>
      <c r="AQ91" t="s">
        <v>109</v>
      </c>
      <c r="BE91" t="s">
        <v>1918</v>
      </c>
      <c r="BG91" t="s">
        <v>301</v>
      </c>
      <c r="BN91" t="s">
        <v>93</v>
      </c>
      <c r="BO91" t="s">
        <v>89</v>
      </c>
      <c r="BP91" t="s">
        <v>110</v>
      </c>
      <c r="BQ91" t="s">
        <v>109</v>
      </c>
      <c r="BU91" t="s">
        <v>90</v>
      </c>
      <c r="BV91" t="s">
        <v>1552</v>
      </c>
      <c r="BX91" t="s">
        <v>93</v>
      </c>
      <c r="BY91" t="s">
        <v>1553</v>
      </c>
      <c r="BZ91" t="s">
        <v>128</v>
      </c>
      <c r="CA91" t="s">
        <v>1554</v>
      </c>
      <c r="CB91" t="s">
        <v>86</v>
      </c>
      <c r="CC91" s="35" t="s">
        <v>1555</v>
      </c>
      <c r="CD91" t="s">
        <v>1550</v>
      </c>
      <c r="CE91" t="s">
        <v>1556</v>
      </c>
      <c r="CG91" s="3" t="s">
        <v>152</v>
      </c>
      <c r="CH91" s="3" t="s">
        <v>153</v>
      </c>
      <c r="CI91" s="3">
        <f t="shared" si="69"/>
        <v>5</v>
      </c>
      <c r="CJ91" s="3">
        <f t="shared" si="70"/>
        <v>5</v>
      </c>
      <c r="CK91" s="3" t="str">
        <f>IFERROR(VLOOKUP(V91,Turnos!$A$1:$D$150,3,0),"")</f>
        <v>23:00 AS 07:00</v>
      </c>
      <c r="CL91" s="3">
        <f t="shared" si="74"/>
        <v>15</v>
      </c>
      <c r="CM91" s="4">
        <f t="shared" si="75"/>
        <v>0.19999999999999996</v>
      </c>
      <c r="CN91" s="19">
        <f t="shared" ca="1" si="57"/>
        <v>1.2480439814826241</v>
      </c>
      <c r="CO91" s="3" t="str">
        <f t="shared" si="58"/>
        <v>Tratado</v>
      </c>
      <c r="CP91" s="3" t="str">
        <f t="shared" ca="1" si="76"/>
        <v>Dentro do Prazo</v>
      </c>
    </row>
    <row r="92" spans="1:94">
      <c r="A92" s="42" t="s">
        <v>1557</v>
      </c>
      <c r="B92" t="s">
        <v>82</v>
      </c>
      <c r="C92" t="s">
        <v>83</v>
      </c>
      <c r="D92" t="s">
        <v>84</v>
      </c>
      <c r="E92" t="s">
        <v>85</v>
      </c>
      <c r="F92" t="s">
        <v>287</v>
      </c>
      <c r="G92" t="s">
        <v>103</v>
      </c>
      <c r="H92" t="s">
        <v>104</v>
      </c>
      <c r="I92" t="s">
        <v>87</v>
      </c>
      <c r="J92" t="s">
        <v>105</v>
      </c>
      <c r="K92" t="s">
        <v>88</v>
      </c>
      <c r="L92" t="s">
        <v>91</v>
      </c>
      <c r="M92" t="s">
        <v>1558</v>
      </c>
      <c r="N92" t="s">
        <v>1559</v>
      </c>
      <c r="O92" t="s">
        <v>582</v>
      </c>
      <c r="P92" t="s">
        <v>583</v>
      </c>
      <c r="Q92" t="s">
        <v>584</v>
      </c>
      <c r="R92" t="s">
        <v>98</v>
      </c>
      <c r="T92" t="s">
        <v>86</v>
      </c>
      <c r="U92" t="s">
        <v>106</v>
      </c>
      <c r="V92" t="s">
        <v>225</v>
      </c>
      <c r="W92" t="s">
        <v>1560</v>
      </c>
      <c r="X92" t="s">
        <v>1561</v>
      </c>
      <c r="Y92" t="s">
        <v>720</v>
      </c>
      <c r="Z92" t="s">
        <v>86</v>
      </c>
      <c r="AA92" t="s">
        <v>1562</v>
      </c>
      <c r="AB92" t="s">
        <v>1563</v>
      </c>
      <c r="AC92" t="s">
        <v>128</v>
      </c>
      <c r="AD92" t="s">
        <v>86</v>
      </c>
      <c r="AE92" t="s">
        <v>86</v>
      </c>
      <c r="AF92" t="s">
        <v>151</v>
      </c>
      <c r="AG92" t="s">
        <v>94</v>
      </c>
      <c r="AH92" t="s">
        <v>108</v>
      </c>
      <c r="AI92" t="s">
        <v>86</v>
      </c>
      <c r="AJ92" t="s">
        <v>526</v>
      </c>
      <c r="AK92" t="s">
        <v>1322</v>
      </c>
      <c r="AL92" t="s">
        <v>112</v>
      </c>
      <c r="AM92" t="s">
        <v>319</v>
      </c>
      <c r="AN92" t="s">
        <v>319</v>
      </c>
      <c r="AP92" t="s">
        <v>319</v>
      </c>
      <c r="AQ92" t="s">
        <v>109</v>
      </c>
      <c r="BE92" t="s">
        <v>1919</v>
      </c>
      <c r="BG92" t="s">
        <v>88</v>
      </c>
      <c r="BN92" t="s">
        <v>93</v>
      </c>
      <c r="BO92" t="s">
        <v>89</v>
      </c>
      <c r="BP92" t="s">
        <v>110</v>
      </c>
      <c r="BQ92" t="s">
        <v>109</v>
      </c>
      <c r="BU92" t="s">
        <v>90</v>
      </c>
      <c r="BV92" t="s">
        <v>1564</v>
      </c>
      <c r="BX92" t="s">
        <v>93</v>
      </c>
      <c r="BY92" t="s">
        <v>1565</v>
      </c>
      <c r="BZ92" t="s">
        <v>128</v>
      </c>
      <c r="CA92" t="s">
        <v>86</v>
      </c>
      <c r="CB92" t="s">
        <v>86</v>
      </c>
      <c r="CC92" s="35">
        <v>45786.93677083333</v>
      </c>
      <c r="CD92" t="s">
        <v>1563</v>
      </c>
      <c r="CE92" t="s">
        <v>1566</v>
      </c>
      <c r="CG92" s="3" t="s">
        <v>372</v>
      </c>
      <c r="CH92" s="3" t="s">
        <v>153</v>
      </c>
      <c r="CI92" s="3">
        <f t="shared" si="69"/>
        <v>5</v>
      </c>
      <c r="CJ92" s="3">
        <f t="shared" si="70"/>
        <v>5</v>
      </c>
      <c r="CK92" s="3" t="str">
        <f>IFERROR(VLOOKUP(V92,Turnos!$A$1:$D$150,3,0),"")</f>
        <v>00:00 as 08:20</v>
      </c>
      <c r="CL92" s="3">
        <f t="shared" si="74"/>
        <v>15</v>
      </c>
      <c r="CM92" s="4">
        <f t="shared" si="75"/>
        <v>6.6666666666666652E-2</v>
      </c>
      <c r="CN92" s="19">
        <f t="shared" ca="1" si="57"/>
        <v>4.8457523148099426</v>
      </c>
      <c r="CO92" s="3" t="str">
        <f t="shared" si="58"/>
        <v>Tratado</v>
      </c>
      <c r="CP92" s="3" t="str">
        <f t="shared" ca="1" si="76"/>
        <v>Dentro do Prazo</v>
      </c>
    </row>
    <row r="93" spans="1:94">
      <c r="A93" s="42" t="s">
        <v>1567</v>
      </c>
      <c r="B93" t="s">
        <v>82</v>
      </c>
      <c r="C93" t="s">
        <v>83</v>
      </c>
      <c r="D93" t="s">
        <v>84</v>
      </c>
      <c r="E93" t="s">
        <v>85</v>
      </c>
      <c r="F93" t="s">
        <v>287</v>
      </c>
      <c r="G93" t="s">
        <v>103</v>
      </c>
      <c r="H93" t="s">
        <v>104</v>
      </c>
      <c r="I93" t="s">
        <v>87</v>
      </c>
      <c r="J93" t="s">
        <v>105</v>
      </c>
      <c r="K93" t="s">
        <v>88</v>
      </c>
      <c r="L93" t="s">
        <v>91</v>
      </c>
      <c r="M93" t="s">
        <v>1568</v>
      </c>
      <c r="N93" t="s">
        <v>1569</v>
      </c>
      <c r="O93" t="s">
        <v>308</v>
      </c>
      <c r="P93" t="s">
        <v>309</v>
      </c>
      <c r="Q93" t="s">
        <v>310</v>
      </c>
      <c r="R93" t="s">
        <v>98</v>
      </c>
      <c r="T93" t="s">
        <v>86</v>
      </c>
      <c r="U93" t="s">
        <v>106</v>
      </c>
      <c r="V93" t="s">
        <v>218</v>
      </c>
      <c r="W93" t="s">
        <v>1169</v>
      </c>
      <c r="X93" t="s">
        <v>1170</v>
      </c>
      <c r="Y93" t="s">
        <v>1570</v>
      </c>
      <c r="Z93" t="s">
        <v>86</v>
      </c>
      <c r="AA93" t="s">
        <v>1571</v>
      </c>
      <c r="AB93" t="s">
        <v>1572</v>
      </c>
      <c r="AC93" t="s">
        <v>128</v>
      </c>
      <c r="AD93" t="s">
        <v>86</v>
      </c>
      <c r="AE93" t="s">
        <v>86</v>
      </c>
      <c r="AF93" t="s">
        <v>151</v>
      </c>
      <c r="AG93" t="s">
        <v>94</v>
      </c>
      <c r="AH93" t="s">
        <v>108</v>
      </c>
      <c r="AI93" t="s">
        <v>86</v>
      </c>
      <c r="AJ93" t="s">
        <v>1014</v>
      </c>
      <c r="AK93" t="s">
        <v>1015</v>
      </c>
      <c r="AL93" t="s">
        <v>331</v>
      </c>
      <c r="AM93" t="s">
        <v>301</v>
      </c>
      <c r="AN93" t="s">
        <v>301</v>
      </c>
      <c r="AP93" t="s">
        <v>301</v>
      </c>
      <c r="AQ93" t="s">
        <v>109</v>
      </c>
      <c r="BE93" t="s">
        <v>1920</v>
      </c>
      <c r="BG93" t="s">
        <v>467</v>
      </c>
      <c r="BN93" t="s">
        <v>93</v>
      </c>
      <c r="BO93" t="s">
        <v>89</v>
      </c>
      <c r="BP93" t="s">
        <v>110</v>
      </c>
      <c r="BQ93" t="s">
        <v>109</v>
      </c>
      <c r="BU93" t="s">
        <v>90</v>
      </c>
      <c r="BV93" t="s">
        <v>1573</v>
      </c>
      <c r="BX93" t="s">
        <v>93</v>
      </c>
      <c r="BY93" t="s">
        <v>1574</v>
      </c>
      <c r="BZ93" t="s">
        <v>128</v>
      </c>
      <c r="CA93" t="s">
        <v>86</v>
      </c>
      <c r="CB93" t="s">
        <v>86</v>
      </c>
      <c r="CC93" s="35">
        <v>45786.93645833333</v>
      </c>
      <c r="CD93" t="s">
        <v>1572</v>
      </c>
      <c r="CE93" t="s">
        <v>1575</v>
      </c>
      <c r="CG93" s="3" t="s">
        <v>152</v>
      </c>
      <c r="CH93" s="3" t="s">
        <v>153</v>
      </c>
      <c r="CI93" s="3">
        <f t="shared" si="69"/>
        <v>5</v>
      </c>
      <c r="CJ93" s="3">
        <f t="shared" si="70"/>
        <v>5</v>
      </c>
      <c r="CK93" s="3" t="str">
        <f>IFERROR(VLOOKUP(V93,Turnos!$A$1:$D$150,3,0),"")</f>
        <v>21:00 AS 05:20</v>
      </c>
      <c r="CL93" s="3">
        <f t="shared" si="74"/>
        <v>20</v>
      </c>
      <c r="CM93" s="4">
        <f t="shared" si="75"/>
        <v>5.0000000000000044E-2</v>
      </c>
      <c r="CN93" s="19">
        <f t="shared" ca="1" si="57"/>
        <v>4.8713310185121372</v>
      </c>
      <c r="CO93" s="3" t="str">
        <f t="shared" si="58"/>
        <v>Tratado</v>
      </c>
      <c r="CP93" s="3" t="str">
        <f t="shared" ca="1" si="76"/>
        <v>Dentro do Prazo</v>
      </c>
    </row>
    <row r="94" spans="1:94">
      <c r="A94" s="42" t="s">
        <v>1576</v>
      </c>
      <c r="B94" t="s">
        <v>82</v>
      </c>
      <c r="C94" t="s">
        <v>83</v>
      </c>
      <c r="D94" t="s">
        <v>84</v>
      </c>
      <c r="E94" t="s">
        <v>85</v>
      </c>
      <c r="F94" t="s">
        <v>287</v>
      </c>
      <c r="G94" t="s">
        <v>103</v>
      </c>
      <c r="H94" t="s">
        <v>104</v>
      </c>
      <c r="I94" t="s">
        <v>87</v>
      </c>
      <c r="J94" t="s">
        <v>105</v>
      </c>
      <c r="K94" t="s">
        <v>88</v>
      </c>
      <c r="L94" t="s">
        <v>91</v>
      </c>
      <c r="M94" t="s">
        <v>1577</v>
      </c>
      <c r="N94" t="s">
        <v>1578</v>
      </c>
      <c r="O94" t="s">
        <v>308</v>
      </c>
      <c r="P94" t="s">
        <v>309</v>
      </c>
      <c r="Q94" t="s">
        <v>310</v>
      </c>
      <c r="R94" t="s">
        <v>98</v>
      </c>
      <c r="T94" t="s">
        <v>86</v>
      </c>
      <c r="U94" t="s">
        <v>106</v>
      </c>
      <c r="V94" t="s">
        <v>218</v>
      </c>
      <c r="W94" t="s">
        <v>1169</v>
      </c>
      <c r="X94" t="s">
        <v>1170</v>
      </c>
      <c r="Y94" t="s">
        <v>460</v>
      </c>
      <c r="Z94" t="s">
        <v>86</v>
      </c>
      <c r="AA94" t="s">
        <v>1579</v>
      </c>
      <c r="AB94" t="s">
        <v>1580</v>
      </c>
      <c r="AC94" t="s">
        <v>128</v>
      </c>
      <c r="AD94" t="s">
        <v>86</v>
      </c>
      <c r="AE94" t="s">
        <v>86</v>
      </c>
      <c r="AF94" t="s">
        <v>151</v>
      </c>
      <c r="AG94" t="s">
        <v>94</v>
      </c>
      <c r="AH94" t="s">
        <v>108</v>
      </c>
      <c r="AI94" t="s">
        <v>86</v>
      </c>
      <c r="AJ94" t="s">
        <v>463</v>
      </c>
      <c r="AK94" t="s">
        <v>464</v>
      </c>
      <c r="AL94" t="s">
        <v>112</v>
      </c>
      <c r="AM94" t="s">
        <v>1581</v>
      </c>
      <c r="AN94" t="s">
        <v>344</v>
      </c>
      <c r="AP94" t="s">
        <v>466</v>
      </c>
      <c r="AQ94" t="s">
        <v>109</v>
      </c>
      <c r="BE94" t="s">
        <v>1921</v>
      </c>
      <c r="BG94" t="s">
        <v>401</v>
      </c>
      <c r="BN94" t="s">
        <v>93</v>
      </c>
      <c r="BO94" t="s">
        <v>89</v>
      </c>
      <c r="BP94" t="s">
        <v>110</v>
      </c>
      <c r="BQ94" t="s">
        <v>109</v>
      </c>
      <c r="BU94" t="s">
        <v>90</v>
      </c>
      <c r="BV94" t="s">
        <v>1582</v>
      </c>
      <c r="BX94" t="s">
        <v>93</v>
      </c>
      <c r="BY94" t="s">
        <v>1583</v>
      </c>
      <c r="BZ94" t="s">
        <v>128</v>
      </c>
      <c r="CA94" t="s">
        <v>86</v>
      </c>
      <c r="CB94" t="s">
        <v>86</v>
      </c>
      <c r="CC94" s="35">
        <v>45786.936145833337</v>
      </c>
      <c r="CD94" t="s">
        <v>1580</v>
      </c>
      <c r="CE94" t="s">
        <v>1584</v>
      </c>
      <c r="CG94" s="3" t="s">
        <v>152</v>
      </c>
      <c r="CH94" s="3" t="s">
        <v>153</v>
      </c>
      <c r="CI94" s="3">
        <f t="shared" si="69"/>
        <v>5</v>
      </c>
      <c r="CJ94" s="3">
        <f t="shared" si="70"/>
        <v>5</v>
      </c>
      <c r="CK94" s="3" t="str">
        <f>IFERROR(VLOOKUP(V94,Turnos!$A$1:$D$150,3,0),"")</f>
        <v>21:00 AS 05:20</v>
      </c>
      <c r="CL94" s="3">
        <f t="shared" si="74"/>
        <v>26</v>
      </c>
      <c r="CM94" s="4">
        <f t="shared" si="75"/>
        <v>0.30769230769230771</v>
      </c>
      <c r="CN94" s="19">
        <f t="shared" ca="1" si="57"/>
        <v>4.8719791666735546</v>
      </c>
      <c r="CO94" s="3" t="str">
        <f t="shared" si="58"/>
        <v>Tratado</v>
      </c>
      <c r="CP94" s="3" t="str">
        <f t="shared" ca="1" si="76"/>
        <v>Dentro do Prazo</v>
      </c>
    </row>
    <row r="95" spans="1:94">
      <c r="A95" s="42" t="s">
        <v>1585</v>
      </c>
      <c r="B95" t="s">
        <v>82</v>
      </c>
      <c r="C95" t="s">
        <v>83</v>
      </c>
      <c r="D95" t="s">
        <v>84</v>
      </c>
      <c r="E95" t="s">
        <v>85</v>
      </c>
      <c r="F95" t="s">
        <v>601</v>
      </c>
      <c r="G95" t="s">
        <v>532</v>
      </c>
      <c r="H95" t="s">
        <v>533</v>
      </c>
      <c r="I95" t="s">
        <v>87</v>
      </c>
      <c r="J95" t="s">
        <v>343</v>
      </c>
      <c r="K95" t="s">
        <v>534</v>
      </c>
      <c r="L95" t="s">
        <v>345</v>
      </c>
      <c r="M95" t="s">
        <v>1586</v>
      </c>
      <c r="N95" t="s">
        <v>1587</v>
      </c>
      <c r="O95" t="s">
        <v>1441</v>
      </c>
      <c r="P95" t="s">
        <v>1442</v>
      </c>
      <c r="Q95" t="s">
        <v>1443</v>
      </c>
      <c r="R95" t="s">
        <v>537</v>
      </c>
      <c r="T95" t="s">
        <v>86</v>
      </c>
      <c r="U95" t="s">
        <v>351</v>
      </c>
      <c r="V95" t="s">
        <v>201</v>
      </c>
      <c r="W95" t="s">
        <v>1588</v>
      </c>
      <c r="X95" t="s">
        <v>1589</v>
      </c>
      <c r="Y95" t="s">
        <v>1590</v>
      </c>
      <c r="Z95" t="s">
        <v>86</v>
      </c>
      <c r="AA95" t="s">
        <v>1591</v>
      </c>
      <c r="AB95" t="s">
        <v>1592</v>
      </c>
      <c r="AC95" t="s">
        <v>1206</v>
      </c>
      <c r="AD95" t="s">
        <v>1593</v>
      </c>
      <c r="AE95" t="s">
        <v>1206</v>
      </c>
      <c r="AF95" t="s">
        <v>359</v>
      </c>
      <c r="AG95" t="s">
        <v>94</v>
      </c>
      <c r="AH95" t="s">
        <v>360</v>
      </c>
      <c r="AI95" t="s">
        <v>86</v>
      </c>
      <c r="AL95" t="s">
        <v>1594</v>
      </c>
      <c r="AV95" t="s">
        <v>386</v>
      </c>
      <c r="AW95" t="s">
        <v>386</v>
      </c>
      <c r="BE95" t="s">
        <v>1922</v>
      </c>
      <c r="BN95" t="s">
        <v>93</v>
      </c>
      <c r="BO95" t="s">
        <v>89</v>
      </c>
      <c r="BP95" t="s">
        <v>364</v>
      </c>
      <c r="BQ95" t="s">
        <v>750</v>
      </c>
      <c r="BU95" t="s">
        <v>90</v>
      </c>
      <c r="BV95" t="s">
        <v>1595</v>
      </c>
      <c r="BW95" t="s">
        <v>367</v>
      </c>
      <c r="BX95" t="s">
        <v>93</v>
      </c>
      <c r="BY95" t="s">
        <v>1596</v>
      </c>
      <c r="BZ95" t="s">
        <v>1206</v>
      </c>
      <c r="CA95" t="s">
        <v>86</v>
      </c>
      <c r="CB95" t="s">
        <v>1593</v>
      </c>
      <c r="CC95" s="35">
        <v>45786.935532407406</v>
      </c>
      <c r="CD95" t="s">
        <v>86</v>
      </c>
      <c r="CE95" t="s">
        <v>1597</v>
      </c>
      <c r="CG95" s="3" t="s">
        <v>372</v>
      </c>
      <c r="CH95" s="3" t="s">
        <v>153</v>
      </c>
      <c r="CI95" s="3">
        <f t="shared" si="69"/>
        <v>5</v>
      </c>
      <c r="CJ95" s="3">
        <f t="shared" si="70"/>
        <v>5</v>
      </c>
      <c r="CK95" s="3" t="str">
        <f>IFERROR(VLOOKUP(V95,Turnos!$A$1:$D$150,3,0),"")</f>
        <v>23:00 AS 07:00</v>
      </c>
      <c r="CL95" s="3" t="str">
        <f t="shared" si="74"/>
        <v/>
      </c>
      <c r="CM95" s="4" t="str">
        <f t="shared" si="75"/>
        <v/>
      </c>
      <c r="CN95" s="19">
        <f t="shared" ca="1" si="57"/>
        <v>4.87269675925927</v>
      </c>
      <c r="CO95" s="3" t="str">
        <f t="shared" si="58"/>
        <v>Tratado</v>
      </c>
      <c r="CP95" s="3" t="str">
        <f t="shared" ca="1" si="76"/>
        <v>Dentro do Prazo</v>
      </c>
    </row>
    <row r="96" spans="1:94">
      <c r="A96" s="42" t="s">
        <v>1598</v>
      </c>
      <c r="B96" t="s">
        <v>82</v>
      </c>
      <c r="C96" t="s">
        <v>83</v>
      </c>
      <c r="D96" t="s">
        <v>84</v>
      </c>
      <c r="E96" t="s">
        <v>85</v>
      </c>
      <c r="F96" t="s">
        <v>287</v>
      </c>
      <c r="G96" t="s">
        <v>103</v>
      </c>
      <c r="H96" t="s">
        <v>104</v>
      </c>
      <c r="I96" t="s">
        <v>87</v>
      </c>
      <c r="J96" t="s">
        <v>105</v>
      </c>
      <c r="K96" t="s">
        <v>88</v>
      </c>
      <c r="L96" t="s">
        <v>91</v>
      </c>
      <c r="M96" t="s">
        <v>1599</v>
      </c>
      <c r="N96" t="s">
        <v>1600</v>
      </c>
      <c r="O96" t="s">
        <v>456</v>
      </c>
      <c r="P96" t="s">
        <v>457</v>
      </c>
      <c r="Q96" t="s">
        <v>458</v>
      </c>
      <c r="R96" t="s">
        <v>98</v>
      </c>
      <c r="T96" t="s">
        <v>86</v>
      </c>
      <c r="U96" t="s">
        <v>106</v>
      </c>
      <c r="V96" t="s">
        <v>161</v>
      </c>
      <c r="W96" t="s">
        <v>274</v>
      </c>
      <c r="X96" t="s">
        <v>275</v>
      </c>
      <c r="Y96" t="s">
        <v>381</v>
      </c>
      <c r="Z96" t="s">
        <v>86</v>
      </c>
      <c r="AA96" t="s">
        <v>1601</v>
      </c>
      <c r="AB96" t="s">
        <v>1602</v>
      </c>
      <c r="AC96" t="s">
        <v>128</v>
      </c>
      <c r="AD96" t="s">
        <v>86</v>
      </c>
      <c r="AE96" t="s">
        <v>86</v>
      </c>
      <c r="AF96" t="s">
        <v>151</v>
      </c>
      <c r="AG96" t="s">
        <v>94</v>
      </c>
      <c r="AH96" t="s">
        <v>108</v>
      </c>
      <c r="AI96" t="s">
        <v>86</v>
      </c>
      <c r="AJ96" t="s">
        <v>1334</v>
      </c>
      <c r="AK96" t="s">
        <v>385</v>
      </c>
      <c r="AL96" t="s">
        <v>112</v>
      </c>
      <c r="AM96" t="s">
        <v>318</v>
      </c>
      <c r="AN96" t="s">
        <v>318</v>
      </c>
      <c r="AP96" t="s">
        <v>319</v>
      </c>
      <c r="AQ96" t="s">
        <v>109</v>
      </c>
      <c r="BE96" t="s">
        <v>1923</v>
      </c>
      <c r="BG96" t="s">
        <v>301</v>
      </c>
      <c r="BN96" t="s">
        <v>93</v>
      </c>
      <c r="BO96" t="s">
        <v>89</v>
      </c>
      <c r="BP96" t="s">
        <v>110</v>
      </c>
      <c r="BQ96" t="s">
        <v>109</v>
      </c>
      <c r="BU96" t="s">
        <v>90</v>
      </c>
      <c r="BV96" t="s">
        <v>1603</v>
      </c>
      <c r="BX96" t="s">
        <v>93</v>
      </c>
      <c r="BY96" t="s">
        <v>1604</v>
      </c>
      <c r="BZ96" t="s">
        <v>128</v>
      </c>
      <c r="CA96" t="s">
        <v>86</v>
      </c>
      <c r="CB96" t="s">
        <v>86</v>
      </c>
      <c r="CC96" s="35">
        <v>45786.296354166669</v>
      </c>
      <c r="CD96" t="s">
        <v>1602</v>
      </c>
      <c r="CE96" t="s">
        <v>1605</v>
      </c>
      <c r="CG96" s="3" t="s">
        <v>152</v>
      </c>
      <c r="CH96" s="3" t="s">
        <v>153</v>
      </c>
      <c r="CI96" s="3">
        <f t="shared" si="69"/>
        <v>4</v>
      </c>
      <c r="CJ96" s="3">
        <f t="shared" si="70"/>
        <v>5</v>
      </c>
      <c r="CK96" s="3" t="str">
        <f>IFERROR(VLOOKUP(V96,Turnos!$A$1:$D$150,3,0),"")</f>
        <v>16:00 as 00:20</v>
      </c>
      <c r="CL96" s="3">
        <f t="shared" si="74"/>
        <v>15</v>
      </c>
      <c r="CM96" s="4">
        <f t="shared" si="75"/>
        <v>0.1333333333333333</v>
      </c>
      <c r="CN96" s="19">
        <f t="shared" ca="1" si="57"/>
        <v>4.3881944444437977</v>
      </c>
      <c r="CO96" s="3" t="str">
        <f t="shared" si="58"/>
        <v>Tratado</v>
      </c>
      <c r="CP96" s="3" t="str">
        <f t="shared" ca="1" si="76"/>
        <v>Dentro do Prazo</v>
      </c>
    </row>
    <row r="97" spans="1:94">
      <c r="A97" s="42" t="s">
        <v>1606</v>
      </c>
      <c r="B97" t="s">
        <v>82</v>
      </c>
      <c r="C97" t="s">
        <v>83</v>
      </c>
      <c r="D97" t="s">
        <v>84</v>
      </c>
      <c r="E97" t="s">
        <v>85</v>
      </c>
      <c r="F97" t="s">
        <v>287</v>
      </c>
      <c r="G97" t="s">
        <v>103</v>
      </c>
      <c r="H97" t="s">
        <v>104</v>
      </c>
      <c r="I97" t="s">
        <v>87</v>
      </c>
      <c r="J97" t="s">
        <v>105</v>
      </c>
      <c r="K97" t="s">
        <v>88</v>
      </c>
      <c r="L97" t="s">
        <v>91</v>
      </c>
      <c r="M97" t="s">
        <v>1607</v>
      </c>
      <c r="N97" t="s">
        <v>1608</v>
      </c>
      <c r="O97" t="s">
        <v>975</v>
      </c>
      <c r="P97" t="s">
        <v>976</v>
      </c>
      <c r="Q97" t="s">
        <v>977</v>
      </c>
      <c r="R97" t="s">
        <v>98</v>
      </c>
      <c r="T97" t="s">
        <v>86</v>
      </c>
      <c r="U97" t="s">
        <v>106</v>
      </c>
      <c r="V97" t="s">
        <v>238</v>
      </c>
      <c r="W97" t="s">
        <v>1609</v>
      </c>
      <c r="X97" t="s">
        <v>1610</v>
      </c>
      <c r="Y97" t="s">
        <v>381</v>
      </c>
      <c r="Z97" t="s">
        <v>86</v>
      </c>
      <c r="AA97" t="s">
        <v>1611</v>
      </c>
      <c r="AB97" t="s">
        <v>1612</v>
      </c>
      <c r="AC97" t="s">
        <v>128</v>
      </c>
      <c r="AD97" t="s">
        <v>86</v>
      </c>
      <c r="AE97" t="s">
        <v>86</v>
      </c>
      <c r="AF97" t="s">
        <v>151</v>
      </c>
      <c r="AG97" t="s">
        <v>94</v>
      </c>
      <c r="AH97" t="s">
        <v>108</v>
      </c>
      <c r="AI97" t="s">
        <v>86</v>
      </c>
      <c r="AJ97" t="s">
        <v>1334</v>
      </c>
      <c r="AK97" t="s">
        <v>385</v>
      </c>
      <c r="AL97" t="s">
        <v>433</v>
      </c>
      <c r="AM97" t="s">
        <v>543</v>
      </c>
      <c r="AN97" t="s">
        <v>467</v>
      </c>
      <c r="AP97" t="s">
        <v>319</v>
      </c>
      <c r="AQ97" t="s">
        <v>109</v>
      </c>
      <c r="BE97" t="s">
        <v>1924</v>
      </c>
      <c r="BG97" t="s">
        <v>466</v>
      </c>
      <c r="BN97" t="s">
        <v>93</v>
      </c>
      <c r="BO97" t="s">
        <v>89</v>
      </c>
      <c r="BP97" t="s">
        <v>110</v>
      </c>
      <c r="BQ97" t="s">
        <v>109</v>
      </c>
      <c r="BU97" t="s">
        <v>90</v>
      </c>
      <c r="BV97" t="s">
        <v>1613</v>
      </c>
      <c r="BX97" t="s">
        <v>93</v>
      </c>
      <c r="BY97" t="s">
        <v>1614</v>
      </c>
      <c r="BZ97" t="s">
        <v>128</v>
      </c>
      <c r="CA97" t="s">
        <v>86</v>
      </c>
      <c r="CB97" t="s">
        <v>86</v>
      </c>
      <c r="CC97" s="35">
        <v>45786.296064814815</v>
      </c>
      <c r="CD97" t="s">
        <v>1612</v>
      </c>
      <c r="CE97" t="s">
        <v>1615</v>
      </c>
      <c r="CG97" s="3" t="s">
        <v>152</v>
      </c>
      <c r="CH97" s="3" t="s">
        <v>153</v>
      </c>
      <c r="CI97" s="3">
        <f t="shared" si="69"/>
        <v>4</v>
      </c>
      <c r="CJ97" s="3">
        <f t="shared" si="70"/>
        <v>5</v>
      </c>
      <c r="CK97" s="3" t="str">
        <f>IFERROR(VLOOKUP(V97,Turnos!$A$1:$D$150,3,0),"")</f>
        <v>00:00 as 08:20</v>
      </c>
      <c r="CL97" s="3">
        <f t="shared" si="74"/>
        <v>15</v>
      </c>
      <c r="CM97" s="4">
        <f t="shared" si="75"/>
        <v>0.66666666666666674</v>
      </c>
      <c r="CN97" s="19">
        <f t="shared" ca="1" si="57"/>
        <v>4.7603125000023283</v>
      </c>
      <c r="CO97" s="3" t="str">
        <f t="shared" si="58"/>
        <v>Tratado</v>
      </c>
      <c r="CP97" s="3" t="str">
        <f t="shared" ca="1" si="76"/>
        <v>Dentro do Prazo</v>
      </c>
    </row>
    <row r="98" spans="1:94">
      <c r="A98" s="42" t="s">
        <v>1616</v>
      </c>
      <c r="B98" t="s">
        <v>82</v>
      </c>
      <c r="C98" t="s">
        <v>83</v>
      </c>
      <c r="D98" t="s">
        <v>84</v>
      </c>
      <c r="E98" t="s">
        <v>85</v>
      </c>
      <c r="F98" t="s">
        <v>287</v>
      </c>
      <c r="G98" t="s">
        <v>103</v>
      </c>
      <c r="H98" t="s">
        <v>104</v>
      </c>
      <c r="I98" t="s">
        <v>87</v>
      </c>
      <c r="J98" t="s">
        <v>105</v>
      </c>
      <c r="K98" t="s">
        <v>88</v>
      </c>
      <c r="L98" t="s">
        <v>91</v>
      </c>
      <c r="M98" t="s">
        <v>1617</v>
      </c>
      <c r="N98" t="s">
        <v>1618</v>
      </c>
      <c r="O98" t="s">
        <v>582</v>
      </c>
      <c r="P98" t="s">
        <v>583</v>
      </c>
      <c r="Q98" t="s">
        <v>584</v>
      </c>
      <c r="R98" t="s">
        <v>98</v>
      </c>
      <c r="T98" t="s">
        <v>86</v>
      </c>
      <c r="U98" t="s">
        <v>106</v>
      </c>
      <c r="V98" t="s">
        <v>164</v>
      </c>
      <c r="W98" t="s">
        <v>963</v>
      </c>
      <c r="X98" t="s">
        <v>964</v>
      </c>
      <c r="Y98" t="s">
        <v>381</v>
      </c>
      <c r="Z98" t="s">
        <v>86</v>
      </c>
      <c r="AA98" t="s">
        <v>1619</v>
      </c>
      <c r="AB98" t="s">
        <v>1620</v>
      </c>
      <c r="AC98" t="s">
        <v>128</v>
      </c>
      <c r="AD98" t="s">
        <v>86</v>
      </c>
      <c r="AE98" t="s">
        <v>86</v>
      </c>
      <c r="AF98" t="s">
        <v>151</v>
      </c>
      <c r="AG98" t="s">
        <v>94</v>
      </c>
      <c r="AH98" t="s">
        <v>108</v>
      </c>
      <c r="AI98" t="s">
        <v>86</v>
      </c>
      <c r="AJ98" t="s">
        <v>1334</v>
      </c>
      <c r="AK98" t="s">
        <v>385</v>
      </c>
      <c r="AL98" t="s">
        <v>712</v>
      </c>
      <c r="AM98" t="s">
        <v>319</v>
      </c>
      <c r="AN98" t="s">
        <v>319</v>
      </c>
      <c r="AP98" t="s">
        <v>319</v>
      </c>
      <c r="AQ98" t="s">
        <v>109</v>
      </c>
      <c r="BE98" t="s">
        <v>1925</v>
      </c>
      <c r="BG98" t="s">
        <v>467</v>
      </c>
      <c r="BN98" t="s">
        <v>93</v>
      </c>
      <c r="BO98" t="s">
        <v>89</v>
      </c>
      <c r="BP98" t="s">
        <v>110</v>
      </c>
      <c r="BQ98" t="s">
        <v>109</v>
      </c>
      <c r="BU98" t="s">
        <v>90</v>
      </c>
      <c r="BV98" t="s">
        <v>1621</v>
      </c>
      <c r="BX98" t="s">
        <v>93</v>
      </c>
      <c r="BY98" t="s">
        <v>1622</v>
      </c>
      <c r="BZ98" t="s">
        <v>128</v>
      </c>
      <c r="CA98" t="s">
        <v>86</v>
      </c>
      <c r="CB98" t="s">
        <v>86</v>
      </c>
      <c r="CC98" s="35">
        <v>45786.295868055553</v>
      </c>
      <c r="CD98" t="s">
        <v>1620</v>
      </c>
      <c r="CE98" t="s">
        <v>1623</v>
      </c>
      <c r="CG98" s="3" t="s">
        <v>152</v>
      </c>
      <c r="CH98" s="3" t="s">
        <v>153</v>
      </c>
      <c r="CI98" s="3">
        <f t="shared" si="69"/>
        <v>4</v>
      </c>
      <c r="CJ98" s="3">
        <f t="shared" si="70"/>
        <v>5</v>
      </c>
      <c r="CK98" s="3" t="str">
        <f>IFERROR(VLOOKUP(V98,Turnos!$A$1:$D$150,3,0),"")</f>
        <v>08:00 as 16:20</v>
      </c>
      <c r="CL98" s="3">
        <f t="shared" si="74"/>
        <v>15</v>
      </c>
      <c r="CM98" s="4">
        <f t="shared" si="75"/>
        <v>6.6666666666666652E-2</v>
      </c>
      <c r="CN98" s="19">
        <f t="shared" ca="1" si="57"/>
        <v>4.8849305555559113</v>
      </c>
      <c r="CO98" s="3" t="str">
        <f t="shared" si="58"/>
        <v>Tratado</v>
      </c>
      <c r="CP98" s="3" t="str">
        <f t="shared" ca="1" si="76"/>
        <v>Dentro do Prazo</v>
      </c>
    </row>
    <row r="99" spans="1:94">
      <c r="A99" s="42" t="s">
        <v>1624</v>
      </c>
      <c r="B99" t="s">
        <v>82</v>
      </c>
      <c r="C99" t="s">
        <v>83</v>
      </c>
      <c r="D99" t="s">
        <v>84</v>
      </c>
      <c r="E99" t="s">
        <v>85</v>
      </c>
      <c r="F99" t="s">
        <v>287</v>
      </c>
      <c r="G99" t="s">
        <v>103</v>
      </c>
      <c r="H99" t="s">
        <v>104</v>
      </c>
      <c r="I99" t="s">
        <v>87</v>
      </c>
      <c r="J99" t="s">
        <v>105</v>
      </c>
      <c r="K99" t="s">
        <v>88</v>
      </c>
      <c r="L99" t="s">
        <v>91</v>
      </c>
      <c r="M99" t="s">
        <v>1625</v>
      </c>
      <c r="N99" t="s">
        <v>1626</v>
      </c>
      <c r="O99" t="s">
        <v>500</v>
      </c>
      <c r="P99" t="s">
        <v>501</v>
      </c>
      <c r="Q99" t="s">
        <v>502</v>
      </c>
      <c r="R99" t="s">
        <v>98</v>
      </c>
      <c r="T99" t="s">
        <v>86</v>
      </c>
      <c r="U99" t="s">
        <v>106</v>
      </c>
      <c r="V99" t="s">
        <v>180</v>
      </c>
      <c r="W99" t="s">
        <v>1627</v>
      </c>
      <c r="X99" t="s">
        <v>1628</v>
      </c>
      <c r="Y99" t="s">
        <v>1590</v>
      </c>
      <c r="Z99" t="s">
        <v>86</v>
      </c>
      <c r="AA99" t="s">
        <v>1629</v>
      </c>
      <c r="AB99" t="s">
        <v>1630</v>
      </c>
      <c r="AC99" t="s">
        <v>128</v>
      </c>
      <c r="AD99" t="s">
        <v>86</v>
      </c>
      <c r="AE99" t="s">
        <v>86</v>
      </c>
      <c r="AF99" t="s">
        <v>151</v>
      </c>
      <c r="AG99" t="s">
        <v>94</v>
      </c>
      <c r="AH99" t="s">
        <v>108</v>
      </c>
      <c r="AI99" t="s">
        <v>86</v>
      </c>
      <c r="AJ99" t="s">
        <v>526</v>
      </c>
      <c r="AK99" t="s">
        <v>1631</v>
      </c>
      <c r="AL99" t="s">
        <v>112</v>
      </c>
      <c r="AM99" t="s">
        <v>402</v>
      </c>
      <c r="AN99" t="s">
        <v>318</v>
      </c>
      <c r="AP99" t="s">
        <v>319</v>
      </c>
      <c r="AQ99" t="s">
        <v>109</v>
      </c>
      <c r="BE99" t="s">
        <v>1926</v>
      </c>
      <c r="BG99" t="s">
        <v>318</v>
      </c>
      <c r="BN99" t="s">
        <v>93</v>
      </c>
      <c r="BO99" t="s">
        <v>89</v>
      </c>
      <c r="BP99" t="s">
        <v>110</v>
      </c>
      <c r="BQ99" t="s">
        <v>109</v>
      </c>
      <c r="BU99" t="s">
        <v>90</v>
      </c>
      <c r="BV99" t="s">
        <v>1632</v>
      </c>
      <c r="BX99" t="s">
        <v>93</v>
      </c>
      <c r="BY99" t="s">
        <v>1633</v>
      </c>
      <c r="BZ99" t="s">
        <v>128</v>
      </c>
      <c r="CA99" t="s">
        <v>86</v>
      </c>
      <c r="CB99" t="s">
        <v>86</v>
      </c>
      <c r="CC99" s="35">
        <v>45786.295613425929</v>
      </c>
      <c r="CD99" t="s">
        <v>1630</v>
      </c>
      <c r="CE99" t="s">
        <v>1634</v>
      </c>
      <c r="CG99" s="3" t="s">
        <v>372</v>
      </c>
      <c r="CH99" s="3" t="s">
        <v>594</v>
      </c>
      <c r="CI99" s="3">
        <f t="shared" si="69"/>
        <v>4</v>
      </c>
      <c r="CJ99" s="3">
        <f t="shared" si="70"/>
        <v>5</v>
      </c>
      <c r="CK99" s="3" t="str">
        <f>IFERROR(VLOOKUP(V99,Turnos!$A$1:$D$150,3,0),"")</f>
        <v>05:00 as 13:20</v>
      </c>
      <c r="CL99" s="3">
        <f t="shared" si="74"/>
        <v>15</v>
      </c>
      <c r="CM99" s="4">
        <f t="shared" si="75"/>
        <v>0.19999999999999996</v>
      </c>
      <c r="CN99" s="19">
        <f t="shared" ca="1" si="57"/>
        <v>4.9909837962986785</v>
      </c>
      <c r="CO99" s="3" t="str">
        <f t="shared" si="58"/>
        <v>Tratado</v>
      </c>
      <c r="CP99" s="3" t="str">
        <f t="shared" ca="1" si="76"/>
        <v>Dentro do Prazo</v>
      </c>
    </row>
    <row r="100" spans="1:94">
      <c r="A100" s="42" t="s">
        <v>1635</v>
      </c>
      <c r="B100" t="s">
        <v>82</v>
      </c>
      <c r="C100" t="s">
        <v>83</v>
      </c>
      <c r="D100" t="s">
        <v>84</v>
      </c>
      <c r="E100" t="s">
        <v>85</v>
      </c>
      <c r="F100" t="s">
        <v>287</v>
      </c>
      <c r="G100" t="s">
        <v>103</v>
      </c>
      <c r="H100" t="s">
        <v>104</v>
      </c>
      <c r="I100" t="s">
        <v>87</v>
      </c>
      <c r="J100" t="s">
        <v>105</v>
      </c>
      <c r="K100" t="s">
        <v>88</v>
      </c>
      <c r="L100" t="s">
        <v>91</v>
      </c>
      <c r="M100" t="s">
        <v>1636</v>
      </c>
      <c r="N100" t="s">
        <v>1637</v>
      </c>
      <c r="O100" t="s">
        <v>1242</v>
      </c>
      <c r="P100" t="s">
        <v>1243</v>
      </c>
      <c r="Q100" t="s">
        <v>1244</v>
      </c>
      <c r="R100" t="s">
        <v>98</v>
      </c>
      <c r="T100" t="s">
        <v>86</v>
      </c>
      <c r="U100" t="s">
        <v>106</v>
      </c>
      <c r="V100" t="s">
        <v>205</v>
      </c>
      <c r="W100" t="s">
        <v>429</v>
      </c>
      <c r="X100" t="s">
        <v>430</v>
      </c>
      <c r="Y100" t="s">
        <v>460</v>
      </c>
      <c r="Z100" t="s">
        <v>86</v>
      </c>
      <c r="AA100" t="s">
        <v>1638</v>
      </c>
      <c r="AB100" t="s">
        <v>1639</v>
      </c>
      <c r="AC100" t="s">
        <v>128</v>
      </c>
      <c r="AD100" t="s">
        <v>86</v>
      </c>
      <c r="AE100" t="s">
        <v>86</v>
      </c>
      <c r="AF100" t="s">
        <v>151</v>
      </c>
      <c r="AG100" t="s">
        <v>94</v>
      </c>
      <c r="AH100" t="s">
        <v>108</v>
      </c>
      <c r="AI100" t="s">
        <v>86</v>
      </c>
      <c r="AJ100" t="s">
        <v>463</v>
      </c>
      <c r="AK100" t="s">
        <v>464</v>
      </c>
      <c r="AL100" t="s">
        <v>112</v>
      </c>
      <c r="AM100" t="s">
        <v>466</v>
      </c>
      <c r="AN100" t="s">
        <v>466</v>
      </c>
      <c r="AP100" t="s">
        <v>466</v>
      </c>
      <c r="AQ100" t="s">
        <v>109</v>
      </c>
      <c r="BE100" t="s">
        <v>1927</v>
      </c>
      <c r="BG100" t="s">
        <v>795</v>
      </c>
      <c r="BN100" t="s">
        <v>93</v>
      </c>
      <c r="BO100" t="s">
        <v>89</v>
      </c>
      <c r="BP100" t="s">
        <v>110</v>
      </c>
      <c r="BQ100" t="s">
        <v>109</v>
      </c>
      <c r="BU100" t="s">
        <v>90</v>
      </c>
      <c r="BV100" t="s">
        <v>1640</v>
      </c>
      <c r="BX100" t="s">
        <v>93</v>
      </c>
      <c r="BY100" t="s">
        <v>1641</v>
      </c>
      <c r="BZ100" t="s">
        <v>128</v>
      </c>
      <c r="CA100" t="s">
        <v>86</v>
      </c>
      <c r="CB100" t="s">
        <v>86</v>
      </c>
      <c r="CC100" s="35">
        <v>45785.8672337963</v>
      </c>
      <c r="CD100" t="s">
        <v>1639</v>
      </c>
      <c r="CE100" t="s">
        <v>1642</v>
      </c>
      <c r="CG100" s="3" t="s">
        <v>152</v>
      </c>
      <c r="CH100" s="3" t="s">
        <v>153</v>
      </c>
      <c r="CI100" s="3">
        <f t="shared" si="69"/>
        <v>4</v>
      </c>
      <c r="CJ100" s="3">
        <f t="shared" si="70"/>
        <v>5</v>
      </c>
      <c r="CK100" s="3" t="str">
        <f>IFERROR(VLOOKUP(V100,Turnos!$A$1:$D$150,3,0),"")</f>
        <v>05:00 as 13:20</v>
      </c>
      <c r="CL100" s="3">
        <f t="shared" si="74"/>
        <v>26</v>
      </c>
      <c r="CM100" s="4">
        <f t="shared" si="75"/>
        <v>3.8461538461538547E-2</v>
      </c>
      <c r="CN100" s="19">
        <f t="shared" ca="1" si="57"/>
        <v>4.588831018525525</v>
      </c>
      <c r="CO100" s="3" t="str">
        <f t="shared" si="58"/>
        <v>Tratado</v>
      </c>
      <c r="CP100" s="3" t="str">
        <f t="shared" ca="1" si="76"/>
        <v>Dentro do Prazo</v>
      </c>
    </row>
    <row r="101" spans="1:94">
      <c r="A101" s="42" t="s">
        <v>1643</v>
      </c>
      <c r="B101" t="s">
        <v>82</v>
      </c>
      <c r="C101" t="s">
        <v>83</v>
      </c>
      <c r="D101" t="s">
        <v>84</v>
      </c>
      <c r="E101" t="s">
        <v>85</v>
      </c>
      <c r="F101" t="s">
        <v>287</v>
      </c>
      <c r="G101" t="s">
        <v>103</v>
      </c>
      <c r="H101" t="s">
        <v>104</v>
      </c>
      <c r="I101" t="s">
        <v>87</v>
      </c>
      <c r="J101" t="s">
        <v>105</v>
      </c>
      <c r="K101" t="s">
        <v>88</v>
      </c>
      <c r="L101" t="s">
        <v>91</v>
      </c>
      <c r="M101" t="s">
        <v>1644</v>
      </c>
      <c r="N101" t="s">
        <v>1645</v>
      </c>
      <c r="O101" t="s">
        <v>582</v>
      </c>
      <c r="P101" t="s">
        <v>583</v>
      </c>
      <c r="Q101" t="s">
        <v>584</v>
      </c>
      <c r="R101" t="s">
        <v>98</v>
      </c>
      <c r="T101" t="s">
        <v>86</v>
      </c>
      <c r="U101" t="s">
        <v>106</v>
      </c>
      <c r="V101" t="s">
        <v>233</v>
      </c>
      <c r="W101" t="s">
        <v>1364</v>
      </c>
      <c r="X101" t="s">
        <v>1365</v>
      </c>
      <c r="Y101" t="s">
        <v>720</v>
      </c>
      <c r="Z101" t="s">
        <v>86</v>
      </c>
      <c r="AA101" t="s">
        <v>1646</v>
      </c>
      <c r="AB101" t="s">
        <v>1647</v>
      </c>
      <c r="AC101" t="s">
        <v>128</v>
      </c>
      <c r="AD101" t="s">
        <v>86</v>
      </c>
      <c r="AE101" t="s">
        <v>86</v>
      </c>
      <c r="AF101" t="s">
        <v>151</v>
      </c>
      <c r="AG101" t="s">
        <v>94</v>
      </c>
      <c r="AH101" t="s">
        <v>108</v>
      </c>
      <c r="AI101" t="s">
        <v>86</v>
      </c>
      <c r="AJ101" t="s">
        <v>526</v>
      </c>
      <c r="AK101" t="s">
        <v>1648</v>
      </c>
      <c r="AL101" t="s">
        <v>331</v>
      </c>
      <c r="AM101" t="s">
        <v>319</v>
      </c>
      <c r="AN101" t="s">
        <v>319</v>
      </c>
      <c r="AP101" t="s">
        <v>319</v>
      </c>
      <c r="AQ101" t="s">
        <v>109</v>
      </c>
      <c r="BE101" t="s">
        <v>1928</v>
      </c>
      <c r="BG101" t="s">
        <v>1581</v>
      </c>
      <c r="BN101" t="s">
        <v>93</v>
      </c>
      <c r="BO101" t="s">
        <v>89</v>
      </c>
      <c r="BP101" t="s">
        <v>110</v>
      </c>
      <c r="BQ101" t="s">
        <v>109</v>
      </c>
      <c r="BU101" t="s">
        <v>90</v>
      </c>
      <c r="BV101" t="s">
        <v>1649</v>
      </c>
      <c r="BX101" t="s">
        <v>93</v>
      </c>
      <c r="BY101" t="s">
        <v>1650</v>
      </c>
      <c r="BZ101" t="s">
        <v>128</v>
      </c>
      <c r="CA101" t="s">
        <v>86</v>
      </c>
      <c r="CB101" t="s">
        <v>86</v>
      </c>
      <c r="CC101" s="35">
        <v>45785.866944444446</v>
      </c>
      <c r="CD101" t="s">
        <v>1647</v>
      </c>
      <c r="CE101" t="s">
        <v>1651</v>
      </c>
      <c r="CG101" s="3" t="s">
        <v>372</v>
      </c>
      <c r="CH101" s="3" t="s">
        <v>153</v>
      </c>
      <c r="CI101" s="3">
        <f t="shared" si="69"/>
        <v>4</v>
      </c>
      <c r="CJ101" s="3">
        <f t="shared" si="70"/>
        <v>5</v>
      </c>
      <c r="CK101" s="3" t="str">
        <f>IFERROR(VLOOKUP(V101,Turnos!$A$1:$D$150,3,0),"")</f>
        <v>00:00 as 08:20</v>
      </c>
      <c r="CL101" s="3">
        <f t="shared" si="74"/>
        <v>15</v>
      </c>
      <c r="CM101" s="4">
        <f t="shared" si="75"/>
        <v>6.6666666666666652E-2</v>
      </c>
      <c r="CN101" s="19">
        <f t="shared" ca="1" si="57"/>
        <v>4.7525578703716747</v>
      </c>
      <c r="CO101" s="3" t="str">
        <f t="shared" si="58"/>
        <v>Tratado</v>
      </c>
      <c r="CP101" s="3" t="str">
        <f t="shared" ca="1" si="76"/>
        <v>Dentro do Prazo</v>
      </c>
    </row>
    <row r="102" spans="1:94">
      <c r="A102" s="42" t="s">
        <v>1652</v>
      </c>
      <c r="B102" t="s">
        <v>82</v>
      </c>
      <c r="C102" t="s">
        <v>83</v>
      </c>
      <c r="D102" t="s">
        <v>84</v>
      </c>
      <c r="E102" t="s">
        <v>85</v>
      </c>
      <c r="F102" t="s">
        <v>287</v>
      </c>
      <c r="G102" t="s">
        <v>103</v>
      </c>
      <c r="H102" t="s">
        <v>104</v>
      </c>
      <c r="I102" t="s">
        <v>87</v>
      </c>
      <c r="J102" t="s">
        <v>105</v>
      </c>
      <c r="K102" t="s">
        <v>88</v>
      </c>
      <c r="L102" t="s">
        <v>91</v>
      </c>
      <c r="M102" t="s">
        <v>1653</v>
      </c>
      <c r="N102" t="s">
        <v>1654</v>
      </c>
      <c r="O102" t="s">
        <v>1329</v>
      </c>
      <c r="P102" t="s">
        <v>1330</v>
      </c>
      <c r="Q102" t="s">
        <v>1331</v>
      </c>
      <c r="R102" t="s">
        <v>98</v>
      </c>
      <c r="T102" t="s">
        <v>86</v>
      </c>
      <c r="U102" t="s">
        <v>106</v>
      </c>
      <c r="V102" t="s">
        <v>212</v>
      </c>
      <c r="W102" t="s">
        <v>1655</v>
      </c>
      <c r="X102" t="s">
        <v>1656</v>
      </c>
      <c r="Y102" t="s">
        <v>96</v>
      </c>
      <c r="Z102" t="s">
        <v>86</v>
      </c>
      <c r="AA102" t="s">
        <v>1657</v>
      </c>
      <c r="AB102" t="s">
        <v>1658</v>
      </c>
      <c r="AC102" t="s">
        <v>128</v>
      </c>
      <c r="AD102" t="s">
        <v>86</v>
      </c>
      <c r="AE102" t="s">
        <v>86</v>
      </c>
      <c r="AF102" t="s">
        <v>151</v>
      </c>
      <c r="AG102" t="s">
        <v>94</v>
      </c>
      <c r="AH102" t="s">
        <v>108</v>
      </c>
      <c r="AI102" t="s">
        <v>86</v>
      </c>
      <c r="AJ102" t="s">
        <v>982</v>
      </c>
      <c r="AK102" t="s">
        <v>1207</v>
      </c>
      <c r="AL102" t="s">
        <v>433</v>
      </c>
      <c r="AM102" t="s">
        <v>402</v>
      </c>
      <c r="AN102" t="s">
        <v>319</v>
      </c>
      <c r="AP102" t="s">
        <v>319</v>
      </c>
      <c r="AQ102" t="s">
        <v>109</v>
      </c>
      <c r="BE102" t="s">
        <v>1929</v>
      </c>
      <c r="BG102" t="s">
        <v>543</v>
      </c>
      <c r="BN102" t="s">
        <v>93</v>
      </c>
      <c r="BO102" t="s">
        <v>89</v>
      </c>
      <c r="BP102" t="s">
        <v>110</v>
      </c>
      <c r="BQ102" t="s">
        <v>109</v>
      </c>
      <c r="BU102" t="s">
        <v>90</v>
      </c>
      <c r="BV102" t="s">
        <v>1659</v>
      </c>
      <c r="BX102" t="s">
        <v>93</v>
      </c>
      <c r="BY102" t="s">
        <v>1660</v>
      </c>
      <c r="BZ102" t="s">
        <v>128</v>
      </c>
      <c r="CA102" t="s">
        <v>86</v>
      </c>
      <c r="CB102" t="s">
        <v>86</v>
      </c>
      <c r="CC102" s="35">
        <v>45785.866527777776</v>
      </c>
      <c r="CD102" t="s">
        <v>1658</v>
      </c>
      <c r="CE102" t="s">
        <v>1661</v>
      </c>
      <c r="CG102" s="3" t="s">
        <v>152</v>
      </c>
      <c r="CH102" s="3" t="s">
        <v>594</v>
      </c>
      <c r="CI102" s="3">
        <f t="shared" si="69"/>
        <v>4</v>
      </c>
      <c r="CJ102" s="3">
        <f t="shared" si="70"/>
        <v>5</v>
      </c>
      <c r="CK102" s="3" t="str">
        <f>IFERROR(VLOOKUP(V102,Turnos!$A$1:$D$150,3,0),"")</f>
        <v>21:00 as 05:20</v>
      </c>
      <c r="CL102" s="3">
        <f t="shared" si="74"/>
        <v>15</v>
      </c>
      <c r="CM102" s="4">
        <f t="shared" si="75"/>
        <v>0.19999999999999996</v>
      </c>
      <c r="CN102" s="19">
        <f t="shared" ca="1" si="57"/>
        <v>4.8227777777792653</v>
      </c>
      <c r="CO102" s="3" t="str">
        <f t="shared" si="58"/>
        <v>Tratado</v>
      </c>
      <c r="CP102" s="3" t="str">
        <f t="shared" ca="1" si="76"/>
        <v>Dentro do Prazo</v>
      </c>
    </row>
    <row r="103" spans="1:94">
      <c r="A103" s="42" t="s">
        <v>1662</v>
      </c>
      <c r="B103" t="s">
        <v>82</v>
      </c>
      <c r="C103" t="s">
        <v>83</v>
      </c>
      <c r="D103" t="s">
        <v>84</v>
      </c>
      <c r="E103" t="s">
        <v>1020</v>
      </c>
      <c r="F103" t="s">
        <v>287</v>
      </c>
      <c r="G103" t="s">
        <v>103</v>
      </c>
      <c r="H103" t="s">
        <v>104</v>
      </c>
      <c r="I103" t="s">
        <v>87</v>
      </c>
      <c r="J103" t="s">
        <v>105</v>
      </c>
      <c r="K103" t="s">
        <v>88</v>
      </c>
      <c r="L103" t="s">
        <v>91</v>
      </c>
      <c r="M103" t="s">
        <v>1663</v>
      </c>
      <c r="N103" t="s">
        <v>1664</v>
      </c>
      <c r="O103" t="s">
        <v>1199</v>
      </c>
      <c r="P103" t="s">
        <v>1200</v>
      </c>
      <c r="Q103" t="s">
        <v>1201</v>
      </c>
      <c r="R103" t="s">
        <v>98</v>
      </c>
      <c r="T103" t="s">
        <v>86</v>
      </c>
      <c r="U103" t="s">
        <v>106</v>
      </c>
      <c r="V103" t="s">
        <v>204</v>
      </c>
      <c r="W103" t="s">
        <v>311</v>
      </c>
      <c r="X103" t="s">
        <v>1665</v>
      </c>
      <c r="Y103" t="s">
        <v>720</v>
      </c>
      <c r="Z103" t="s">
        <v>86</v>
      </c>
      <c r="AA103" t="s">
        <v>1666</v>
      </c>
      <c r="AB103" t="s">
        <v>1667</v>
      </c>
      <c r="AC103" t="s">
        <v>128</v>
      </c>
      <c r="AD103" t="s">
        <v>86</v>
      </c>
      <c r="AE103" t="s">
        <v>86</v>
      </c>
      <c r="AF103" t="s">
        <v>151</v>
      </c>
      <c r="AG103" t="s">
        <v>94</v>
      </c>
      <c r="AH103" t="s">
        <v>108</v>
      </c>
      <c r="AI103" t="s">
        <v>86</v>
      </c>
      <c r="AJ103" t="s">
        <v>1264</v>
      </c>
      <c r="AK103" t="s">
        <v>1668</v>
      </c>
      <c r="AL103" t="s">
        <v>112</v>
      </c>
      <c r="AM103" t="s">
        <v>318</v>
      </c>
      <c r="AN103" t="s">
        <v>319</v>
      </c>
      <c r="AP103" t="s">
        <v>319</v>
      </c>
      <c r="AQ103" t="s">
        <v>109</v>
      </c>
      <c r="BE103" t="s">
        <v>1930</v>
      </c>
      <c r="BG103" t="s">
        <v>88</v>
      </c>
      <c r="BN103" t="s">
        <v>93</v>
      </c>
      <c r="BO103" t="s">
        <v>89</v>
      </c>
      <c r="BP103" t="s">
        <v>110</v>
      </c>
      <c r="BQ103" t="s">
        <v>109</v>
      </c>
      <c r="BU103" t="s">
        <v>90</v>
      </c>
      <c r="BV103" t="s">
        <v>1669</v>
      </c>
      <c r="BX103" t="s">
        <v>93</v>
      </c>
      <c r="BY103" t="s">
        <v>1670</v>
      </c>
      <c r="BZ103" t="s">
        <v>128</v>
      </c>
      <c r="CA103" t="s">
        <v>86</v>
      </c>
      <c r="CB103" t="s">
        <v>86</v>
      </c>
      <c r="CC103" s="35">
        <v>45783.6715625</v>
      </c>
      <c r="CD103" t="s">
        <v>1667</v>
      </c>
      <c r="CE103" t="s">
        <v>1671</v>
      </c>
      <c r="CG103" s="3" t="s">
        <v>372</v>
      </c>
      <c r="CH103" s="3" t="s">
        <v>594</v>
      </c>
      <c r="CI103" s="3">
        <f t="shared" si="69"/>
        <v>3</v>
      </c>
      <c r="CJ103" s="3">
        <f t="shared" si="70"/>
        <v>5</v>
      </c>
      <c r="CK103" s="3" t="str">
        <f>IFERROR(VLOOKUP(V103,Turnos!$A$1:$D$150,3,0),"")</f>
        <v>15:00 AS 23:00</v>
      </c>
      <c r="CL103" s="3">
        <f t="shared" si="74"/>
        <v>15</v>
      </c>
      <c r="CM103" s="4">
        <f t="shared" si="75"/>
        <v>0.1333333333333333</v>
      </c>
      <c r="CN103" s="19">
        <f t="shared" ca="1" si="57"/>
        <v>2.7517245370399905</v>
      </c>
      <c r="CO103" s="3" t="str">
        <f t="shared" si="58"/>
        <v>Tratado</v>
      </c>
      <c r="CP103" s="3" t="str">
        <f t="shared" ca="1" si="76"/>
        <v>Dentro do Prazo</v>
      </c>
    </row>
    <row r="104" spans="1:94">
      <c r="A104" s="42" t="s">
        <v>1672</v>
      </c>
      <c r="B104" t="s">
        <v>82</v>
      </c>
      <c r="C104" t="s">
        <v>83</v>
      </c>
      <c r="D104" t="s">
        <v>84</v>
      </c>
      <c r="E104" t="s">
        <v>1020</v>
      </c>
      <c r="F104" t="s">
        <v>287</v>
      </c>
      <c r="G104" t="s">
        <v>103</v>
      </c>
      <c r="H104" t="s">
        <v>104</v>
      </c>
      <c r="I104" t="s">
        <v>87</v>
      </c>
      <c r="J104" t="s">
        <v>105</v>
      </c>
      <c r="K104" t="s">
        <v>88</v>
      </c>
      <c r="L104" t="s">
        <v>91</v>
      </c>
      <c r="M104" t="s">
        <v>1673</v>
      </c>
      <c r="N104" t="s">
        <v>1674</v>
      </c>
      <c r="O104" t="s">
        <v>1199</v>
      </c>
      <c r="P104" t="s">
        <v>1200</v>
      </c>
      <c r="Q104" t="s">
        <v>1201</v>
      </c>
      <c r="R104" t="s">
        <v>98</v>
      </c>
      <c r="T104" t="s">
        <v>86</v>
      </c>
      <c r="U104" t="s">
        <v>106</v>
      </c>
      <c r="V104" t="s">
        <v>204</v>
      </c>
      <c r="W104" t="s">
        <v>311</v>
      </c>
      <c r="X104" t="s">
        <v>1665</v>
      </c>
      <c r="Y104" t="s">
        <v>626</v>
      </c>
      <c r="Z104" t="s">
        <v>86</v>
      </c>
      <c r="AA104" t="s">
        <v>1675</v>
      </c>
      <c r="AB104" t="s">
        <v>1676</v>
      </c>
      <c r="AC104" t="s">
        <v>128</v>
      </c>
      <c r="AD104" t="s">
        <v>86</v>
      </c>
      <c r="AE104" t="s">
        <v>86</v>
      </c>
      <c r="AF104" t="s">
        <v>151</v>
      </c>
      <c r="AG104" t="s">
        <v>94</v>
      </c>
      <c r="AH104" t="s">
        <v>108</v>
      </c>
      <c r="AI104" t="s">
        <v>86</v>
      </c>
      <c r="AJ104" t="s">
        <v>1264</v>
      </c>
      <c r="AK104" t="s">
        <v>1345</v>
      </c>
      <c r="AL104" t="s">
        <v>331</v>
      </c>
      <c r="AM104" t="s">
        <v>467</v>
      </c>
      <c r="AN104" t="s">
        <v>402</v>
      </c>
      <c r="AP104" t="s">
        <v>319</v>
      </c>
      <c r="AQ104" t="s">
        <v>109</v>
      </c>
      <c r="BE104" t="s">
        <v>1931</v>
      </c>
      <c r="BG104" t="s">
        <v>402</v>
      </c>
      <c r="BN104" t="s">
        <v>93</v>
      </c>
      <c r="BO104" t="s">
        <v>89</v>
      </c>
      <c r="BP104" t="s">
        <v>110</v>
      </c>
      <c r="BQ104" t="s">
        <v>109</v>
      </c>
      <c r="BU104" t="s">
        <v>90</v>
      </c>
      <c r="BV104" t="s">
        <v>1677</v>
      </c>
      <c r="BX104" t="s">
        <v>93</v>
      </c>
      <c r="BY104" t="s">
        <v>1678</v>
      </c>
      <c r="BZ104" t="s">
        <v>128</v>
      </c>
      <c r="CA104" t="s">
        <v>86</v>
      </c>
      <c r="CB104" t="s">
        <v>86</v>
      </c>
      <c r="CC104" s="35">
        <v>45783.671875</v>
      </c>
      <c r="CD104" t="s">
        <v>1676</v>
      </c>
      <c r="CE104" t="s">
        <v>1679</v>
      </c>
      <c r="CG104" s="3" t="s">
        <v>372</v>
      </c>
      <c r="CH104" s="3" t="s">
        <v>594</v>
      </c>
      <c r="CI104" s="3">
        <f t="shared" si="69"/>
        <v>3</v>
      </c>
      <c r="CJ104" s="3">
        <f t="shared" si="70"/>
        <v>5</v>
      </c>
      <c r="CK104" s="3" t="str">
        <f>IFERROR(VLOOKUP(V104,Turnos!$A$1:$D$150,3,0),"")</f>
        <v>15:00 AS 23:00</v>
      </c>
      <c r="CL104" s="3">
        <f t="shared" si="74"/>
        <v>15</v>
      </c>
      <c r="CM104" s="4">
        <f t="shared" si="75"/>
        <v>0.33333333333333326</v>
      </c>
      <c r="CN104" s="19">
        <f t="shared" ca="1" si="57"/>
        <v>2.7825115740706678</v>
      </c>
      <c r="CO104" s="3" t="str">
        <f t="shared" si="58"/>
        <v>Tratado</v>
      </c>
      <c r="CP104" s="3" t="str">
        <f t="shared" ca="1" si="76"/>
        <v>Dentro do Prazo</v>
      </c>
    </row>
    <row r="105" spans="1:94">
      <c r="A105" s="42" t="s">
        <v>1680</v>
      </c>
      <c r="B105" t="s">
        <v>82</v>
      </c>
      <c r="C105" t="s">
        <v>83</v>
      </c>
      <c r="D105" t="s">
        <v>84</v>
      </c>
      <c r="E105" t="s">
        <v>85</v>
      </c>
      <c r="F105" t="s">
        <v>287</v>
      </c>
      <c r="G105" t="s">
        <v>103</v>
      </c>
      <c r="H105" t="s">
        <v>104</v>
      </c>
      <c r="I105" t="s">
        <v>87</v>
      </c>
      <c r="J105" t="s">
        <v>105</v>
      </c>
      <c r="K105" t="s">
        <v>88</v>
      </c>
      <c r="L105" t="s">
        <v>91</v>
      </c>
      <c r="M105" t="s">
        <v>1681</v>
      </c>
      <c r="N105" t="s">
        <v>1682</v>
      </c>
      <c r="O105" t="s">
        <v>888</v>
      </c>
      <c r="P105" t="s">
        <v>889</v>
      </c>
      <c r="Q105" t="s">
        <v>890</v>
      </c>
      <c r="R105" t="s">
        <v>98</v>
      </c>
      <c r="T105" t="s">
        <v>86</v>
      </c>
      <c r="U105" t="s">
        <v>106</v>
      </c>
      <c r="V105" t="s">
        <v>181</v>
      </c>
      <c r="W105" t="s">
        <v>1683</v>
      </c>
      <c r="X105" t="s">
        <v>1684</v>
      </c>
      <c r="Y105" t="s">
        <v>1685</v>
      </c>
      <c r="Z105" t="s">
        <v>86</v>
      </c>
      <c r="AA105" t="s">
        <v>1686</v>
      </c>
      <c r="AB105" t="s">
        <v>1687</v>
      </c>
      <c r="AC105" t="s">
        <v>128</v>
      </c>
      <c r="AD105" t="s">
        <v>1687</v>
      </c>
      <c r="AE105" t="s">
        <v>1083</v>
      </c>
      <c r="AF105" t="s">
        <v>151</v>
      </c>
      <c r="AG105" t="s">
        <v>94</v>
      </c>
      <c r="AH105" t="s">
        <v>108</v>
      </c>
      <c r="AI105" t="s">
        <v>86</v>
      </c>
      <c r="AJ105" t="s">
        <v>316</v>
      </c>
      <c r="AK105" t="s">
        <v>590</v>
      </c>
      <c r="AL105" t="s">
        <v>331</v>
      </c>
      <c r="AM105" t="s">
        <v>318</v>
      </c>
      <c r="AN105" t="s">
        <v>319</v>
      </c>
      <c r="AP105" t="s">
        <v>319</v>
      </c>
      <c r="AQ105" t="s">
        <v>109</v>
      </c>
      <c r="BE105" t="s">
        <v>1932</v>
      </c>
      <c r="BG105" t="s">
        <v>574</v>
      </c>
      <c r="BN105" t="s">
        <v>93</v>
      </c>
      <c r="BO105" t="s">
        <v>89</v>
      </c>
      <c r="BP105" t="s">
        <v>110</v>
      </c>
      <c r="BQ105" t="s">
        <v>109</v>
      </c>
      <c r="BU105" t="s">
        <v>90</v>
      </c>
      <c r="BV105" t="s">
        <v>1688</v>
      </c>
      <c r="BX105" t="s">
        <v>93</v>
      </c>
      <c r="BY105" t="s">
        <v>1689</v>
      </c>
      <c r="BZ105" t="s">
        <v>128</v>
      </c>
      <c r="CA105" t="s">
        <v>1690</v>
      </c>
      <c r="CB105" t="s">
        <v>86</v>
      </c>
      <c r="CC105" s="35">
        <v>45784.860405092593</v>
      </c>
      <c r="CD105" t="s">
        <v>1687</v>
      </c>
      <c r="CE105" t="s">
        <v>1691</v>
      </c>
      <c r="CG105" s="3" t="s">
        <v>152</v>
      </c>
      <c r="CH105" s="3" t="s">
        <v>153</v>
      </c>
      <c r="CI105" s="3">
        <f t="shared" si="69"/>
        <v>3</v>
      </c>
      <c r="CJ105" s="3">
        <f t="shared" si="70"/>
        <v>5</v>
      </c>
      <c r="CK105" s="3" t="str">
        <f>IFERROR(VLOOKUP(V105,Turnos!$A$1:$D$150,3,0),"")</f>
        <v>13:00 as 21:20</v>
      </c>
      <c r="CL105" s="3">
        <f t="shared" si="74"/>
        <v>15</v>
      </c>
      <c r="CM105" s="4">
        <f t="shared" si="75"/>
        <v>0.1333333333333333</v>
      </c>
      <c r="CN105" s="19">
        <f t="shared" ca="1" si="57"/>
        <v>4.0452199074061355</v>
      </c>
      <c r="CO105" s="3" t="str">
        <f t="shared" si="58"/>
        <v>Tratado</v>
      </c>
      <c r="CP105" s="3" t="str">
        <f t="shared" ca="1" si="76"/>
        <v>Dentro do Prazo</v>
      </c>
    </row>
    <row r="106" spans="1:94">
      <c r="A106" s="42" t="s">
        <v>1692</v>
      </c>
      <c r="B106" t="s">
        <v>82</v>
      </c>
      <c r="C106" t="s">
        <v>83</v>
      </c>
      <c r="D106" t="s">
        <v>84</v>
      </c>
      <c r="E106" t="s">
        <v>85</v>
      </c>
      <c r="F106" t="s">
        <v>601</v>
      </c>
      <c r="G106" t="s">
        <v>532</v>
      </c>
      <c r="H106" t="s">
        <v>533</v>
      </c>
      <c r="I106" t="s">
        <v>87</v>
      </c>
      <c r="J106" t="s">
        <v>343</v>
      </c>
      <c r="K106" t="s">
        <v>534</v>
      </c>
      <c r="L106" t="s">
        <v>345</v>
      </c>
      <c r="M106" t="s">
        <v>1693</v>
      </c>
      <c r="N106" t="s">
        <v>1694</v>
      </c>
      <c r="O106" t="s">
        <v>393</v>
      </c>
      <c r="P106" t="s">
        <v>394</v>
      </c>
      <c r="Q106" t="s">
        <v>395</v>
      </c>
      <c r="R106" t="s">
        <v>537</v>
      </c>
      <c r="T106" t="s">
        <v>86</v>
      </c>
      <c r="U106" t="s">
        <v>351</v>
      </c>
      <c r="V106" t="s">
        <v>197</v>
      </c>
      <c r="W106" t="s">
        <v>396</v>
      </c>
      <c r="X106" t="s">
        <v>397</v>
      </c>
      <c r="Y106" t="s">
        <v>1695</v>
      </c>
      <c r="Z106" t="s">
        <v>86</v>
      </c>
      <c r="AA106" t="s">
        <v>1696</v>
      </c>
      <c r="AB106" t="s">
        <v>1697</v>
      </c>
      <c r="AC106" t="s">
        <v>539</v>
      </c>
      <c r="AD106" t="s">
        <v>1698</v>
      </c>
      <c r="AE106" t="s">
        <v>539</v>
      </c>
      <c r="AF106" t="s">
        <v>359</v>
      </c>
      <c r="AG106" t="s">
        <v>94</v>
      </c>
      <c r="AH106" t="s">
        <v>360</v>
      </c>
      <c r="AI106" t="s">
        <v>86</v>
      </c>
      <c r="AL106" t="s">
        <v>1699</v>
      </c>
      <c r="AV106" t="s">
        <v>1700</v>
      </c>
      <c r="AW106" t="s">
        <v>1700</v>
      </c>
      <c r="BE106" t="s">
        <v>1933</v>
      </c>
      <c r="BL106" t="s">
        <v>109</v>
      </c>
      <c r="BN106" t="s">
        <v>93</v>
      </c>
      <c r="BO106" t="s">
        <v>89</v>
      </c>
      <c r="BP106" t="s">
        <v>364</v>
      </c>
      <c r="BQ106" t="s">
        <v>365</v>
      </c>
      <c r="BU106" t="s">
        <v>90</v>
      </c>
      <c r="BV106" t="s">
        <v>1701</v>
      </c>
      <c r="BX106" t="s">
        <v>93</v>
      </c>
      <c r="BY106" t="s">
        <v>1702</v>
      </c>
      <c r="BZ106" t="s">
        <v>539</v>
      </c>
      <c r="CA106" t="s">
        <v>86</v>
      </c>
      <c r="CB106" t="s">
        <v>1698</v>
      </c>
      <c r="CC106" s="35">
        <v>45783.546076388891</v>
      </c>
      <c r="CD106" t="s">
        <v>86</v>
      </c>
      <c r="CE106" t="s">
        <v>1703</v>
      </c>
      <c r="CG106" s="3" t="s">
        <v>152</v>
      </c>
      <c r="CH106" s="3" t="s">
        <v>153</v>
      </c>
      <c r="CI106" s="3">
        <f t="shared" si="69"/>
        <v>3</v>
      </c>
      <c r="CJ106" s="3">
        <f t="shared" si="70"/>
        <v>5</v>
      </c>
      <c r="CK106" s="3" t="str">
        <f>IFERROR(VLOOKUP(V106,Turnos!$A$1:$D$150,3,0),"")</f>
        <v>13:00 as 21:20</v>
      </c>
      <c r="CL106" s="3" t="str">
        <f t="shared" si="74"/>
        <v/>
      </c>
      <c r="CM106" s="4" t="str">
        <f t="shared" si="75"/>
        <v/>
      </c>
      <c r="CN106" s="19">
        <f t="shared" ca="1" si="57"/>
        <v>2.8335879629667033</v>
      </c>
      <c r="CO106" s="3" t="str">
        <f t="shared" si="58"/>
        <v>Tratado</v>
      </c>
      <c r="CP106" s="3" t="str">
        <f t="shared" ca="1" si="76"/>
        <v>Dentro do Prazo</v>
      </c>
    </row>
    <row r="107" spans="1:94">
      <c r="A107" s="42" t="s">
        <v>1704</v>
      </c>
      <c r="B107" t="s">
        <v>82</v>
      </c>
      <c r="C107" t="s">
        <v>83</v>
      </c>
      <c r="D107" t="s">
        <v>84</v>
      </c>
      <c r="E107" t="s">
        <v>85</v>
      </c>
      <c r="F107" t="s">
        <v>287</v>
      </c>
      <c r="G107" t="s">
        <v>103</v>
      </c>
      <c r="H107" t="s">
        <v>104</v>
      </c>
      <c r="I107" t="s">
        <v>87</v>
      </c>
      <c r="J107" t="s">
        <v>105</v>
      </c>
      <c r="K107" t="s">
        <v>88</v>
      </c>
      <c r="L107" t="s">
        <v>91</v>
      </c>
      <c r="M107" t="s">
        <v>1705</v>
      </c>
      <c r="N107" t="s">
        <v>1705</v>
      </c>
      <c r="O107" t="s">
        <v>1706</v>
      </c>
      <c r="P107" t="s">
        <v>1707</v>
      </c>
      <c r="Q107" t="s">
        <v>1708</v>
      </c>
      <c r="R107" t="s">
        <v>98</v>
      </c>
      <c r="T107" t="s">
        <v>86</v>
      </c>
      <c r="U107" t="s">
        <v>106</v>
      </c>
      <c r="V107" t="s">
        <v>119</v>
      </c>
      <c r="W107" t="s">
        <v>1709</v>
      </c>
      <c r="X107" t="s">
        <v>1710</v>
      </c>
      <c r="Y107" t="s">
        <v>1711</v>
      </c>
      <c r="Z107" t="s">
        <v>86</v>
      </c>
      <c r="AA107" t="s">
        <v>1712</v>
      </c>
      <c r="AB107" t="s">
        <v>1713</v>
      </c>
      <c r="AC107" t="s">
        <v>128</v>
      </c>
      <c r="AD107" t="s">
        <v>86</v>
      </c>
      <c r="AE107" t="s">
        <v>86</v>
      </c>
      <c r="AF107" t="s">
        <v>151</v>
      </c>
      <c r="AG107" t="s">
        <v>94</v>
      </c>
      <c r="AH107" t="s">
        <v>108</v>
      </c>
      <c r="AI107" t="s">
        <v>86</v>
      </c>
      <c r="AJ107" t="s">
        <v>316</v>
      </c>
      <c r="AK107" t="s">
        <v>317</v>
      </c>
      <c r="AL107" t="s">
        <v>112</v>
      </c>
      <c r="AM107" t="s">
        <v>319</v>
      </c>
      <c r="AN107" t="s">
        <v>319</v>
      </c>
      <c r="AP107" t="s">
        <v>319</v>
      </c>
      <c r="AQ107" t="s">
        <v>109</v>
      </c>
      <c r="BE107" t="s">
        <v>1934</v>
      </c>
      <c r="BG107" t="s">
        <v>88</v>
      </c>
      <c r="BN107" t="s">
        <v>93</v>
      </c>
      <c r="BO107" t="s">
        <v>89</v>
      </c>
      <c r="BP107" t="s">
        <v>110</v>
      </c>
      <c r="BQ107" t="s">
        <v>109</v>
      </c>
      <c r="BU107" t="s">
        <v>90</v>
      </c>
      <c r="BV107" t="s">
        <v>1714</v>
      </c>
      <c r="BX107" t="s">
        <v>93</v>
      </c>
      <c r="BY107" t="s">
        <v>1715</v>
      </c>
      <c r="BZ107" t="s">
        <v>128</v>
      </c>
      <c r="CA107" t="s">
        <v>86</v>
      </c>
      <c r="CB107" t="s">
        <v>86</v>
      </c>
      <c r="CC107" s="35">
        <v>45785.525740740741</v>
      </c>
      <c r="CD107" t="s">
        <v>1713</v>
      </c>
      <c r="CE107" t="s">
        <v>1716</v>
      </c>
      <c r="CG107" s="3" t="s">
        <v>152</v>
      </c>
      <c r="CH107" s="3" t="s">
        <v>153</v>
      </c>
      <c r="CI107" s="3">
        <f t="shared" si="69"/>
        <v>3</v>
      </c>
      <c r="CJ107" s="3">
        <f t="shared" si="70"/>
        <v>5</v>
      </c>
      <c r="CK107" s="3" t="str">
        <f>IFERROR(VLOOKUP(V107,Turnos!$A$1:$D$150,3,0),"")</f>
        <v>05:00 as 13:20</v>
      </c>
      <c r="CL107" s="3">
        <f t="shared" si="74"/>
        <v>15</v>
      </c>
      <c r="CM107" s="4">
        <f t="shared" si="75"/>
        <v>6.6666666666666652E-2</v>
      </c>
      <c r="CN107" s="19">
        <f t="shared" ca="1" si="57"/>
        <v>4.9810416666659876</v>
      </c>
      <c r="CO107" s="3" t="str">
        <f t="shared" si="58"/>
        <v>Tratado</v>
      </c>
      <c r="CP107" s="3" t="str">
        <f t="shared" ca="1" si="76"/>
        <v>Dentro do Prazo</v>
      </c>
    </row>
    <row r="108" spans="1:94">
      <c r="A108" s="42" t="s">
        <v>1717</v>
      </c>
      <c r="B108" t="s">
        <v>82</v>
      </c>
      <c r="C108" t="s">
        <v>83</v>
      </c>
      <c r="D108" t="s">
        <v>84</v>
      </c>
      <c r="E108" t="s">
        <v>85</v>
      </c>
      <c r="F108" t="s">
        <v>287</v>
      </c>
      <c r="G108" t="s">
        <v>103</v>
      </c>
      <c r="H108" t="s">
        <v>104</v>
      </c>
      <c r="I108" t="s">
        <v>87</v>
      </c>
      <c r="J108" t="s">
        <v>105</v>
      </c>
      <c r="K108" t="s">
        <v>88</v>
      </c>
      <c r="L108" t="s">
        <v>91</v>
      </c>
      <c r="M108" t="s">
        <v>1718</v>
      </c>
      <c r="N108" t="s">
        <v>1719</v>
      </c>
      <c r="O108" t="s">
        <v>1720</v>
      </c>
      <c r="P108" t="s">
        <v>1721</v>
      </c>
      <c r="Q108" t="s">
        <v>1722</v>
      </c>
      <c r="R108" t="s">
        <v>98</v>
      </c>
      <c r="T108" t="s">
        <v>86</v>
      </c>
      <c r="U108" t="s">
        <v>106</v>
      </c>
      <c r="V108" t="s">
        <v>188</v>
      </c>
      <c r="X108" t="s">
        <v>459</v>
      </c>
      <c r="Y108" t="s">
        <v>626</v>
      </c>
      <c r="Z108" t="s">
        <v>86</v>
      </c>
      <c r="AA108" t="s">
        <v>1723</v>
      </c>
      <c r="AB108" t="s">
        <v>1724</v>
      </c>
      <c r="AC108" t="s">
        <v>128</v>
      </c>
      <c r="AD108" t="s">
        <v>86</v>
      </c>
      <c r="AE108" t="s">
        <v>86</v>
      </c>
      <c r="AF108" t="s">
        <v>151</v>
      </c>
      <c r="AG108" t="s">
        <v>94</v>
      </c>
      <c r="AH108" t="s">
        <v>108</v>
      </c>
      <c r="AI108" t="s">
        <v>86</v>
      </c>
      <c r="AJ108" t="s">
        <v>298</v>
      </c>
      <c r="AK108" t="s">
        <v>629</v>
      </c>
      <c r="AL108" t="s">
        <v>112</v>
      </c>
      <c r="AM108" t="s">
        <v>362</v>
      </c>
      <c r="AN108" t="s">
        <v>332</v>
      </c>
      <c r="AP108" t="s">
        <v>88</v>
      </c>
      <c r="AQ108" t="s">
        <v>109</v>
      </c>
      <c r="BE108" t="s">
        <v>1935</v>
      </c>
      <c r="BG108" t="s">
        <v>1725</v>
      </c>
      <c r="BN108" t="s">
        <v>93</v>
      </c>
      <c r="BO108" t="s">
        <v>89</v>
      </c>
      <c r="BP108" t="s">
        <v>110</v>
      </c>
      <c r="BQ108" t="s">
        <v>109</v>
      </c>
      <c r="BU108" t="s">
        <v>90</v>
      </c>
      <c r="BV108" t="s">
        <v>1726</v>
      </c>
      <c r="BX108" t="s">
        <v>93</v>
      </c>
      <c r="BY108" t="s">
        <v>1727</v>
      </c>
      <c r="BZ108" t="s">
        <v>128</v>
      </c>
      <c r="CA108" t="s">
        <v>86</v>
      </c>
      <c r="CB108" t="s">
        <v>86</v>
      </c>
      <c r="CC108" s="35">
        <v>45785.3905787037</v>
      </c>
      <c r="CD108" t="s">
        <v>1724</v>
      </c>
      <c r="CE108" t="s">
        <v>1728</v>
      </c>
      <c r="CG108" s="3" t="s">
        <v>152</v>
      </c>
      <c r="CH108" s="3" t="s">
        <v>594</v>
      </c>
      <c r="CI108" s="3">
        <f t="shared" si="69"/>
        <v>3</v>
      </c>
      <c r="CJ108" s="3">
        <f t="shared" si="70"/>
        <v>5</v>
      </c>
      <c r="CK108" s="3" t="str">
        <f>IFERROR(VLOOKUP(V108,Turnos!$A$1:$D$150,3,0),"")</f>
        <v>08:00 as 16:20</v>
      </c>
      <c r="CL108" s="3">
        <f t="shared" si="74"/>
        <v>11</v>
      </c>
      <c r="CM108" s="4">
        <f t="shared" si="75"/>
        <v>0.27272727272727271</v>
      </c>
      <c r="CN108" s="19">
        <f t="shared" ca="1" si="57"/>
        <v>4.9507638888826477</v>
      </c>
      <c r="CO108" s="3" t="str">
        <f t="shared" si="58"/>
        <v>Tratado</v>
      </c>
      <c r="CP108" s="3" t="str">
        <f t="shared" ca="1" si="76"/>
        <v>Dentro do Prazo</v>
      </c>
    </row>
    <row r="109" spans="1:94">
      <c r="A109" s="42" t="s">
        <v>1729</v>
      </c>
      <c r="B109" t="s">
        <v>82</v>
      </c>
      <c r="C109" t="s">
        <v>83</v>
      </c>
      <c r="D109" t="s">
        <v>84</v>
      </c>
      <c r="E109" t="s">
        <v>85</v>
      </c>
      <c r="F109" t="s">
        <v>287</v>
      </c>
      <c r="G109" t="s">
        <v>103</v>
      </c>
      <c r="H109" t="s">
        <v>104</v>
      </c>
      <c r="I109" t="s">
        <v>87</v>
      </c>
      <c r="J109" t="s">
        <v>105</v>
      </c>
      <c r="K109" t="s">
        <v>88</v>
      </c>
      <c r="L109" t="s">
        <v>91</v>
      </c>
      <c r="M109" t="s">
        <v>1730</v>
      </c>
      <c r="N109" t="s">
        <v>1731</v>
      </c>
      <c r="O109" t="s">
        <v>1458</v>
      </c>
      <c r="P109" t="s">
        <v>1459</v>
      </c>
      <c r="Q109" t="s">
        <v>1460</v>
      </c>
      <c r="R109" t="s">
        <v>98</v>
      </c>
      <c r="T109" t="s">
        <v>86</v>
      </c>
      <c r="U109" t="s">
        <v>106</v>
      </c>
      <c r="V109" t="s">
        <v>267</v>
      </c>
      <c r="W109" t="s">
        <v>1732</v>
      </c>
      <c r="X109" t="s">
        <v>1733</v>
      </c>
      <c r="Y109" t="s">
        <v>1590</v>
      </c>
      <c r="Z109" t="s">
        <v>86</v>
      </c>
      <c r="AA109" t="s">
        <v>1734</v>
      </c>
      <c r="AB109" t="s">
        <v>1735</v>
      </c>
      <c r="AC109" t="s">
        <v>128</v>
      </c>
      <c r="AD109" t="s">
        <v>86</v>
      </c>
      <c r="AE109" t="s">
        <v>86</v>
      </c>
      <c r="AF109" t="s">
        <v>151</v>
      </c>
      <c r="AG109" t="s">
        <v>94</v>
      </c>
      <c r="AH109" t="s">
        <v>108</v>
      </c>
      <c r="AI109" t="s">
        <v>86</v>
      </c>
      <c r="AJ109" t="s">
        <v>526</v>
      </c>
      <c r="AK109" t="s">
        <v>1631</v>
      </c>
      <c r="AL109" t="s">
        <v>112</v>
      </c>
      <c r="AM109" t="s">
        <v>467</v>
      </c>
      <c r="AN109" t="s">
        <v>402</v>
      </c>
      <c r="AP109" t="s">
        <v>319</v>
      </c>
      <c r="AQ109" t="s">
        <v>109</v>
      </c>
      <c r="BE109" t="s">
        <v>1936</v>
      </c>
      <c r="BG109" t="s">
        <v>332</v>
      </c>
      <c r="BN109" t="s">
        <v>93</v>
      </c>
      <c r="BO109" t="s">
        <v>89</v>
      </c>
      <c r="BP109" t="s">
        <v>110</v>
      </c>
      <c r="BQ109" t="s">
        <v>109</v>
      </c>
      <c r="BU109" t="s">
        <v>90</v>
      </c>
      <c r="BV109" t="s">
        <v>1736</v>
      </c>
      <c r="BX109" t="s">
        <v>93</v>
      </c>
      <c r="BY109" t="s">
        <v>1737</v>
      </c>
      <c r="BZ109" t="s">
        <v>128</v>
      </c>
      <c r="CA109" t="s">
        <v>86</v>
      </c>
      <c r="CB109" t="s">
        <v>86</v>
      </c>
      <c r="CC109" s="35">
        <v>45785.301678240743</v>
      </c>
      <c r="CD109" t="s">
        <v>1735</v>
      </c>
      <c r="CE109" t="s">
        <v>1738</v>
      </c>
      <c r="CG109" s="3" t="s">
        <v>372</v>
      </c>
      <c r="CH109" s="3" t="s">
        <v>153</v>
      </c>
      <c r="CI109" s="3">
        <f t="shared" si="69"/>
        <v>3</v>
      </c>
      <c r="CJ109" s="3">
        <f t="shared" si="70"/>
        <v>5</v>
      </c>
      <c r="CK109" s="3" t="str">
        <f>IFERROR(VLOOKUP(V109,Turnos!$A$1:$D$150,3,0),"")</f>
        <v>00:00 AS 08:20</v>
      </c>
      <c r="CL109" s="3">
        <f t="shared" si="74"/>
        <v>15</v>
      </c>
      <c r="CM109" s="4">
        <f t="shared" si="75"/>
        <v>0.33333333333333326</v>
      </c>
      <c r="CN109" s="19">
        <f t="shared" ca="1" si="57"/>
        <v>4.8977314814837882</v>
      </c>
      <c r="CO109" s="3" t="str">
        <f t="shared" si="58"/>
        <v>Tratado</v>
      </c>
      <c r="CP109" s="3" t="str">
        <f t="shared" ca="1" si="76"/>
        <v>Dentro do Prazo</v>
      </c>
    </row>
    <row r="110" spans="1:94">
      <c r="A110" s="42" t="s">
        <v>1739</v>
      </c>
      <c r="B110" t="s">
        <v>82</v>
      </c>
      <c r="C110" t="s">
        <v>83</v>
      </c>
      <c r="D110" t="s">
        <v>84</v>
      </c>
      <c r="E110" t="s">
        <v>85</v>
      </c>
      <c r="F110" t="s">
        <v>287</v>
      </c>
      <c r="G110" t="s">
        <v>103</v>
      </c>
      <c r="H110" t="s">
        <v>104</v>
      </c>
      <c r="I110" t="s">
        <v>87</v>
      </c>
      <c r="J110" t="s">
        <v>105</v>
      </c>
      <c r="K110" t="s">
        <v>88</v>
      </c>
      <c r="L110" t="s">
        <v>91</v>
      </c>
      <c r="M110" t="s">
        <v>1740</v>
      </c>
      <c r="N110" t="s">
        <v>1741</v>
      </c>
      <c r="O110" t="s">
        <v>1441</v>
      </c>
      <c r="P110" t="s">
        <v>1442</v>
      </c>
      <c r="Q110" t="s">
        <v>1443</v>
      </c>
      <c r="R110" t="s">
        <v>98</v>
      </c>
      <c r="T110" t="s">
        <v>86</v>
      </c>
      <c r="U110" t="s">
        <v>106</v>
      </c>
      <c r="V110" t="s">
        <v>169</v>
      </c>
      <c r="W110" t="s">
        <v>1742</v>
      </c>
      <c r="X110" t="s">
        <v>1743</v>
      </c>
      <c r="Y110" t="s">
        <v>381</v>
      </c>
      <c r="Z110" t="s">
        <v>86</v>
      </c>
      <c r="AA110" t="s">
        <v>1744</v>
      </c>
      <c r="AB110" t="s">
        <v>1745</v>
      </c>
      <c r="AC110" t="s">
        <v>128</v>
      </c>
      <c r="AD110" t="s">
        <v>1745</v>
      </c>
      <c r="AE110" t="s">
        <v>1262</v>
      </c>
      <c r="AF110" t="s">
        <v>151</v>
      </c>
      <c r="AG110" t="s">
        <v>94</v>
      </c>
      <c r="AH110" t="s">
        <v>108</v>
      </c>
      <c r="AI110" t="s">
        <v>1746</v>
      </c>
      <c r="AJ110" t="s">
        <v>1334</v>
      </c>
      <c r="AK110" t="s">
        <v>385</v>
      </c>
      <c r="AL110" t="s">
        <v>331</v>
      </c>
      <c r="AM110" t="s">
        <v>465</v>
      </c>
      <c r="AN110" t="s">
        <v>401</v>
      </c>
      <c r="AP110" t="s">
        <v>319</v>
      </c>
      <c r="AQ110" t="s">
        <v>109</v>
      </c>
      <c r="BE110" t="s">
        <v>1937</v>
      </c>
      <c r="BG110" t="s">
        <v>418</v>
      </c>
      <c r="BN110" t="s">
        <v>93</v>
      </c>
      <c r="BO110" t="s">
        <v>89</v>
      </c>
      <c r="BP110" t="s">
        <v>110</v>
      </c>
      <c r="BQ110" t="s">
        <v>109</v>
      </c>
      <c r="BU110" t="s">
        <v>90</v>
      </c>
      <c r="BV110" t="s">
        <v>1747</v>
      </c>
      <c r="BX110" t="s">
        <v>93</v>
      </c>
      <c r="BY110" t="s">
        <v>1748</v>
      </c>
      <c r="BZ110" t="s">
        <v>128</v>
      </c>
      <c r="CA110" t="s">
        <v>1749</v>
      </c>
      <c r="CB110" t="s">
        <v>86</v>
      </c>
      <c r="CC110" s="35" t="s">
        <v>1750</v>
      </c>
      <c r="CD110" t="s">
        <v>1745</v>
      </c>
      <c r="CE110" t="s">
        <v>1751</v>
      </c>
      <c r="CG110" s="3" t="s">
        <v>152</v>
      </c>
      <c r="CH110" s="3" t="s">
        <v>153</v>
      </c>
      <c r="CI110" s="3">
        <f t="shared" si="69"/>
        <v>3</v>
      </c>
      <c r="CJ110" s="3">
        <f t="shared" si="70"/>
        <v>5</v>
      </c>
      <c r="CK110" s="3" t="str">
        <f>IFERROR(VLOOKUP(V110,Turnos!$A$1:$D$150,3,0),"")</f>
        <v>00:00 AS 08:20</v>
      </c>
      <c r="CL110" s="3">
        <f t="shared" si="74"/>
        <v>15</v>
      </c>
      <c r="CM110" s="4">
        <f t="shared" si="75"/>
        <v>0.8666666666666667</v>
      </c>
      <c r="CN110" s="19">
        <f t="shared" ca="1" si="57"/>
        <v>2.9596759259220562</v>
      </c>
      <c r="CO110" s="3" t="str">
        <f t="shared" si="58"/>
        <v>Tratado</v>
      </c>
      <c r="CP110" s="3" t="str">
        <f t="shared" ca="1" si="76"/>
        <v>Dentro do Prazo</v>
      </c>
    </row>
    <row r="111" spans="1:94">
      <c r="A111" s="42" t="s">
        <v>1752</v>
      </c>
      <c r="B111" t="s">
        <v>82</v>
      </c>
      <c r="C111" t="s">
        <v>83</v>
      </c>
      <c r="D111" t="s">
        <v>84</v>
      </c>
      <c r="E111" t="s">
        <v>85</v>
      </c>
      <c r="F111" t="s">
        <v>287</v>
      </c>
      <c r="G111" t="s">
        <v>103</v>
      </c>
      <c r="H111" t="s">
        <v>104</v>
      </c>
      <c r="I111" t="s">
        <v>87</v>
      </c>
      <c r="J111" t="s">
        <v>105</v>
      </c>
      <c r="K111" t="s">
        <v>88</v>
      </c>
      <c r="L111" t="s">
        <v>91</v>
      </c>
      <c r="M111" t="s">
        <v>1753</v>
      </c>
      <c r="N111" t="s">
        <v>1754</v>
      </c>
      <c r="O111" t="s">
        <v>1329</v>
      </c>
      <c r="P111" t="s">
        <v>1330</v>
      </c>
      <c r="Q111" t="s">
        <v>1331</v>
      </c>
      <c r="R111" t="s">
        <v>98</v>
      </c>
      <c r="T111" t="s">
        <v>86</v>
      </c>
      <c r="U111" t="s">
        <v>106</v>
      </c>
      <c r="V111" t="s">
        <v>138</v>
      </c>
      <c r="W111" t="s">
        <v>443</v>
      </c>
      <c r="X111" t="s">
        <v>444</v>
      </c>
      <c r="Y111" t="s">
        <v>313</v>
      </c>
      <c r="Z111" t="s">
        <v>86</v>
      </c>
      <c r="AA111" t="s">
        <v>1755</v>
      </c>
      <c r="AB111" t="s">
        <v>1756</v>
      </c>
      <c r="AC111" t="s">
        <v>128</v>
      </c>
      <c r="AD111" t="s">
        <v>86</v>
      </c>
      <c r="AE111" t="s">
        <v>86</v>
      </c>
      <c r="AF111" t="s">
        <v>151</v>
      </c>
      <c r="AG111" t="s">
        <v>94</v>
      </c>
      <c r="AH111" t="s">
        <v>108</v>
      </c>
      <c r="AI111" t="s">
        <v>86</v>
      </c>
      <c r="AJ111" t="s">
        <v>316</v>
      </c>
      <c r="AK111" t="s">
        <v>317</v>
      </c>
      <c r="AL111" t="s">
        <v>112</v>
      </c>
      <c r="AM111" t="s">
        <v>773</v>
      </c>
      <c r="AN111" t="s">
        <v>402</v>
      </c>
      <c r="AP111" t="s">
        <v>319</v>
      </c>
      <c r="AQ111" t="s">
        <v>109</v>
      </c>
      <c r="BE111" t="s">
        <v>1938</v>
      </c>
      <c r="BG111" t="s">
        <v>896</v>
      </c>
      <c r="BN111" t="s">
        <v>93</v>
      </c>
      <c r="BO111" t="s">
        <v>89</v>
      </c>
      <c r="BP111" t="s">
        <v>110</v>
      </c>
      <c r="BQ111" t="s">
        <v>109</v>
      </c>
      <c r="BU111" t="s">
        <v>90</v>
      </c>
      <c r="BV111" t="s">
        <v>1757</v>
      </c>
      <c r="BX111" t="s">
        <v>93</v>
      </c>
      <c r="BY111" t="s">
        <v>1758</v>
      </c>
      <c r="BZ111" t="s">
        <v>632</v>
      </c>
      <c r="CA111" t="s">
        <v>86</v>
      </c>
      <c r="CB111" t="s">
        <v>86</v>
      </c>
      <c r="CC111" s="35">
        <v>45784.862708333334</v>
      </c>
      <c r="CD111" t="s">
        <v>1756</v>
      </c>
      <c r="CE111" t="s">
        <v>1759</v>
      </c>
      <c r="CG111" s="3" t="s">
        <v>152</v>
      </c>
      <c r="CH111" s="3" t="s">
        <v>153</v>
      </c>
      <c r="CI111" s="3">
        <f t="shared" si="69"/>
        <v>3</v>
      </c>
      <c r="CJ111" s="3">
        <f t="shared" si="70"/>
        <v>5</v>
      </c>
      <c r="CK111" s="3" t="str">
        <f>IFERROR(VLOOKUP(V111,Turnos!$A$1:$D$150,3,0),"")</f>
        <v>05:00 as 13:20</v>
      </c>
      <c r="CL111" s="3">
        <f t="shared" si="74"/>
        <v>15</v>
      </c>
      <c r="CM111" s="4">
        <f t="shared" si="75"/>
        <v>0.26666666666666661</v>
      </c>
      <c r="CN111" s="19">
        <f t="shared" ca="1" si="57"/>
        <v>4.596782407410501</v>
      </c>
      <c r="CO111" s="3" t="str">
        <f t="shared" si="58"/>
        <v>Tratado</v>
      </c>
      <c r="CP111" s="3" t="str">
        <f t="shared" ca="1" si="76"/>
        <v>Dentro do Prazo</v>
      </c>
    </row>
    <row r="112" spans="1:94">
      <c r="A112" s="42" t="s">
        <v>1760</v>
      </c>
      <c r="B112" t="s">
        <v>82</v>
      </c>
      <c r="C112" t="s">
        <v>83</v>
      </c>
      <c r="D112" t="s">
        <v>84</v>
      </c>
      <c r="E112" t="s">
        <v>85</v>
      </c>
      <c r="F112" t="s">
        <v>364</v>
      </c>
      <c r="G112" t="s">
        <v>341</v>
      </c>
      <c r="H112" t="s">
        <v>342</v>
      </c>
      <c r="I112" t="s">
        <v>87</v>
      </c>
      <c r="J112" t="s">
        <v>343</v>
      </c>
      <c r="K112" t="s">
        <v>344</v>
      </c>
      <c r="L112" t="s">
        <v>91</v>
      </c>
      <c r="M112" t="s">
        <v>1761</v>
      </c>
      <c r="N112" t="s">
        <v>1762</v>
      </c>
      <c r="O112" t="s">
        <v>500</v>
      </c>
      <c r="P112" t="s">
        <v>501</v>
      </c>
      <c r="Q112" t="s">
        <v>502</v>
      </c>
      <c r="R112" t="s">
        <v>98</v>
      </c>
      <c r="S112" t="s">
        <v>92</v>
      </c>
      <c r="T112" t="s">
        <v>86</v>
      </c>
      <c r="U112" t="s">
        <v>351</v>
      </c>
      <c r="V112" t="s">
        <v>122</v>
      </c>
      <c r="W112" t="s">
        <v>504</v>
      </c>
      <c r="X112" t="s">
        <v>505</v>
      </c>
      <c r="Y112" t="s">
        <v>1763</v>
      </c>
      <c r="Z112" t="s">
        <v>86</v>
      </c>
      <c r="AA112" t="s">
        <v>1764</v>
      </c>
      <c r="AB112" t="s">
        <v>1765</v>
      </c>
      <c r="AC112" t="s">
        <v>128</v>
      </c>
      <c r="AD112" t="s">
        <v>1766</v>
      </c>
      <c r="AE112" t="s">
        <v>510</v>
      </c>
      <c r="AF112" t="s">
        <v>359</v>
      </c>
      <c r="AG112" t="s">
        <v>94</v>
      </c>
      <c r="AH112" t="s">
        <v>511</v>
      </c>
      <c r="AI112" t="s">
        <v>1767</v>
      </c>
      <c r="AL112" t="s">
        <v>1768</v>
      </c>
      <c r="AV112" t="s">
        <v>362</v>
      </c>
      <c r="AW112" t="s">
        <v>362</v>
      </c>
      <c r="BE112" t="s">
        <v>1939</v>
      </c>
      <c r="BL112" t="s">
        <v>1140</v>
      </c>
      <c r="BN112" t="s">
        <v>93</v>
      </c>
      <c r="BO112" t="s">
        <v>89</v>
      </c>
      <c r="BP112" t="s">
        <v>364</v>
      </c>
      <c r="BQ112" t="s">
        <v>750</v>
      </c>
      <c r="BU112" t="s">
        <v>90</v>
      </c>
      <c r="BV112" t="s">
        <v>1769</v>
      </c>
      <c r="BX112" t="s">
        <v>93</v>
      </c>
      <c r="BY112" t="s">
        <v>1770</v>
      </c>
      <c r="BZ112" t="s">
        <v>510</v>
      </c>
      <c r="CA112" t="s">
        <v>86</v>
      </c>
      <c r="CB112" t="s">
        <v>1766</v>
      </c>
      <c r="CC112" s="35" t="s">
        <v>1771</v>
      </c>
      <c r="CD112" t="s">
        <v>1765</v>
      </c>
      <c r="CE112" t="s">
        <v>1772</v>
      </c>
      <c r="CG112" s="3" t="s">
        <v>152</v>
      </c>
      <c r="CH112" s="3" t="s">
        <v>594</v>
      </c>
      <c r="CI112" s="3">
        <f t="shared" si="69"/>
        <v>3</v>
      </c>
      <c r="CJ112" s="3">
        <f t="shared" si="70"/>
        <v>5</v>
      </c>
      <c r="CK112" s="3" t="str">
        <f>IFERROR(VLOOKUP(V112,Turnos!$A$1:$D$150,3,0),"")</f>
        <v>21:00 as 05:20</v>
      </c>
      <c r="CL112" s="3" t="str">
        <f t="shared" si="74"/>
        <v/>
      </c>
      <c r="CM112" s="4" t="str">
        <f t="shared" si="75"/>
        <v/>
      </c>
      <c r="CN112" s="19">
        <f t="shared" ca="1" si="57"/>
        <v>2.461250000000291</v>
      </c>
      <c r="CO112" s="3" t="str">
        <f t="shared" si="58"/>
        <v>Tratado</v>
      </c>
      <c r="CP112" s="3" t="str">
        <f t="shared" ca="1" si="76"/>
        <v>Dentro do Prazo</v>
      </c>
    </row>
    <row r="113" spans="1:94">
      <c r="A113" s="42" t="s">
        <v>1773</v>
      </c>
      <c r="B113" t="s">
        <v>82</v>
      </c>
      <c r="C113" t="s">
        <v>83</v>
      </c>
      <c r="D113" t="s">
        <v>84</v>
      </c>
      <c r="E113" t="s">
        <v>85</v>
      </c>
      <c r="F113" t="s">
        <v>364</v>
      </c>
      <c r="G113" t="s">
        <v>1102</v>
      </c>
      <c r="H113" t="s">
        <v>1101</v>
      </c>
      <c r="I113" t="s">
        <v>87</v>
      </c>
      <c r="J113" t="s">
        <v>343</v>
      </c>
      <c r="K113" t="s">
        <v>1103</v>
      </c>
      <c r="L113" t="s">
        <v>91</v>
      </c>
      <c r="M113" t="s">
        <v>1761</v>
      </c>
      <c r="N113" t="s">
        <v>1774</v>
      </c>
      <c r="O113" t="s">
        <v>500</v>
      </c>
      <c r="P113" t="s">
        <v>501</v>
      </c>
      <c r="Q113" t="s">
        <v>502</v>
      </c>
      <c r="R113" t="s">
        <v>98</v>
      </c>
      <c r="T113" t="s">
        <v>86</v>
      </c>
      <c r="U113" t="s">
        <v>1106</v>
      </c>
      <c r="V113" t="s">
        <v>122</v>
      </c>
      <c r="W113" t="s">
        <v>504</v>
      </c>
      <c r="X113" t="s">
        <v>505</v>
      </c>
      <c r="Y113" t="s">
        <v>1763</v>
      </c>
      <c r="Z113" t="s">
        <v>86</v>
      </c>
      <c r="AA113" t="s">
        <v>1775</v>
      </c>
      <c r="AB113" t="s">
        <v>1776</v>
      </c>
      <c r="AC113" t="s">
        <v>128</v>
      </c>
      <c r="AD113" t="s">
        <v>1777</v>
      </c>
      <c r="AE113" t="s">
        <v>1506</v>
      </c>
      <c r="AF113" t="s">
        <v>359</v>
      </c>
      <c r="AG113" t="s">
        <v>94</v>
      </c>
      <c r="AH113" t="s">
        <v>511</v>
      </c>
      <c r="AI113" t="s">
        <v>86</v>
      </c>
      <c r="AL113" t="s">
        <v>1768</v>
      </c>
      <c r="AV113" t="s">
        <v>362</v>
      </c>
      <c r="AW113" t="s">
        <v>362</v>
      </c>
      <c r="BE113" t="s">
        <v>1939</v>
      </c>
      <c r="BN113" t="s">
        <v>93</v>
      </c>
      <c r="BO113" t="s">
        <v>89</v>
      </c>
      <c r="BP113" t="s">
        <v>1113</v>
      </c>
      <c r="BQ113" t="s">
        <v>750</v>
      </c>
      <c r="BU113" t="s">
        <v>90</v>
      </c>
      <c r="BX113" t="s">
        <v>93</v>
      </c>
      <c r="BY113" t="s">
        <v>1778</v>
      </c>
      <c r="BZ113" t="s">
        <v>1506</v>
      </c>
      <c r="CA113" t="s">
        <v>86</v>
      </c>
      <c r="CB113" t="s">
        <v>1777</v>
      </c>
      <c r="CC113" s="35" t="s">
        <v>1779</v>
      </c>
      <c r="CD113" t="s">
        <v>1776</v>
      </c>
      <c r="CE113" t="s">
        <v>1772</v>
      </c>
      <c r="CG113" s="3" t="s">
        <v>152</v>
      </c>
      <c r="CH113" s="3" t="s">
        <v>594</v>
      </c>
      <c r="CI113" s="3">
        <f t="shared" si="69"/>
        <v>3</v>
      </c>
      <c r="CJ113" s="3">
        <f t="shared" si="70"/>
        <v>5</v>
      </c>
      <c r="CK113" s="3" t="str">
        <f>IFERROR(VLOOKUP(V113,Turnos!$A$1:$D$150,3,0),"")</f>
        <v>21:00 as 05:20</v>
      </c>
      <c r="CL113" s="3" t="str">
        <f t="shared" si="74"/>
        <v/>
      </c>
      <c r="CM113" s="4" t="str">
        <f t="shared" si="75"/>
        <v/>
      </c>
      <c r="CN113" s="19">
        <f t="shared" ca="1" si="57"/>
        <v>2.4604166666686069</v>
      </c>
      <c r="CO113" s="3" t="str">
        <f t="shared" si="58"/>
        <v>Tratado</v>
      </c>
      <c r="CP113" s="3" t="str">
        <f t="shared" ca="1" si="76"/>
        <v>Dentro do Prazo</v>
      </c>
    </row>
    <row r="114" spans="1:94">
      <c r="A114" s="42" t="s">
        <v>1780</v>
      </c>
      <c r="B114" t="s">
        <v>82</v>
      </c>
      <c r="C114" t="s">
        <v>83</v>
      </c>
      <c r="D114" t="s">
        <v>84</v>
      </c>
      <c r="E114" t="s">
        <v>85</v>
      </c>
      <c r="F114" t="s">
        <v>364</v>
      </c>
      <c r="G114" t="s">
        <v>341</v>
      </c>
      <c r="H114" t="s">
        <v>342</v>
      </c>
      <c r="I114" t="s">
        <v>87</v>
      </c>
      <c r="J114" t="s">
        <v>343</v>
      </c>
      <c r="K114" t="s">
        <v>344</v>
      </c>
      <c r="L114" t="s">
        <v>91</v>
      </c>
      <c r="M114" t="s">
        <v>1781</v>
      </c>
      <c r="N114" t="s">
        <v>1782</v>
      </c>
      <c r="O114" t="s">
        <v>500</v>
      </c>
      <c r="P114" t="s">
        <v>501</v>
      </c>
      <c r="Q114" t="s">
        <v>502</v>
      </c>
      <c r="R114" t="s">
        <v>92</v>
      </c>
      <c r="T114" t="s">
        <v>86</v>
      </c>
      <c r="U114" t="s">
        <v>351</v>
      </c>
      <c r="V114" t="s">
        <v>122</v>
      </c>
      <c r="W114" t="s">
        <v>504</v>
      </c>
      <c r="X114" t="s">
        <v>505</v>
      </c>
      <c r="Y114" t="s">
        <v>1763</v>
      </c>
      <c r="Z114" t="s">
        <v>86</v>
      </c>
      <c r="AA114" t="s">
        <v>1783</v>
      </c>
      <c r="AB114" t="s">
        <v>1784</v>
      </c>
      <c r="AC114" t="s">
        <v>128</v>
      </c>
      <c r="AD114" t="s">
        <v>1785</v>
      </c>
      <c r="AE114" t="s">
        <v>510</v>
      </c>
      <c r="AF114" t="s">
        <v>359</v>
      </c>
      <c r="AG114" t="s">
        <v>94</v>
      </c>
      <c r="AH114" t="s">
        <v>511</v>
      </c>
      <c r="AI114" t="s">
        <v>1786</v>
      </c>
      <c r="AL114" t="s">
        <v>1787</v>
      </c>
      <c r="AV114" t="s">
        <v>332</v>
      </c>
      <c r="AW114" t="s">
        <v>332</v>
      </c>
      <c r="BE114" t="s">
        <v>1940</v>
      </c>
      <c r="BL114" t="s">
        <v>1788</v>
      </c>
      <c r="BN114" t="s">
        <v>93</v>
      </c>
      <c r="BO114" t="s">
        <v>89</v>
      </c>
      <c r="BP114" t="s">
        <v>364</v>
      </c>
      <c r="BQ114" t="s">
        <v>365</v>
      </c>
      <c r="BU114" t="s">
        <v>90</v>
      </c>
      <c r="BV114" t="s">
        <v>1789</v>
      </c>
      <c r="BW114" t="s">
        <v>367</v>
      </c>
      <c r="BX114" t="s">
        <v>93</v>
      </c>
      <c r="BY114" t="s">
        <v>1790</v>
      </c>
      <c r="BZ114" t="s">
        <v>510</v>
      </c>
      <c r="CA114" t="s">
        <v>86</v>
      </c>
      <c r="CB114" t="s">
        <v>1785</v>
      </c>
      <c r="CC114" s="35" t="s">
        <v>1791</v>
      </c>
      <c r="CD114" t="s">
        <v>1784</v>
      </c>
      <c r="CE114" t="s">
        <v>1792</v>
      </c>
      <c r="CG114" s="3" t="s">
        <v>152</v>
      </c>
      <c r="CH114" s="3" t="s">
        <v>594</v>
      </c>
      <c r="CI114" s="3">
        <f t="shared" si="69"/>
        <v>3</v>
      </c>
      <c r="CJ114" s="3">
        <f t="shared" si="70"/>
        <v>5</v>
      </c>
      <c r="CK114" s="3" t="str">
        <f>IFERROR(VLOOKUP(V114,Turnos!$A$1:$D$150,3,0),"")</f>
        <v>21:00 as 05:20</v>
      </c>
      <c r="CL114" s="3" t="str">
        <f t="shared" si="74"/>
        <v/>
      </c>
      <c r="CM114" s="4" t="str">
        <f t="shared" si="75"/>
        <v/>
      </c>
      <c r="CN114" s="19">
        <f t="shared" ca="1" si="57"/>
        <v>2.5131250000049477</v>
      </c>
      <c r="CO114" s="3" t="str">
        <f t="shared" si="58"/>
        <v>Tratado</v>
      </c>
      <c r="CP114" s="3" t="str">
        <f t="shared" ca="1" si="76"/>
        <v>Dentro do Prazo</v>
      </c>
    </row>
    <row r="115" spans="1:94">
      <c r="A115" s="42" t="s">
        <v>1793</v>
      </c>
      <c r="B115" t="s">
        <v>82</v>
      </c>
      <c r="C115" t="s">
        <v>83</v>
      </c>
      <c r="D115" t="s">
        <v>84</v>
      </c>
      <c r="E115" t="s">
        <v>85</v>
      </c>
      <c r="F115" t="s">
        <v>364</v>
      </c>
      <c r="G115" t="s">
        <v>341</v>
      </c>
      <c r="H115" t="s">
        <v>342</v>
      </c>
      <c r="I115" t="s">
        <v>87</v>
      </c>
      <c r="J115" t="s">
        <v>343</v>
      </c>
      <c r="K115" t="s">
        <v>344</v>
      </c>
      <c r="L115" t="s">
        <v>91</v>
      </c>
      <c r="M115" t="s">
        <v>1794</v>
      </c>
      <c r="N115" t="s">
        <v>1795</v>
      </c>
      <c r="O115" t="s">
        <v>500</v>
      </c>
      <c r="P115" t="s">
        <v>501</v>
      </c>
      <c r="Q115" t="s">
        <v>502</v>
      </c>
      <c r="R115" t="s">
        <v>92</v>
      </c>
      <c r="T115" t="s">
        <v>86</v>
      </c>
      <c r="U115" t="s">
        <v>351</v>
      </c>
      <c r="V115" t="s">
        <v>122</v>
      </c>
      <c r="W115" t="s">
        <v>504</v>
      </c>
      <c r="X115" t="s">
        <v>505</v>
      </c>
      <c r="Y115" t="s">
        <v>1796</v>
      </c>
      <c r="Z115" t="s">
        <v>86</v>
      </c>
      <c r="AA115" t="s">
        <v>1797</v>
      </c>
      <c r="AB115" t="s">
        <v>1798</v>
      </c>
      <c r="AC115" t="s">
        <v>128</v>
      </c>
      <c r="AD115" t="s">
        <v>1799</v>
      </c>
      <c r="AE115" t="s">
        <v>1238</v>
      </c>
      <c r="AF115" t="s">
        <v>359</v>
      </c>
      <c r="AG115" t="s">
        <v>94</v>
      </c>
      <c r="AH115" t="s">
        <v>511</v>
      </c>
      <c r="AI115" t="s">
        <v>1800</v>
      </c>
      <c r="AL115" t="s">
        <v>1801</v>
      </c>
      <c r="AV115" t="s">
        <v>362</v>
      </c>
      <c r="AW115" t="s">
        <v>362</v>
      </c>
      <c r="BE115" t="s">
        <v>1941</v>
      </c>
      <c r="BL115" t="s">
        <v>109</v>
      </c>
      <c r="BN115" t="s">
        <v>93</v>
      </c>
      <c r="BO115" t="s">
        <v>89</v>
      </c>
      <c r="BP115" t="s">
        <v>364</v>
      </c>
      <c r="BQ115" t="s">
        <v>365</v>
      </c>
      <c r="BU115" t="s">
        <v>90</v>
      </c>
      <c r="BV115" t="s">
        <v>1802</v>
      </c>
      <c r="BW115" t="s">
        <v>367</v>
      </c>
      <c r="BX115" t="s">
        <v>93</v>
      </c>
      <c r="BY115" t="s">
        <v>1803</v>
      </c>
      <c r="BZ115" t="s">
        <v>1238</v>
      </c>
      <c r="CA115" t="s">
        <v>86</v>
      </c>
      <c r="CB115" t="s">
        <v>1799</v>
      </c>
      <c r="CC115" s="35" t="s">
        <v>1804</v>
      </c>
      <c r="CD115" t="s">
        <v>1798</v>
      </c>
      <c r="CE115" t="s">
        <v>1805</v>
      </c>
      <c r="CG115" s="3" t="s">
        <v>152</v>
      </c>
      <c r="CH115" s="3" t="s">
        <v>594</v>
      </c>
      <c r="CI115" s="3">
        <f t="shared" si="69"/>
        <v>3</v>
      </c>
      <c r="CJ115" s="3">
        <f t="shared" si="70"/>
        <v>5</v>
      </c>
      <c r="CK115" s="3" t="str">
        <f>IFERROR(VLOOKUP(V115,Turnos!$A$1:$D$150,3,0),"")</f>
        <v>21:00 as 05:20</v>
      </c>
      <c r="CL115" s="3" t="str">
        <f t="shared" si="74"/>
        <v/>
      </c>
      <c r="CM115" s="4" t="str">
        <f t="shared" si="75"/>
        <v/>
      </c>
      <c r="CN115" s="19">
        <f t="shared" ca="1" si="57"/>
        <v>2.5180092592563597</v>
      </c>
      <c r="CO115" s="3" t="str">
        <f t="shared" si="58"/>
        <v>Tratado</v>
      </c>
      <c r="CP115" s="3" t="str">
        <f t="shared" ca="1" si="76"/>
        <v>Dentro do Prazo</v>
      </c>
    </row>
    <row r="116" spans="1:94">
      <c r="A116" s="42" t="s">
        <v>1806</v>
      </c>
      <c r="B116" t="s">
        <v>82</v>
      </c>
      <c r="C116" t="s">
        <v>83</v>
      </c>
      <c r="D116" t="s">
        <v>84</v>
      </c>
      <c r="E116" t="s">
        <v>85</v>
      </c>
      <c r="F116" t="s">
        <v>287</v>
      </c>
      <c r="G116" t="s">
        <v>103</v>
      </c>
      <c r="H116" t="s">
        <v>104</v>
      </c>
      <c r="I116" t="s">
        <v>87</v>
      </c>
      <c r="J116" t="s">
        <v>105</v>
      </c>
      <c r="K116" t="s">
        <v>88</v>
      </c>
      <c r="L116" t="s">
        <v>91</v>
      </c>
      <c r="M116" t="s">
        <v>1807</v>
      </c>
      <c r="N116" t="s">
        <v>1808</v>
      </c>
      <c r="O116" t="s">
        <v>582</v>
      </c>
      <c r="P116" t="s">
        <v>583</v>
      </c>
      <c r="Q116" t="s">
        <v>584</v>
      </c>
      <c r="R116" t="s">
        <v>98</v>
      </c>
      <c r="T116" t="s">
        <v>86</v>
      </c>
      <c r="U116" t="s">
        <v>106</v>
      </c>
      <c r="V116" t="s">
        <v>233</v>
      </c>
      <c r="W116" t="s">
        <v>1364</v>
      </c>
      <c r="X116" t="s">
        <v>1365</v>
      </c>
      <c r="Y116" t="s">
        <v>381</v>
      </c>
      <c r="Z116" t="s">
        <v>86</v>
      </c>
      <c r="AA116" t="s">
        <v>1809</v>
      </c>
      <c r="AB116" t="s">
        <v>1810</v>
      </c>
      <c r="AC116" t="s">
        <v>128</v>
      </c>
      <c r="AD116" t="s">
        <v>86</v>
      </c>
      <c r="AE116" t="s">
        <v>86</v>
      </c>
      <c r="AF116" t="s">
        <v>151</v>
      </c>
      <c r="AG116" t="s">
        <v>94</v>
      </c>
      <c r="AH116" t="s">
        <v>108</v>
      </c>
      <c r="AI116" t="s">
        <v>86</v>
      </c>
      <c r="AJ116" t="s">
        <v>1334</v>
      </c>
      <c r="AK116" t="s">
        <v>385</v>
      </c>
      <c r="AL116" t="s">
        <v>1354</v>
      </c>
      <c r="AM116" t="s">
        <v>318</v>
      </c>
      <c r="AN116" t="s">
        <v>318</v>
      </c>
      <c r="AP116" t="s">
        <v>319</v>
      </c>
      <c r="AQ116" t="s">
        <v>109</v>
      </c>
      <c r="BE116" t="s">
        <v>1942</v>
      </c>
      <c r="BG116" t="s">
        <v>853</v>
      </c>
      <c r="BN116" t="s">
        <v>93</v>
      </c>
      <c r="BO116" t="s">
        <v>89</v>
      </c>
      <c r="BP116" t="s">
        <v>110</v>
      </c>
      <c r="BQ116" t="s">
        <v>109</v>
      </c>
      <c r="BU116" t="s">
        <v>90</v>
      </c>
      <c r="BV116" t="s">
        <v>1811</v>
      </c>
      <c r="BX116" t="s">
        <v>93</v>
      </c>
      <c r="BY116" t="s">
        <v>1812</v>
      </c>
      <c r="BZ116" t="s">
        <v>128</v>
      </c>
      <c r="CA116" t="s">
        <v>86</v>
      </c>
      <c r="CB116" t="s">
        <v>86</v>
      </c>
      <c r="CC116" s="35">
        <v>45784.863935185182</v>
      </c>
      <c r="CD116" t="s">
        <v>1810</v>
      </c>
      <c r="CE116" t="s">
        <v>1813</v>
      </c>
      <c r="CG116" s="3" t="s">
        <v>152</v>
      </c>
      <c r="CH116" s="3" t="s">
        <v>153</v>
      </c>
      <c r="CI116" s="3">
        <f t="shared" si="69"/>
        <v>3</v>
      </c>
      <c r="CJ116" s="3">
        <f t="shared" si="70"/>
        <v>5</v>
      </c>
      <c r="CK116" s="3" t="str">
        <f>IFERROR(VLOOKUP(V116,Turnos!$A$1:$D$150,3,0),"")</f>
        <v>00:00 as 08:20</v>
      </c>
      <c r="CL116" s="3">
        <f t="shared" si="74"/>
        <v>15</v>
      </c>
      <c r="CM116" s="4">
        <f t="shared" si="75"/>
        <v>0.1333333333333333</v>
      </c>
      <c r="CN116" s="19">
        <f t="shared" ca="1" si="57"/>
        <v>4.6910648148113978</v>
      </c>
      <c r="CO116" s="3" t="str">
        <f t="shared" si="58"/>
        <v>Tratado</v>
      </c>
      <c r="CP116" s="3" t="str">
        <f t="shared" ca="1" si="76"/>
        <v>Dentro do Prazo</v>
      </c>
    </row>
    <row r="117" spans="1:94">
      <c r="A117" s="42" t="s">
        <v>1814</v>
      </c>
      <c r="B117" t="s">
        <v>82</v>
      </c>
      <c r="C117" t="s">
        <v>83</v>
      </c>
      <c r="D117" t="s">
        <v>84</v>
      </c>
      <c r="E117" t="s">
        <v>85</v>
      </c>
      <c r="F117" t="s">
        <v>287</v>
      </c>
      <c r="G117" t="s">
        <v>103</v>
      </c>
      <c r="H117" t="s">
        <v>104</v>
      </c>
      <c r="I117" t="s">
        <v>87</v>
      </c>
      <c r="J117" t="s">
        <v>105</v>
      </c>
      <c r="K117" t="s">
        <v>88</v>
      </c>
      <c r="L117" t="s">
        <v>91</v>
      </c>
      <c r="M117" t="s">
        <v>1815</v>
      </c>
      <c r="N117" t="s">
        <v>1816</v>
      </c>
      <c r="O117" t="s">
        <v>500</v>
      </c>
      <c r="P117" t="s">
        <v>501</v>
      </c>
      <c r="Q117" t="s">
        <v>502</v>
      </c>
      <c r="R117" t="s">
        <v>98</v>
      </c>
      <c r="T117" t="s">
        <v>86</v>
      </c>
      <c r="U117" t="s">
        <v>106</v>
      </c>
      <c r="V117" t="s">
        <v>122</v>
      </c>
      <c r="W117" t="s">
        <v>504</v>
      </c>
      <c r="X117" t="s">
        <v>505</v>
      </c>
      <c r="Y117" t="s">
        <v>587</v>
      </c>
      <c r="Z117" t="s">
        <v>86</v>
      </c>
      <c r="AA117" t="s">
        <v>1817</v>
      </c>
      <c r="AB117" t="s">
        <v>1818</v>
      </c>
      <c r="AC117" t="s">
        <v>128</v>
      </c>
      <c r="AD117" t="s">
        <v>86</v>
      </c>
      <c r="AE117" t="s">
        <v>86</v>
      </c>
      <c r="AF117" t="s">
        <v>151</v>
      </c>
      <c r="AG117" t="s">
        <v>94</v>
      </c>
      <c r="AH117" t="s">
        <v>108</v>
      </c>
      <c r="AI117" t="s">
        <v>86</v>
      </c>
      <c r="AJ117" t="s">
        <v>316</v>
      </c>
      <c r="AK117" t="s">
        <v>590</v>
      </c>
      <c r="AL117" t="s">
        <v>400</v>
      </c>
      <c r="AM117" t="s">
        <v>773</v>
      </c>
      <c r="AN117" t="s">
        <v>318</v>
      </c>
      <c r="AP117" t="s">
        <v>319</v>
      </c>
      <c r="AQ117" t="s">
        <v>109</v>
      </c>
      <c r="BE117" t="s">
        <v>1943</v>
      </c>
      <c r="BG117" t="s">
        <v>1819</v>
      </c>
      <c r="BN117" t="s">
        <v>93</v>
      </c>
      <c r="BO117" t="s">
        <v>89</v>
      </c>
      <c r="BP117" t="s">
        <v>110</v>
      </c>
      <c r="BQ117" t="s">
        <v>109</v>
      </c>
      <c r="BU117" t="s">
        <v>90</v>
      </c>
      <c r="BV117" t="s">
        <v>1820</v>
      </c>
      <c r="BX117" t="s">
        <v>93</v>
      </c>
      <c r="BY117" t="s">
        <v>1821</v>
      </c>
      <c r="BZ117" t="s">
        <v>632</v>
      </c>
      <c r="CA117" t="s">
        <v>86</v>
      </c>
      <c r="CB117" t="s">
        <v>86</v>
      </c>
      <c r="CC117" s="35">
        <v>45784.864386574074</v>
      </c>
      <c r="CD117" t="s">
        <v>1818</v>
      </c>
      <c r="CE117" t="s">
        <v>1822</v>
      </c>
      <c r="CG117" s="3" t="s">
        <v>152</v>
      </c>
      <c r="CH117" s="3" t="s">
        <v>153</v>
      </c>
      <c r="CI117" s="3">
        <f t="shared" si="69"/>
        <v>3</v>
      </c>
      <c r="CJ117" s="3">
        <f t="shared" si="70"/>
        <v>5</v>
      </c>
      <c r="CK117" s="3" t="str">
        <f>IFERROR(VLOOKUP(V117,Turnos!$A$1:$D$150,3,0),"")</f>
        <v>21:00 as 05:20</v>
      </c>
      <c r="CL117" s="3">
        <f t="shared" si="74"/>
        <v>15</v>
      </c>
      <c r="CM117" s="4">
        <f t="shared" si="75"/>
        <v>0.26666666666666661</v>
      </c>
      <c r="CN117" s="19">
        <f t="shared" ca="1" si="57"/>
        <v>4.8095138888893416</v>
      </c>
      <c r="CO117" s="3" t="str">
        <f t="shared" si="58"/>
        <v>Tratado</v>
      </c>
      <c r="CP117" s="3" t="str">
        <f t="shared" ca="1" si="76"/>
        <v>Dentro do Prazo</v>
      </c>
    </row>
    <row r="118" spans="1:94">
      <c r="A118" s="42" t="s">
        <v>1823</v>
      </c>
      <c r="B118" t="s">
        <v>82</v>
      </c>
      <c r="C118" t="s">
        <v>83</v>
      </c>
      <c r="D118" t="s">
        <v>84</v>
      </c>
      <c r="E118" t="s">
        <v>85</v>
      </c>
      <c r="F118" t="s">
        <v>364</v>
      </c>
      <c r="G118" t="s">
        <v>532</v>
      </c>
      <c r="H118" t="s">
        <v>533</v>
      </c>
      <c r="I118" t="s">
        <v>87</v>
      </c>
      <c r="J118" t="s">
        <v>343</v>
      </c>
      <c r="K118" t="s">
        <v>534</v>
      </c>
      <c r="L118" t="s">
        <v>91</v>
      </c>
      <c r="M118" t="s">
        <v>1824</v>
      </c>
      <c r="N118" t="s">
        <v>1825</v>
      </c>
      <c r="O118" t="s">
        <v>99</v>
      </c>
      <c r="P118" t="s">
        <v>100</v>
      </c>
      <c r="Q118" t="s">
        <v>101</v>
      </c>
      <c r="R118" t="s">
        <v>537</v>
      </c>
      <c r="T118" t="s">
        <v>86</v>
      </c>
      <c r="U118" t="s">
        <v>351</v>
      </c>
      <c r="V118" t="s">
        <v>102</v>
      </c>
      <c r="W118" t="s">
        <v>1826</v>
      </c>
      <c r="X118" t="s">
        <v>1827</v>
      </c>
      <c r="Y118" t="s">
        <v>626</v>
      </c>
      <c r="Z118" t="s">
        <v>86</v>
      </c>
      <c r="AA118" t="s">
        <v>1828</v>
      </c>
      <c r="AB118" t="s">
        <v>1829</v>
      </c>
      <c r="AC118" t="s">
        <v>128</v>
      </c>
      <c r="AD118" t="s">
        <v>1830</v>
      </c>
      <c r="AE118" t="s">
        <v>510</v>
      </c>
      <c r="AF118" t="s">
        <v>359</v>
      </c>
      <c r="AG118" t="s">
        <v>94</v>
      </c>
      <c r="AH118" t="s">
        <v>511</v>
      </c>
      <c r="AI118" t="s">
        <v>1831</v>
      </c>
      <c r="AL118" t="s">
        <v>1832</v>
      </c>
      <c r="AV118" t="s">
        <v>713</v>
      </c>
      <c r="AW118" t="s">
        <v>713</v>
      </c>
      <c r="BE118" t="s">
        <v>1944</v>
      </c>
      <c r="BN118" t="s">
        <v>93</v>
      </c>
      <c r="BO118" t="s">
        <v>89</v>
      </c>
      <c r="BP118" t="s">
        <v>364</v>
      </c>
      <c r="BQ118" t="s">
        <v>750</v>
      </c>
      <c r="BU118" t="s">
        <v>90</v>
      </c>
      <c r="BV118" t="s">
        <v>1833</v>
      </c>
      <c r="BW118" t="s">
        <v>367</v>
      </c>
      <c r="BX118" t="s">
        <v>93</v>
      </c>
      <c r="BY118" t="s">
        <v>1834</v>
      </c>
      <c r="BZ118" t="s">
        <v>510</v>
      </c>
      <c r="CA118" t="s">
        <v>86</v>
      </c>
      <c r="CB118" t="s">
        <v>1830</v>
      </c>
      <c r="CC118" s="35" t="s">
        <v>1835</v>
      </c>
      <c r="CD118" t="s">
        <v>1829</v>
      </c>
      <c r="CE118" t="s">
        <v>1836</v>
      </c>
      <c r="CG118" s="3" t="s">
        <v>372</v>
      </c>
      <c r="CH118" s="3" t="s">
        <v>153</v>
      </c>
      <c r="CI118" s="3">
        <f t="shared" si="69"/>
        <v>2</v>
      </c>
      <c r="CJ118" s="3">
        <f t="shared" si="70"/>
        <v>5</v>
      </c>
      <c r="CK118" s="3" t="str">
        <f>IFERROR(VLOOKUP(V118,Turnos!$A$1:$D$150,3,0),"")</f>
        <v>16:00 as 00:20</v>
      </c>
      <c r="CL118" s="3" t="str">
        <f t="shared" si="74"/>
        <v/>
      </c>
      <c r="CM118" s="4" t="str">
        <f t="shared" si="75"/>
        <v/>
      </c>
      <c r="CN118" s="19">
        <f t="shared" ca="1" si="57"/>
        <v>3.3859027777798474</v>
      </c>
      <c r="CO118" s="3" t="str">
        <f t="shared" si="58"/>
        <v>Tratado</v>
      </c>
      <c r="CP118" s="3" t="str">
        <f t="shared" ca="1" si="76"/>
        <v>Dentro do Prazo</v>
      </c>
    </row>
    <row r="119" spans="1:94">
      <c r="A119" s="42" t="s">
        <v>1837</v>
      </c>
      <c r="B119" t="s">
        <v>82</v>
      </c>
      <c r="C119" t="s">
        <v>83</v>
      </c>
      <c r="D119" t="s">
        <v>84</v>
      </c>
      <c r="E119" t="s">
        <v>85</v>
      </c>
      <c r="F119" t="s">
        <v>287</v>
      </c>
      <c r="G119" t="s">
        <v>103</v>
      </c>
      <c r="H119" t="s">
        <v>104</v>
      </c>
      <c r="I119" t="s">
        <v>87</v>
      </c>
      <c r="J119" t="s">
        <v>105</v>
      </c>
      <c r="K119" t="s">
        <v>88</v>
      </c>
      <c r="L119" t="s">
        <v>91</v>
      </c>
      <c r="M119" t="s">
        <v>1838</v>
      </c>
      <c r="N119" t="s">
        <v>1839</v>
      </c>
      <c r="O119" t="s">
        <v>1386</v>
      </c>
      <c r="P119" t="s">
        <v>1387</v>
      </c>
      <c r="Q119" t="s">
        <v>1388</v>
      </c>
      <c r="R119" t="s">
        <v>98</v>
      </c>
      <c r="T119" t="s">
        <v>86</v>
      </c>
      <c r="U119" t="s">
        <v>106</v>
      </c>
      <c r="V119" t="s">
        <v>123</v>
      </c>
      <c r="W119" t="s">
        <v>1840</v>
      </c>
      <c r="X119" t="s">
        <v>1841</v>
      </c>
      <c r="Y119" t="s">
        <v>96</v>
      </c>
      <c r="Z119" t="s">
        <v>86</v>
      </c>
      <c r="AA119" t="s">
        <v>1842</v>
      </c>
      <c r="AB119" t="s">
        <v>1843</v>
      </c>
      <c r="AC119" t="s">
        <v>128</v>
      </c>
      <c r="AD119" t="s">
        <v>86</v>
      </c>
      <c r="AE119" t="s">
        <v>86</v>
      </c>
      <c r="AF119" t="s">
        <v>151</v>
      </c>
      <c r="AG119" t="s">
        <v>94</v>
      </c>
      <c r="AH119" t="s">
        <v>108</v>
      </c>
      <c r="AI119" t="s">
        <v>86</v>
      </c>
      <c r="AJ119" t="s">
        <v>982</v>
      </c>
      <c r="AK119" t="s">
        <v>1207</v>
      </c>
      <c r="AL119" t="s">
        <v>112</v>
      </c>
      <c r="AM119" t="s">
        <v>773</v>
      </c>
      <c r="AN119" t="s">
        <v>402</v>
      </c>
      <c r="AP119" t="s">
        <v>319</v>
      </c>
      <c r="AQ119" t="s">
        <v>109</v>
      </c>
      <c r="BE119" t="s">
        <v>1945</v>
      </c>
      <c r="BG119" t="s">
        <v>332</v>
      </c>
      <c r="BN119" t="s">
        <v>93</v>
      </c>
      <c r="BO119" t="s">
        <v>89</v>
      </c>
      <c r="BP119" t="s">
        <v>110</v>
      </c>
      <c r="BQ119" t="s">
        <v>109</v>
      </c>
      <c r="BU119" t="s">
        <v>90</v>
      </c>
      <c r="BV119" t="s">
        <v>1844</v>
      </c>
      <c r="BX119" t="s">
        <v>93</v>
      </c>
      <c r="BY119" t="s">
        <v>1845</v>
      </c>
      <c r="BZ119" t="s">
        <v>128</v>
      </c>
      <c r="CA119" t="s">
        <v>86</v>
      </c>
      <c r="CB119" t="s">
        <v>86</v>
      </c>
      <c r="CC119" s="35">
        <v>45783.672222222223</v>
      </c>
      <c r="CD119" t="s">
        <v>1843</v>
      </c>
      <c r="CE119" t="s">
        <v>1846</v>
      </c>
      <c r="CG119" s="3" t="s">
        <v>152</v>
      </c>
      <c r="CH119" s="3" t="s">
        <v>594</v>
      </c>
      <c r="CI119" s="3">
        <f t="shared" si="69"/>
        <v>2</v>
      </c>
      <c r="CJ119" s="3">
        <f t="shared" si="70"/>
        <v>5</v>
      </c>
      <c r="CK119" s="3" t="str">
        <f>IFERROR(VLOOKUP(V119,Turnos!$A$1:$D$150,3,0),"")</f>
        <v>15:00 AS 23:00</v>
      </c>
      <c r="CL119" s="3">
        <f t="shared" si="74"/>
        <v>15</v>
      </c>
      <c r="CM119" s="4">
        <f t="shared" si="75"/>
        <v>0.26666666666666661</v>
      </c>
      <c r="CN119" s="19">
        <f t="shared" ca="1" si="57"/>
        <v>3.8199189814840793</v>
      </c>
      <c r="CO119" s="3" t="str">
        <f t="shared" si="58"/>
        <v>Tratado</v>
      </c>
      <c r="CP119" s="3" t="str">
        <f t="shared" ca="1" si="76"/>
        <v>Dentro do Prazo</v>
      </c>
    </row>
    <row r="120" spans="1:94">
      <c r="A120" s="42" t="s">
        <v>1847</v>
      </c>
      <c r="B120" t="s">
        <v>82</v>
      </c>
      <c r="C120" t="s">
        <v>83</v>
      </c>
      <c r="D120" t="s">
        <v>84</v>
      </c>
      <c r="E120" t="s">
        <v>85</v>
      </c>
      <c r="F120" t="s">
        <v>364</v>
      </c>
      <c r="G120" t="s">
        <v>532</v>
      </c>
      <c r="H120" t="s">
        <v>533</v>
      </c>
      <c r="I120" t="s">
        <v>87</v>
      </c>
      <c r="J120" t="s">
        <v>343</v>
      </c>
      <c r="K120" t="s">
        <v>534</v>
      </c>
      <c r="L120" t="s">
        <v>91</v>
      </c>
      <c r="M120" t="s">
        <v>1848</v>
      </c>
      <c r="N120" t="s">
        <v>1849</v>
      </c>
      <c r="O120" t="s">
        <v>410</v>
      </c>
      <c r="P120" t="s">
        <v>411</v>
      </c>
      <c r="Q120" t="s">
        <v>412</v>
      </c>
      <c r="R120" t="s">
        <v>537</v>
      </c>
      <c r="T120" t="s">
        <v>86</v>
      </c>
      <c r="U120" t="s">
        <v>351</v>
      </c>
      <c r="V120" t="s">
        <v>192</v>
      </c>
      <c r="W120" t="s">
        <v>413</v>
      </c>
      <c r="X120" t="s">
        <v>414</v>
      </c>
      <c r="Y120" t="s">
        <v>1850</v>
      </c>
      <c r="Z120" t="s">
        <v>86</v>
      </c>
      <c r="AA120" t="s">
        <v>1851</v>
      </c>
      <c r="AB120" t="s">
        <v>1852</v>
      </c>
      <c r="AC120" t="s">
        <v>128</v>
      </c>
      <c r="AD120" t="s">
        <v>1853</v>
      </c>
      <c r="AE120" t="s">
        <v>1854</v>
      </c>
      <c r="AF120" t="s">
        <v>359</v>
      </c>
      <c r="AG120" t="s">
        <v>94</v>
      </c>
      <c r="AH120" t="s">
        <v>511</v>
      </c>
      <c r="AI120" t="s">
        <v>1410</v>
      </c>
      <c r="AL120" t="s">
        <v>1855</v>
      </c>
      <c r="AV120" t="s">
        <v>332</v>
      </c>
      <c r="AW120" t="s">
        <v>332</v>
      </c>
      <c r="BE120" t="s">
        <v>1946</v>
      </c>
      <c r="BL120" t="s">
        <v>109</v>
      </c>
      <c r="BN120" t="s">
        <v>93</v>
      </c>
      <c r="BO120" t="s">
        <v>89</v>
      </c>
      <c r="BP120" t="s">
        <v>364</v>
      </c>
      <c r="BQ120" t="s">
        <v>365</v>
      </c>
      <c r="BU120" t="s">
        <v>90</v>
      </c>
      <c r="BX120" t="s">
        <v>93</v>
      </c>
      <c r="BY120" t="s">
        <v>1856</v>
      </c>
      <c r="BZ120" t="s">
        <v>1854</v>
      </c>
      <c r="CA120" t="s">
        <v>86</v>
      </c>
      <c r="CB120" t="s">
        <v>1853</v>
      </c>
      <c r="CC120" s="35" t="s">
        <v>1857</v>
      </c>
      <c r="CD120" t="s">
        <v>1852</v>
      </c>
      <c r="CE120" t="s">
        <v>1858</v>
      </c>
      <c r="CG120" s="3" t="s">
        <v>152</v>
      </c>
      <c r="CH120" s="3" t="s">
        <v>153</v>
      </c>
      <c r="CI120" s="3">
        <f t="shared" si="69"/>
        <v>2</v>
      </c>
      <c r="CJ120" s="3">
        <f t="shared" si="70"/>
        <v>5</v>
      </c>
      <c r="CK120" s="3" t="str">
        <f>IFERROR(VLOOKUP(V120,Turnos!$A$1:$D$150,3,0),"")</f>
        <v>08:00 AS 16:20</v>
      </c>
      <c r="CL120" s="3" t="str">
        <f t="shared" si="74"/>
        <v/>
      </c>
      <c r="CM120" s="4" t="str">
        <f t="shared" si="75"/>
        <v/>
      </c>
      <c r="CN120" s="19">
        <f t="shared" ca="1" si="57"/>
        <v>3.7662037037080154</v>
      </c>
      <c r="CO120" s="3" t="str">
        <f t="shared" si="58"/>
        <v>Tratado</v>
      </c>
      <c r="CP120" s="3" t="str">
        <f t="shared" ca="1" si="76"/>
        <v>Dentro do Prazo</v>
      </c>
    </row>
    <row r="121" spans="1:94">
      <c r="A121" s="42" t="s">
        <v>1859</v>
      </c>
      <c r="B121" t="s">
        <v>82</v>
      </c>
      <c r="C121" t="s">
        <v>83</v>
      </c>
      <c r="D121" t="s">
        <v>84</v>
      </c>
      <c r="E121" t="s">
        <v>85</v>
      </c>
      <c r="F121" t="s">
        <v>674</v>
      </c>
      <c r="G121" t="s">
        <v>675</v>
      </c>
      <c r="H121" t="s">
        <v>674</v>
      </c>
      <c r="I121" t="s">
        <v>87</v>
      </c>
      <c r="J121" t="s">
        <v>105</v>
      </c>
      <c r="K121" t="s">
        <v>676</v>
      </c>
      <c r="L121" t="s">
        <v>91</v>
      </c>
      <c r="M121" t="s">
        <v>1860</v>
      </c>
      <c r="N121" t="s">
        <v>1861</v>
      </c>
      <c r="O121" t="s">
        <v>393</v>
      </c>
      <c r="P121" t="s">
        <v>394</v>
      </c>
      <c r="Q121" t="s">
        <v>395</v>
      </c>
      <c r="R121" t="s">
        <v>92</v>
      </c>
      <c r="T121" t="s">
        <v>86</v>
      </c>
      <c r="U121" t="s">
        <v>106</v>
      </c>
      <c r="V121" t="s">
        <v>157</v>
      </c>
      <c r="W121" t="s">
        <v>1533</v>
      </c>
      <c r="X121" t="s">
        <v>1534</v>
      </c>
      <c r="Y121" t="s">
        <v>1862</v>
      </c>
      <c r="Z121" t="s">
        <v>86</v>
      </c>
      <c r="AA121" t="s">
        <v>1863</v>
      </c>
      <c r="AB121" t="s">
        <v>1864</v>
      </c>
      <c r="AC121" t="s">
        <v>128</v>
      </c>
      <c r="AD121" t="s">
        <v>86</v>
      </c>
      <c r="AE121" t="s">
        <v>86</v>
      </c>
      <c r="AF121" t="s">
        <v>151</v>
      </c>
      <c r="AG121" t="s">
        <v>94</v>
      </c>
      <c r="AH121" t="s">
        <v>108</v>
      </c>
      <c r="AI121" t="s">
        <v>86</v>
      </c>
      <c r="AL121" t="s">
        <v>112</v>
      </c>
      <c r="AM121" t="s">
        <v>1526</v>
      </c>
      <c r="AV121" t="s">
        <v>280</v>
      </c>
      <c r="AW121" t="s">
        <v>1865</v>
      </c>
      <c r="BE121" t="s">
        <v>1947</v>
      </c>
      <c r="BN121" t="s">
        <v>93</v>
      </c>
      <c r="BO121" t="s">
        <v>89</v>
      </c>
      <c r="BP121" t="s">
        <v>688</v>
      </c>
      <c r="BR121" t="s">
        <v>386</v>
      </c>
      <c r="BU121" t="s">
        <v>90</v>
      </c>
      <c r="BV121" t="s">
        <v>1866</v>
      </c>
      <c r="BX121" t="s">
        <v>93</v>
      </c>
      <c r="BY121" t="s">
        <v>1867</v>
      </c>
      <c r="BZ121" t="s">
        <v>128</v>
      </c>
      <c r="CA121" t="s">
        <v>86</v>
      </c>
      <c r="CB121" t="s">
        <v>86</v>
      </c>
      <c r="CC121" s="35">
        <v>45783.867893518516</v>
      </c>
      <c r="CD121" t="s">
        <v>1864</v>
      </c>
      <c r="CE121" t="s">
        <v>1868</v>
      </c>
      <c r="CG121" s="3" t="s">
        <v>152</v>
      </c>
      <c r="CH121" s="3" t="s">
        <v>153</v>
      </c>
      <c r="CI121" s="3">
        <f t="shared" si="69"/>
        <v>2</v>
      </c>
      <c r="CJ121" s="3">
        <f t="shared" si="70"/>
        <v>5</v>
      </c>
      <c r="CK121" s="3" t="str">
        <f>IFERROR(VLOOKUP(V121,Turnos!$A$1:$D$150,3,0),"")</f>
        <v>21:00 as 05:20</v>
      </c>
      <c r="CL121" s="3" t="str">
        <f t="shared" si="74"/>
        <v/>
      </c>
      <c r="CM121" s="4" t="str">
        <f t="shared" si="75"/>
        <v/>
      </c>
      <c r="CN121" s="19">
        <f t="shared" ca="1" si="57"/>
        <v>4.7368287037024857</v>
      </c>
      <c r="CO121" s="3" t="str">
        <f t="shared" si="58"/>
        <v>Tratado</v>
      </c>
      <c r="CP121" s="3" t="str">
        <f t="shared" ca="1" si="76"/>
        <v>Dentro do Prazo</v>
      </c>
    </row>
    <row r="122" spans="1:94">
      <c r="A122" s="42" t="s">
        <v>1869</v>
      </c>
      <c r="B122" t="s">
        <v>82</v>
      </c>
      <c r="C122" t="s">
        <v>83</v>
      </c>
      <c r="D122" t="s">
        <v>84</v>
      </c>
      <c r="E122" t="s">
        <v>85</v>
      </c>
      <c r="F122" t="s">
        <v>364</v>
      </c>
      <c r="G122" t="s">
        <v>341</v>
      </c>
      <c r="H122" t="s">
        <v>342</v>
      </c>
      <c r="I122" t="s">
        <v>87</v>
      </c>
      <c r="J122" t="s">
        <v>343</v>
      </c>
      <c r="K122" t="s">
        <v>344</v>
      </c>
      <c r="L122" t="s">
        <v>345</v>
      </c>
      <c r="M122" t="s">
        <v>1870</v>
      </c>
      <c r="N122" t="s">
        <v>1871</v>
      </c>
      <c r="O122" t="s">
        <v>975</v>
      </c>
      <c r="P122" t="s">
        <v>976</v>
      </c>
      <c r="Q122" t="s">
        <v>977</v>
      </c>
      <c r="R122" t="s">
        <v>92</v>
      </c>
      <c r="T122" t="s">
        <v>86</v>
      </c>
      <c r="U122" t="s">
        <v>351</v>
      </c>
      <c r="V122" t="s">
        <v>247</v>
      </c>
      <c r="W122" t="s">
        <v>1872</v>
      </c>
      <c r="X122" t="s">
        <v>1873</v>
      </c>
      <c r="Y122" t="s">
        <v>506</v>
      </c>
      <c r="Z122" t="s">
        <v>86</v>
      </c>
      <c r="AA122" t="s">
        <v>1874</v>
      </c>
      <c r="AB122" t="s">
        <v>1875</v>
      </c>
      <c r="AC122" t="s">
        <v>510</v>
      </c>
      <c r="AD122" t="s">
        <v>1876</v>
      </c>
      <c r="AE122" t="s">
        <v>510</v>
      </c>
      <c r="AF122" t="s">
        <v>359</v>
      </c>
      <c r="AG122" t="s">
        <v>94</v>
      </c>
      <c r="AH122" t="s">
        <v>511</v>
      </c>
      <c r="AI122" t="s">
        <v>86</v>
      </c>
      <c r="AL122" t="s">
        <v>1877</v>
      </c>
      <c r="AV122" t="s">
        <v>1878</v>
      </c>
      <c r="AW122" t="s">
        <v>1879</v>
      </c>
      <c r="BE122" t="s">
        <v>1948</v>
      </c>
      <c r="BL122" t="s">
        <v>363</v>
      </c>
      <c r="BN122" t="s">
        <v>93</v>
      </c>
      <c r="BO122" t="s">
        <v>89</v>
      </c>
      <c r="BP122" t="s">
        <v>364</v>
      </c>
      <c r="BQ122" t="s">
        <v>750</v>
      </c>
      <c r="BU122" t="s">
        <v>90</v>
      </c>
      <c r="BV122" t="s">
        <v>1880</v>
      </c>
      <c r="BX122" t="s">
        <v>93</v>
      </c>
      <c r="BY122" t="s">
        <v>1881</v>
      </c>
      <c r="BZ122" t="s">
        <v>510</v>
      </c>
      <c r="CA122" t="s">
        <v>86</v>
      </c>
      <c r="CB122" t="s">
        <v>1876</v>
      </c>
      <c r="CC122" s="35">
        <v>45783.528923611113</v>
      </c>
      <c r="CD122" t="s">
        <v>86</v>
      </c>
      <c r="CE122" t="s">
        <v>1882</v>
      </c>
      <c r="CG122" s="3" t="s">
        <v>152</v>
      </c>
      <c r="CH122" s="3" t="s">
        <v>594</v>
      </c>
      <c r="CI122" s="3">
        <f t="shared" si="69"/>
        <v>2</v>
      </c>
      <c r="CJ122" s="3">
        <f t="shared" si="70"/>
        <v>5</v>
      </c>
      <c r="CK122" s="3" t="str">
        <f>IFERROR(VLOOKUP(V122,Turnos!$A$1:$D$150,3,0),"")</f>
        <v>00:00 as 08:20</v>
      </c>
      <c r="CL122" s="3" t="str">
        <f t="shared" si="74"/>
        <v/>
      </c>
      <c r="CM122" s="4" t="str">
        <f t="shared" si="75"/>
        <v/>
      </c>
      <c r="CN122" s="19">
        <f t="shared" ca="1" si="57"/>
        <v>4.447546296294604</v>
      </c>
      <c r="CO122" s="3" t="str">
        <f t="shared" si="58"/>
        <v>Tratado</v>
      </c>
      <c r="CP122" s="3" t="str">
        <f t="shared" ca="1" si="76"/>
        <v>Dentro do Prazo</v>
      </c>
    </row>
    <row r="123" spans="1:94">
      <c r="A123" s="42" t="s">
        <v>1883</v>
      </c>
      <c r="B123" t="s">
        <v>82</v>
      </c>
      <c r="C123" t="s">
        <v>83</v>
      </c>
      <c r="D123" t="s">
        <v>84</v>
      </c>
      <c r="E123" t="s">
        <v>85</v>
      </c>
      <c r="F123" t="s">
        <v>364</v>
      </c>
      <c r="G123" t="s">
        <v>532</v>
      </c>
      <c r="H123" t="s">
        <v>533</v>
      </c>
      <c r="I123" t="s">
        <v>87</v>
      </c>
      <c r="J123" t="s">
        <v>343</v>
      </c>
      <c r="K123" t="s">
        <v>534</v>
      </c>
      <c r="L123" t="s">
        <v>91</v>
      </c>
      <c r="M123" t="s">
        <v>1884</v>
      </c>
      <c r="N123" t="s">
        <v>1885</v>
      </c>
      <c r="O123" t="s">
        <v>500</v>
      </c>
      <c r="P123" t="s">
        <v>501</v>
      </c>
      <c r="Q123" t="s">
        <v>502</v>
      </c>
      <c r="R123" t="s">
        <v>537</v>
      </c>
      <c r="T123" t="s">
        <v>86</v>
      </c>
      <c r="U123" t="s">
        <v>351</v>
      </c>
      <c r="V123" t="s">
        <v>122</v>
      </c>
      <c r="W123" t="s">
        <v>504</v>
      </c>
      <c r="X123" t="s">
        <v>505</v>
      </c>
      <c r="Y123" t="s">
        <v>1473</v>
      </c>
      <c r="Z123" t="s">
        <v>86</v>
      </c>
      <c r="AA123" t="s">
        <v>1886</v>
      </c>
      <c r="AB123" t="s">
        <v>1887</v>
      </c>
      <c r="AC123" t="s">
        <v>128</v>
      </c>
      <c r="AD123" t="s">
        <v>1888</v>
      </c>
      <c r="AE123" t="s">
        <v>1206</v>
      </c>
      <c r="AF123" t="s">
        <v>359</v>
      </c>
      <c r="AG123" t="s">
        <v>94</v>
      </c>
      <c r="AH123" t="s">
        <v>511</v>
      </c>
      <c r="AI123" t="s">
        <v>1889</v>
      </c>
      <c r="AL123" t="s">
        <v>1890</v>
      </c>
      <c r="AV123" t="s">
        <v>362</v>
      </c>
      <c r="AW123" t="s">
        <v>362</v>
      </c>
      <c r="BE123" t="s">
        <v>1949</v>
      </c>
      <c r="BN123" t="s">
        <v>93</v>
      </c>
      <c r="BO123" t="s">
        <v>89</v>
      </c>
      <c r="BP123" t="s">
        <v>364</v>
      </c>
      <c r="BQ123" t="s">
        <v>750</v>
      </c>
      <c r="BU123" t="s">
        <v>90</v>
      </c>
      <c r="BV123" t="s">
        <v>1891</v>
      </c>
      <c r="BW123" t="s">
        <v>367</v>
      </c>
      <c r="BX123" t="s">
        <v>93</v>
      </c>
      <c r="BY123" t="s">
        <v>1892</v>
      </c>
      <c r="BZ123" t="s">
        <v>1206</v>
      </c>
      <c r="CA123" t="s">
        <v>86</v>
      </c>
      <c r="CB123" t="s">
        <v>1888</v>
      </c>
      <c r="CC123" s="35" t="s">
        <v>1893</v>
      </c>
      <c r="CD123" t="s">
        <v>1887</v>
      </c>
      <c r="CE123" t="s">
        <v>1894</v>
      </c>
      <c r="CG123" s="3" t="s">
        <v>152</v>
      </c>
      <c r="CH123" s="3" t="s">
        <v>594</v>
      </c>
      <c r="CI123" s="3">
        <f t="shared" si="69"/>
        <v>2</v>
      </c>
      <c r="CJ123" s="3">
        <f t="shared" si="70"/>
        <v>5</v>
      </c>
      <c r="CK123" s="3" t="str">
        <f>IFERROR(VLOOKUP(V123,Turnos!$A$1:$D$150,3,0),"")</f>
        <v>21:00 as 05:20</v>
      </c>
      <c r="CL123" s="3" t="str">
        <f t="shared" si="74"/>
        <v/>
      </c>
      <c r="CM123" s="4" t="str">
        <f t="shared" si="75"/>
        <v/>
      </c>
      <c r="CN123" s="19">
        <f t="shared" ca="1" si="57"/>
        <v>4.2983333333322662</v>
      </c>
      <c r="CO123" s="3" t="str">
        <f t="shared" si="58"/>
        <v>Tratado</v>
      </c>
      <c r="CP123" s="3" t="str">
        <f t="shared" ca="1" si="76"/>
        <v>Dentro do Prazo</v>
      </c>
    </row>
    <row r="124" spans="1:94">
      <c r="A124" s="42" t="s">
        <v>1895</v>
      </c>
      <c r="B124" t="s">
        <v>82</v>
      </c>
      <c r="C124" t="s">
        <v>83</v>
      </c>
      <c r="D124" t="s">
        <v>84</v>
      </c>
      <c r="E124" t="s">
        <v>85</v>
      </c>
      <c r="F124" t="s">
        <v>364</v>
      </c>
      <c r="G124" t="s">
        <v>532</v>
      </c>
      <c r="H124" t="s">
        <v>533</v>
      </c>
      <c r="I124" t="s">
        <v>87</v>
      </c>
      <c r="J124" t="s">
        <v>343</v>
      </c>
      <c r="K124" t="s">
        <v>534</v>
      </c>
      <c r="L124" t="s">
        <v>91</v>
      </c>
      <c r="M124" t="s">
        <v>1896</v>
      </c>
      <c r="N124" t="s">
        <v>1897</v>
      </c>
      <c r="O124" t="s">
        <v>500</v>
      </c>
      <c r="P124" t="s">
        <v>501</v>
      </c>
      <c r="Q124" t="s">
        <v>502</v>
      </c>
      <c r="R124" t="s">
        <v>537</v>
      </c>
      <c r="T124" t="s">
        <v>86</v>
      </c>
      <c r="U124" t="s">
        <v>351</v>
      </c>
      <c r="V124" t="s">
        <v>122</v>
      </c>
      <c r="W124" t="s">
        <v>504</v>
      </c>
      <c r="X124" t="s">
        <v>505</v>
      </c>
      <c r="Y124" t="s">
        <v>1473</v>
      </c>
      <c r="Z124" t="s">
        <v>86</v>
      </c>
      <c r="AA124" t="s">
        <v>1898</v>
      </c>
      <c r="AB124" t="s">
        <v>1899</v>
      </c>
      <c r="AC124" t="s">
        <v>128</v>
      </c>
      <c r="AD124" t="s">
        <v>1900</v>
      </c>
      <c r="AE124" t="s">
        <v>1206</v>
      </c>
      <c r="AF124" t="s">
        <v>359</v>
      </c>
      <c r="AG124" t="s">
        <v>94</v>
      </c>
      <c r="AH124" t="s">
        <v>511</v>
      </c>
      <c r="AI124" t="s">
        <v>1901</v>
      </c>
      <c r="AL124" t="s">
        <v>1902</v>
      </c>
      <c r="AV124" t="s">
        <v>362</v>
      </c>
      <c r="AW124" t="s">
        <v>362</v>
      </c>
      <c r="BE124" t="s">
        <v>1950</v>
      </c>
      <c r="BL124" t="s">
        <v>618</v>
      </c>
      <c r="BN124" t="s">
        <v>93</v>
      </c>
      <c r="BO124" t="s">
        <v>89</v>
      </c>
      <c r="BP124" t="s">
        <v>364</v>
      </c>
      <c r="BQ124" t="s">
        <v>365</v>
      </c>
      <c r="BU124" t="s">
        <v>90</v>
      </c>
      <c r="BV124" t="s">
        <v>1903</v>
      </c>
      <c r="BX124" t="s">
        <v>93</v>
      </c>
      <c r="BY124" t="s">
        <v>1904</v>
      </c>
      <c r="BZ124" t="s">
        <v>1206</v>
      </c>
      <c r="CA124" t="s">
        <v>86</v>
      </c>
      <c r="CB124" t="s">
        <v>1900</v>
      </c>
      <c r="CC124" s="35" t="s">
        <v>1905</v>
      </c>
      <c r="CD124" t="s">
        <v>1899</v>
      </c>
      <c r="CE124" t="s">
        <v>1906</v>
      </c>
      <c r="CG124" s="3" t="s">
        <v>152</v>
      </c>
      <c r="CH124" s="3" t="s">
        <v>594</v>
      </c>
      <c r="CI124" s="3">
        <f t="shared" si="69"/>
        <v>2</v>
      </c>
      <c r="CJ124" s="3">
        <f t="shared" si="70"/>
        <v>5</v>
      </c>
      <c r="CK124" s="3" t="str">
        <f>IFERROR(VLOOKUP(V124,Turnos!$A$1:$D$150,3,0),"")</f>
        <v>21:00 as 05:20</v>
      </c>
      <c r="CL124" s="3" t="str">
        <f t="shared" si="74"/>
        <v/>
      </c>
      <c r="CM124" s="4" t="str">
        <f t="shared" si="75"/>
        <v/>
      </c>
      <c r="CN124" s="19">
        <f t="shared" ca="1" si="57"/>
        <v>4.2957407407448045</v>
      </c>
      <c r="CO124" s="3" t="str">
        <f t="shared" si="58"/>
        <v>Tratado</v>
      </c>
      <c r="CP124" s="3" t="str">
        <f t="shared" ca="1" si="76"/>
        <v>Dentro do Prazo</v>
      </c>
    </row>
    <row r="125" spans="1:94">
      <c r="A125" s="42" t="s">
        <v>1952</v>
      </c>
      <c r="B125" t="s">
        <v>82</v>
      </c>
      <c r="C125" t="s">
        <v>83</v>
      </c>
      <c r="D125" t="s">
        <v>84</v>
      </c>
      <c r="E125" t="s">
        <v>85</v>
      </c>
      <c r="F125" t="s">
        <v>601</v>
      </c>
      <c r="G125" t="s">
        <v>532</v>
      </c>
      <c r="H125" t="s">
        <v>533</v>
      </c>
      <c r="I125" t="s">
        <v>87</v>
      </c>
      <c r="J125" t="s">
        <v>343</v>
      </c>
      <c r="K125" t="s">
        <v>534</v>
      </c>
      <c r="L125" t="s">
        <v>345</v>
      </c>
      <c r="M125" t="s">
        <v>1953</v>
      </c>
      <c r="N125" t="s">
        <v>1954</v>
      </c>
      <c r="O125" t="s">
        <v>376</v>
      </c>
      <c r="P125" t="s">
        <v>377</v>
      </c>
      <c r="Q125" t="s">
        <v>378</v>
      </c>
      <c r="R125" t="s">
        <v>537</v>
      </c>
      <c r="T125" t="s">
        <v>86</v>
      </c>
      <c r="U125" t="s">
        <v>351</v>
      </c>
      <c r="V125" t="s">
        <v>168</v>
      </c>
      <c r="W125" t="s">
        <v>1078</v>
      </c>
      <c r="X125" t="s">
        <v>1079</v>
      </c>
      <c r="Y125" t="s">
        <v>1406</v>
      </c>
      <c r="Z125" t="s">
        <v>86</v>
      </c>
      <c r="AA125" t="s">
        <v>1955</v>
      </c>
      <c r="AB125" t="s">
        <v>1956</v>
      </c>
      <c r="AC125" t="s">
        <v>552</v>
      </c>
      <c r="AD125" t="s">
        <v>1957</v>
      </c>
      <c r="AE125" t="s">
        <v>552</v>
      </c>
      <c r="AF125" t="s">
        <v>359</v>
      </c>
      <c r="AG125" t="s">
        <v>94</v>
      </c>
      <c r="AH125" t="s">
        <v>360</v>
      </c>
      <c r="AI125" t="s">
        <v>86</v>
      </c>
      <c r="AL125" t="s">
        <v>1958</v>
      </c>
      <c r="AV125" t="s">
        <v>88</v>
      </c>
      <c r="AW125" t="s">
        <v>88</v>
      </c>
      <c r="BE125" t="s">
        <v>2035</v>
      </c>
      <c r="BN125" t="s">
        <v>93</v>
      </c>
      <c r="BO125" t="s">
        <v>89</v>
      </c>
      <c r="BP125" t="s">
        <v>364</v>
      </c>
      <c r="BQ125" t="s">
        <v>750</v>
      </c>
      <c r="BU125" t="s">
        <v>90</v>
      </c>
      <c r="BW125" t="s">
        <v>367</v>
      </c>
      <c r="BX125" t="s">
        <v>93</v>
      </c>
      <c r="BY125" t="s">
        <v>1959</v>
      </c>
      <c r="BZ125" t="s">
        <v>552</v>
      </c>
      <c r="CA125" t="s">
        <v>86</v>
      </c>
      <c r="CB125" t="s">
        <v>1957</v>
      </c>
      <c r="CC125" s="35">
        <v>45788.627060185187</v>
      </c>
      <c r="CD125" t="s">
        <v>86</v>
      </c>
      <c r="CE125" t="s">
        <v>1960</v>
      </c>
      <c r="CG125" s="3" t="s">
        <v>372</v>
      </c>
      <c r="CH125" s="3" t="s">
        <v>153</v>
      </c>
      <c r="CI125" s="3">
        <f t="shared" ref="CI125:CI133" si="77">DAY(M125)</f>
        <v>6</v>
      </c>
      <c r="CJ125" s="3">
        <f t="shared" ref="CJ125:CJ133" si="78">MONTH(M125)</f>
        <v>5</v>
      </c>
      <c r="CK125" s="3" t="str">
        <f>IFERROR(VLOOKUP(V125,Turnos!$A$1:$D$150,3,0),"")</f>
        <v>21:00 as 05:20</v>
      </c>
      <c r="CL125" s="3" t="str">
        <f t="shared" ref="CL125:CL133" si="79">IF(AP125&gt;0,AP125-1,"")</f>
        <v/>
      </c>
      <c r="CM125" s="4" t="str">
        <f t="shared" ref="CM125:CM133" si="80">IF(CL125="","",(AM125/CL125)-1)</f>
        <v/>
      </c>
      <c r="CN125" s="19">
        <f t="shared" ca="1" si="57"/>
        <v>4.6868055555605679</v>
      </c>
      <c r="CO125" s="3" t="str">
        <f t="shared" si="58"/>
        <v>Tratado</v>
      </c>
      <c r="CP125" s="3" t="str">
        <f t="shared" ref="CP125:CP133" ca="1" si="81">IF(CN125&gt;=5,"Fora do prazo","Dentro do Prazo")</f>
        <v>Dentro do Prazo</v>
      </c>
    </row>
    <row r="126" spans="1:94">
      <c r="A126" s="42" t="s">
        <v>1961</v>
      </c>
      <c r="B126" t="s">
        <v>82</v>
      </c>
      <c r="C126" t="s">
        <v>83</v>
      </c>
      <c r="D126" t="s">
        <v>84</v>
      </c>
      <c r="E126" t="s">
        <v>85</v>
      </c>
      <c r="F126" t="s">
        <v>287</v>
      </c>
      <c r="G126" t="s">
        <v>103</v>
      </c>
      <c r="H126" t="s">
        <v>104</v>
      </c>
      <c r="I126" t="s">
        <v>87</v>
      </c>
      <c r="J126" t="s">
        <v>105</v>
      </c>
      <c r="K126" t="s">
        <v>88</v>
      </c>
      <c r="L126" t="s">
        <v>91</v>
      </c>
      <c r="M126" t="s">
        <v>1962</v>
      </c>
      <c r="N126" t="s">
        <v>1963</v>
      </c>
      <c r="O126" t="s">
        <v>1441</v>
      </c>
      <c r="P126" t="s">
        <v>1442</v>
      </c>
      <c r="Q126" t="s">
        <v>1443</v>
      </c>
      <c r="R126" t="s">
        <v>98</v>
      </c>
      <c r="T126" t="s">
        <v>86</v>
      </c>
      <c r="U126" t="s">
        <v>106</v>
      </c>
      <c r="V126" t="s">
        <v>127</v>
      </c>
      <c r="W126" t="s">
        <v>1444</v>
      </c>
      <c r="X126" t="s">
        <v>1445</v>
      </c>
      <c r="Y126" t="s">
        <v>381</v>
      </c>
      <c r="Z126" t="s">
        <v>86</v>
      </c>
      <c r="AA126" t="s">
        <v>1964</v>
      </c>
      <c r="AB126" t="s">
        <v>1965</v>
      </c>
      <c r="AC126" t="s">
        <v>128</v>
      </c>
      <c r="AD126" t="s">
        <v>86</v>
      </c>
      <c r="AE126" t="s">
        <v>86</v>
      </c>
      <c r="AF126" t="s">
        <v>151</v>
      </c>
      <c r="AG126" t="s">
        <v>94</v>
      </c>
      <c r="AH126" t="s">
        <v>108</v>
      </c>
      <c r="AI126" t="s">
        <v>86</v>
      </c>
      <c r="AJ126" t="s">
        <v>1334</v>
      </c>
      <c r="AK126" t="s">
        <v>385</v>
      </c>
      <c r="AL126" t="s">
        <v>331</v>
      </c>
      <c r="AM126" t="s">
        <v>402</v>
      </c>
      <c r="AN126" t="s">
        <v>318</v>
      </c>
      <c r="AP126" t="s">
        <v>319</v>
      </c>
      <c r="AQ126" t="s">
        <v>109</v>
      </c>
      <c r="BE126" t="s">
        <v>2036</v>
      </c>
      <c r="BG126" t="s">
        <v>402</v>
      </c>
      <c r="BN126" t="s">
        <v>93</v>
      </c>
      <c r="BO126" t="s">
        <v>89</v>
      </c>
      <c r="BP126" t="s">
        <v>110</v>
      </c>
      <c r="BQ126" t="s">
        <v>109</v>
      </c>
      <c r="BU126" t="s">
        <v>90</v>
      </c>
      <c r="BV126" t="s">
        <v>1966</v>
      </c>
      <c r="BX126" t="s">
        <v>93</v>
      </c>
      <c r="BY126" t="s">
        <v>1967</v>
      </c>
      <c r="BZ126" t="s">
        <v>632</v>
      </c>
      <c r="CA126" t="s">
        <v>86</v>
      </c>
      <c r="CB126" t="s">
        <v>86</v>
      </c>
      <c r="CC126" s="35">
        <v>45788.622986111113</v>
      </c>
      <c r="CD126" t="s">
        <v>1965</v>
      </c>
      <c r="CE126" t="s">
        <v>1968</v>
      </c>
      <c r="CG126" s="3" t="s">
        <v>152</v>
      </c>
      <c r="CH126" s="3" t="s">
        <v>153</v>
      </c>
      <c r="CI126" s="3">
        <f t="shared" si="77"/>
        <v>6</v>
      </c>
      <c r="CJ126" s="3">
        <f t="shared" si="78"/>
        <v>5</v>
      </c>
      <c r="CK126" s="3" t="str">
        <f>IFERROR(VLOOKUP(V126,Turnos!$A$1:$D$150,3,0),"")</f>
        <v>15:00 AS 23:00</v>
      </c>
      <c r="CL126" s="3">
        <f t="shared" si="79"/>
        <v>15</v>
      </c>
      <c r="CM126" s="4">
        <f t="shared" si="80"/>
        <v>0.19999999999999996</v>
      </c>
      <c r="CN126" s="19">
        <f t="shared" ca="1" si="57"/>
        <v>4.7401736111132777</v>
      </c>
      <c r="CO126" s="3" t="str">
        <f t="shared" si="58"/>
        <v>Tratado</v>
      </c>
      <c r="CP126" s="3" t="str">
        <f t="shared" ca="1" si="81"/>
        <v>Dentro do Prazo</v>
      </c>
    </row>
    <row r="127" spans="1:94">
      <c r="A127" s="42" t="s">
        <v>1969</v>
      </c>
      <c r="B127" t="s">
        <v>82</v>
      </c>
      <c r="C127" t="s">
        <v>83</v>
      </c>
      <c r="D127" t="s">
        <v>84</v>
      </c>
      <c r="E127" t="s">
        <v>85</v>
      </c>
      <c r="F127" t="s">
        <v>364</v>
      </c>
      <c r="G127" t="s">
        <v>532</v>
      </c>
      <c r="H127" t="s">
        <v>533</v>
      </c>
      <c r="I127" t="s">
        <v>87</v>
      </c>
      <c r="J127" t="s">
        <v>343</v>
      </c>
      <c r="K127" t="s">
        <v>534</v>
      </c>
      <c r="L127" t="s">
        <v>345</v>
      </c>
      <c r="M127" t="s">
        <v>1970</v>
      </c>
      <c r="N127" t="s">
        <v>1971</v>
      </c>
      <c r="O127" t="s">
        <v>1477</v>
      </c>
      <c r="P127" t="s">
        <v>1478</v>
      </c>
      <c r="Q127" t="s">
        <v>1479</v>
      </c>
      <c r="R127" t="s">
        <v>537</v>
      </c>
      <c r="T127" t="s">
        <v>86</v>
      </c>
      <c r="U127" t="s">
        <v>351</v>
      </c>
      <c r="V127" t="s">
        <v>196</v>
      </c>
      <c r="W127" t="s">
        <v>1972</v>
      </c>
      <c r="X127" t="s">
        <v>1973</v>
      </c>
      <c r="Y127" t="s">
        <v>1974</v>
      </c>
      <c r="Z127" t="s">
        <v>86</v>
      </c>
      <c r="AA127" t="s">
        <v>1975</v>
      </c>
      <c r="AB127" t="s">
        <v>1976</v>
      </c>
      <c r="AC127" t="s">
        <v>1094</v>
      </c>
      <c r="AD127" t="s">
        <v>1977</v>
      </c>
      <c r="AE127" t="s">
        <v>1094</v>
      </c>
      <c r="AF127" t="s">
        <v>359</v>
      </c>
      <c r="AG127" t="s">
        <v>94</v>
      </c>
      <c r="AH127" t="s">
        <v>511</v>
      </c>
      <c r="AI127" t="s">
        <v>86</v>
      </c>
      <c r="AL127" t="s">
        <v>1978</v>
      </c>
      <c r="AV127" t="s">
        <v>542</v>
      </c>
      <c r="AW127" t="s">
        <v>542</v>
      </c>
      <c r="BE127" t="s">
        <v>2037</v>
      </c>
      <c r="BN127" t="s">
        <v>93</v>
      </c>
      <c r="BO127" t="s">
        <v>89</v>
      </c>
      <c r="BP127" t="s">
        <v>364</v>
      </c>
      <c r="BQ127" t="s">
        <v>750</v>
      </c>
      <c r="BU127" t="s">
        <v>90</v>
      </c>
      <c r="BV127" t="s">
        <v>1979</v>
      </c>
      <c r="BW127" t="s">
        <v>367</v>
      </c>
      <c r="BX127" t="s">
        <v>93</v>
      </c>
      <c r="BY127" t="s">
        <v>1980</v>
      </c>
      <c r="BZ127" t="s">
        <v>1094</v>
      </c>
      <c r="CA127" t="s">
        <v>86</v>
      </c>
      <c r="CB127" t="s">
        <v>1977</v>
      </c>
      <c r="CC127" s="35">
        <v>45786.268541666665</v>
      </c>
      <c r="CD127" t="s">
        <v>86</v>
      </c>
      <c r="CE127" t="s">
        <v>1981</v>
      </c>
      <c r="CG127" s="3" t="s">
        <v>152</v>
      </c>
      <c r="CH127" s="3" t="s">
        <v>594</v>
      </c>
      <c r="CI127" s="3">
        <f t="shared" si="77"/>
        <v>6</v>
      </c>
      <c r="CJ127" s="3">
        <f t="shared" si="78"/>
        <v>5</v>
      </c>
      <c r="CK127" s="3" t="str">
        <f>IFERROR(VLOOKUP(V127,Turnos!$A$1:$D$150,3,0),"")</f>
        <v>00:00 as 08:20</v>
      </c>
      <c r="CL127" s="3" t="str">
        <f t="shared" si="79"/>
        <v/>
      </c>
      <c r="CM127" s="4" t="str">
        <f t="shared" si="80"/>
        <v/>
      </c>
      <c r="CN127" s="19">
        <f t="shared" ca="1" si="57"/>
        <v>2.4770023148157634</v>
      </c>
      <c r="CO127" s="3" t="str">
        <f t="shared" si="58"/>
        <v>Tratado</v>
      </c>
      <c r="CP127" s="3" t="str">
        <f t="shared" ca="1" si="81"/>
        <v>Dentro do Prazo</v>
      </c>
    </row>
    <row r="128" spans="1:94">
      <c r="A128" s="42" t="s">
        <v>1982</v>
      </c>
      <c r="B128" t="s">
        <v>82</v>
      </c>
      <c r="C128" t="s">
        <v>83</v>
      </c>
      <c r="D128" t="s">
        <v>84</v>
      </c>
      <c r="E128" t="s">
        <v>85</v>
      </c>
      <c r="F128" t="s">
        <v>601</v>
      </c>
      <c r="G128" t="s">
        <v>532</v>
      </c>
      <c r="H128" t="s">
        <v>533</v>
      </c>
      <c r="I128" t="s">
        <v>87</v>
      </c>
      <c r="J128" t="s">
        <v>343</v>
      </c>
      <c r="K128" t="s">
        <v>534</v>
      </c>
      <c r="L128" t="s">
        <v>345</v>
      </c>
      <c r="M128" t="s">
        <v>1983</v>
      </c>
      <c r="N128" t="s">
        <v>1983</v>
      </c>
      <c r="O128" t="s">
        <v>1477</v>
      </c>
      <c r="P128" t="s">
        <v>1478</v>
      </c>
      <c r="Q128" t="s">
        <v>1479</v>
      </c>
      <c r="R128" t="s">
        <v>537</v>
      </c>
      <c r="T128" t="s">
        <v>86</v>
      </c>
      <c r="U128" t="s">
        <v>351</v>
      </c>
      <c r="V128" t="s">
        <v>196</v>
      </c>
      <c r="W128" t="s">
        <v>1972</v>
      </c>
      <c r="X128" t="s">
        <v>1973</v>
      </c>
      <c r="Y128" t="s">
        <v>626</v>
      </c>
      <c r="Z128" t="s">
        <v>86</v>
      </c>
      <c r="AA128" t="s">
        <v>1984</v>
      </c>
      <c r="AB128" t="s">
        <v>1985</v>
      </c>
      <c r="AC128" t="s">
        <v>552</v>
      </c>
      <c r="AD128" t="s">
        <v>1986</v>
      </c>
      <c r="AE128" t="s">
        <v>552</v>
      </c>
      <c r="AF128" t="s">
        <v>359</v>
      </c>
      <c r="AG128" t="s">
        <v>94</v>
      </c>
      <c r="AH128" t="s">
        <v>360</v>
      </c>
      <c r="AI128" t="s">
        <v>86</v>
      </c>
      <c r="AL128" t="s">
        <v>1987</v>
      </c>
      <c r="AV128" t="s">
        <v>301</v>
      </c>
      <c r="AW128" t="s">
        <v>301</v>
      </c>
      <c r="BE128" t="s">
        <v>2038</v>
      </c>
      <c r="BL128" t="s">
        <v>363</v>
      </c>
      <c r="BN128" t="s">
        <v>93</v>
      </c>
      <c r="BO128" t="s">
        <v>89</v>
      </c>
      <c r="BP128" t="s">
        <v>364</v>
      </c>
      <c r="BQ128" t="s">
        <v>365</v>
      </c>
      <c r="BU128" t="s">
        <v>90</v>
      </c>
      <c r="BV128" t="s">
        <v>1988</v>
      </c>
      <c r="BX128" t="s">
        <v>93</v>
      </c>
      <c r="BY128" t="s">
        <v>1989</v>
      </c>
      <c r="BZ128" t="s">
        <v>632</v>
      </c>
      <c r="CA128" t="s">
        <v>86</v>
      </c>
      <c r="CB128" t="s">
        <v>1986</v>
      </c>
      <c r="CC128" s="35">
        <v>45788.61923611111</v>
      </c>
      <c r="CD128" t="s">
        <v>86</v>
      </c>
      <c r="CE128" t="s">
        <v>1990</v>
      </c>
      <c r="CG128" s="3" t="s">
        <v>372</v>
      </c>
      <c r="CH128" s="3" t="s">
        <v>594</v>
      </c>
      <c r="CI128" s="3">
        <f t="shared" si="77"/>
        <v>6</v>
      </c>
      <c r="CJ128" s="3">
        <f t="shared" si="78"/>
        <v>5</v>
      </c>
      <c r="CK128" s="3" t="str">
        <f>IFERROR(VLOOKUP(V128,Turnos!$A$1:$D$150,3,0),"")</f>
        <v>00:00 as 08:20</v>
      </c>
      <c r="CL128" s="3" t="str">
        <f t="shared" si="79"/>
        <v/>
      </c>
      <c r="CM128" s="4" t="str">
        <f t="shared" si="80"/>
        <v/>
      </c>
      <c r="CN128" s="19">
        <f t="shared" ca="1" si="57"/>
        <v>4.8495601851827814</v>
      </c>
      <c r="CO128" s="3" t="str">
        <f t="shared" si="58"/>
        <v>Tratado</v>
      </c>
      <c r="CP128" s="3" t="str">
        <f t="shared" ca="1" si="81"/>
        <v>Dentro do Prazo</v>
      </c>
    </row>
    <row r="129" spans="1:94">
      <c r="A129" s="42" t="s">
        <v>1991</v>
      </c>
      <c r="B129" t="s">
        <v>82</v>
      </c>
      <c r="C129" t="s">
        <v>83</v>
      </c>
      <c r="D129" t="s">
        <v>84</v>
      </c>
      <c r="E129" t="s">
        <v>85</v>
      </c>
      <c r="F129" t="s">
        <v>287</v>
      </c>
      <c r="G129" t="s">
        <v>103</v>
      </c>
      <c r="H129" t="s">
        <v>104</v>
      </c>
      <c r="I129" t="s">
        <v>87</v>
      </c>
      <c r="J129" t="s">
        <v>105</v>
      </c>
      <c r="K129" t="s">
        <v>88</v>
      </c>
      <c r="L129" t="s">
        <v>91</v>
      </c>
      <c r="M129" t="s">
        <v>1992</v>
      </c>
      <c r="N129" t="s">
        <v>1993</v>
      </c>
      <c r="O129" t="s">
        <v>605</v>
      </c>
      <c r="P129" t="s">
        <v>606</v>
      </c>
      <c r="Q129" t="s">
        <v>607</v>
      </c>
      <c r="R129" t="s">
        <v>98</v>
      </c>
      <c r="T129" t="s">
        <v>86</v>
      </c>
      <c r="U129" t="s">
        <v>106</v>
      </c>
      <c r="V129" t="s">
        <v>239</v>
      </c>
      <c r="W129" t="s">
        <v>608</v>
      </c>
      <c r="X129" t="s">
        <v>609</v>
      </c>
      <c r="Y129" t="s">
        <v>1590</v>
      </c>
      <c r="Z129" t="s">
        <v>86</v>
      </c>
      <c r="AA129" t="s">
        <v>1994</v>
      </c>
      <c r="AB129" t="s">
        <v>1995</v>
      </c>
      <c r="AC129" t="s">
        <v>128</v>
      </c>
      <c r="AD129" t="s">
        <v>86</v>
      </c>
      <c r="AE129" t="s">
        <v>86</v>
      </c>
      <c r="AF129" t="s">
        <v>151</v>
      </c>
      <c r="AG129" t="s">
        <v>94</v>
      </c>
      <c r="AH129" t="s">
        <v>108</v>
      </c>
      <c r="AI129" t="s">
        <v>86</v>
      </c>
      <c r="AJ129" t="s">
        <v>526</v>
      </c>
      <c r="AK129" t="s">
        <v>1631</v>
      </c>
      <c r="AL129" t="s">
        <v>112</v>
      </c>
      <c r="AM129" t="s">
        <v>402</v>
      </c>
      <c r="AN129" t="s">
        <v>318</v>
      </c>
      <c r="AP129" t="s">
        <v>319</v>
      </c>
      <c r="AQ129" t="s">
        <v>109</v>
      </c>
      <c r="BE129" t="s">
        <v>2039</v>
      </c>
      <c r="BG129" t="s">
        <v>88</v>
      </c>
      <c r="BN129" t="s">
        <v>93</v>
      </c>
      <c r="BO129" t="s">
        <v>89</v>
      </c>
      <c r="BP129" t="s">
        <v>110</v>
      </c>
      <c r="BQ129" t="s">
        <v>109</v>
      </c>
      <c r="BU129" t="s">
        <v>90</v>
      </c>
      <c r="BV129" t="s">
        <v>1996</v>
      </c>
      <c r="BX129" t="s">
        <v>93</v>
      </c>
      <c r="BY129" t="s">
        <v>1997</v>
      </c>
      <c r="BZ129" t="s">
        <v>632</v>
      </c>
      <c r="CA129" t="s">
        <v>86</v>
      </c>
      <c r="CB129" t="s">
        <v>86</v>
      </c>
      <c r="CC129" s="35">
        <v>45788.616643518515</v>
      </c>
      <c r="CD129" t="s">
        <v>1995</v>
      </c>
      <c r="CE129" t="s">
        <v>1998</v>
      </c>
      <c r="CG129" s="3" t="s">
        <v>372</v>
      </c>
      <c r="CH129" s="3" t="s">
        <v>594</v>
      </c>
      <c r="CI129" s="3">
        <f t="shared" si="77"/>
        <v>6</v>
      </c>
      <c r="CJ129" s="3">
        <f t="shared" si="78"/>
        <v>5</v>
      </c>
      <c r="CK129" s="3" t="str">
        <f>IFERROR(VLOOKUP(V129,Turnos!$A$1:$D$150,3,0),"")</f>
        <v>13:00 as 21:20</v>
      </c>
      <c r="CL129" s="3">
        <f t="shared" si="79"/>
        <v>15</v>
      </c>
      <c r="CM129" s="4">
        <f t="shared" si="80"/>
        <v>0.19999999999999996</v>
      </c>
      <c r="CN129" s="19">
        <f t="shared" ca="1" si="57"/>
        <v>4.9811921296277433</v>
      </c>
      <c r="CO129" s="3" t="str">
        <f t="shared" si="58"/>
        <v>Tratado</v>
      </c>
      <c r="CP129" s="3" t="str">
        <f t="shared" ca="1" si="81"/>
        <v>Dentro do Prazo</v>
      </c>
    </row>
    <row r="130" spans="1:94">
      <c r="A130" s="42" t="s">
        <v>1999</v>
      </c>
      <c r="B130" t="s">
        <v>82</v>
      </c>
      <c r="C130" t="s">
        <v>83</v>
      </c>
      <c r="D130" t="s">
        <v>84</v>
      </c>
      <c r="E130" t="s">
        <v>1020</v>
      </c>
      <c r="F130" t="s">
        <v>287</v>
      </c>
      <c r="G130" t="s">
        <v>103</v>
      </c>
      <c r="H130" t="s">
        <v>104</v>
      </c>
      <c r="I130" t="s">
        <v>87</v>
      </c>
      <c r="J130" t="s">
        <v>105</v>
      </c>
      <c r="K130" t="s">
        <v>88</v>
      </c>
      <c r="L130" t="s">
        <v>91</v>
      </c>
      <c r="M130" t="s">
        <v>2000</v>
      </c>
      <c r="N130" t="s">
        <v>2001</v>
      </c>
      <c r="O130" t="s">
        <v>1386</v>
      </c>
      <c r="P130" t="s">
        <v>1387</v>
      </c>
      <c r="Q130" t="s">
        <v>1388</v>
      </c>
      <c r="R130" t="s">
        <v>98</v>
      </c>
      <c r="T130" t="s">
        <v>86</v>
      </c>
      <c r="U130" t="s">
        <v>106</v>
      </c>
      <c r="V130" t="s">
        <v>223</v>
      </c>
      <c r="W130" t="s">
        <v>1547</v>
      </c>
      <c r="X130" t="s">
        <v>1548</v>
      </c>
      <c r="Y130" t="s">
        <v>720</v>
      </c>
      <c r="Z130" t="s">
        <v>86</v>
      </c>
      <c r="AA130" t="s">
        <v>2002</v>
      </c>
      <c r="AB130" t="s">
        <v>2003</v>
      </c>
      <c r="AC130" t="s">
        <v>128</v>
      </c>
      <c r="AD130" t="s">
        <v>86</v>
      </c>
      <c r="AE130" t="s">
        <v>86</v>
      </c>
      <c r="AF130" t="s">
        <v>151</v>
      </c>
      <c r="AG130" t="s">
        <v>94</v>
      </c>
      <c r="AH130" t="s">
        <v>108</v>
      </c>
      <c r="AI130" t="s">
        <v>86</v>
      </c>
      <c r="AJ130" t="s">
        <v>1264</v>
      </c>
      <c r="AK130" t="s">
        <v>1668</v>
      </c>
      <c r="AL130" t="s">
        <v>331</v>
      </c>
      <c r="AM130" t="s">
        <v>318</v>
      </c>
      <c r="AN130" t="s">
        <v>319</v>
      </c>
      <c r="AP130" t="s">
        <v>319</v>
      </c>
      <c r="AQ130" t="s">
        <v>109</v>
      </c>
      <c r="BE130" t="s">
        <v>2040</v>
      </c>
      <c r="BG130" t="s">
        <v>319</v>
      </c>
      <c r="BN130" t="s">
        <v>93</v>
      </c>
      <c r="BO130" t="s">
        <v>89</v>
      </c>
      <c r="BP130" t="s">
        <v>110</v>
      </c>
      <c r="BQ130" t="s">
        <v>109</v>
      </c>
      <c r="BU130" t="s">
        <v>90</v>
      </c>
      <c r="BV130" t="s">
        <v>2004</v>
      </c>
      <c r="BX130" t="s">
        <v>93</v>
      </c>
      <c r="BY130" t="s">
        <v>2005</v>
      </c>
      <c r="BZ130" t="s">
        <v>128</v>
      </c>
      <c r="CA130" t="s">
        <v>86</v>
      </c>
      <c r="CB130" t="s">
        <v>86</v>
      </c>
      <c r="CC130" s="35">
        <v>45787.836319444446</v>
      </c>
      <c r="CD130" t="s">
        <v>2003</v>
      </c>
      <c r="CE130" t="s">
        <v>2006</v>
      </c>
      <c r="CG130" s="3" t="s">
        <v>372</v>
      </c>
      <c r="CH130" s="3" t="s">
        <v>594</v>
      </c>
      <c r="CI130" s="3">
        <f t="shared" si="77"/>
        <v>6</v>
      </c>
      <c r="CJ130" s="3">
        <f t="shared" si="78"/>
        <v>5</v>
      </c>
      <c r="CK130" s="3" t="str">
        <f>IFERROR(VLOOKUP(V130,Turnos!$A$1:$D$150,3,0),"")</f>
        <v>23:00 AS 07:00</v>
      </c>
      <c r="CL130" s="3">
        <f t="shared" si="79"/>
        <v>15</v>
      </c>
      <c r="CM130" s="4">
        <f t="shared" si="80"/>
        <v>0.1333333333333333</v>
      </c>
      <c r="CN130" s="19">
        <f t="shared" ca="1" si="57"/>
        <v>4.5290046296286164</v>
      </c>
      <c r="CO130" s="3" t="str">
        <f t="shared" si="58"/>
        <v>Tratado</v>
      </c>
      <c r="CP130" s="3" t="str">
        <f t="shared" ca="1" si="81"/>
        <v>Dentro do Prazo</v>
      </c>
    </row>
    <row r="131" spans="1:94">
      <c r="A131" s="42" t="s">
        <v>2007</v>
      </c>
      <c r="B131" t="s">
        <v>82</v>
      </c>
      <c r="C131" t="s">
        <v>83</v>
      </c>
      <c r="D131" t="s">
        <v>84</v>
      </c>
      <c r="E131" t="s">
        <v>85</v>
      </c>
      <c r="F131" t="s">
        <v>287</v>
      </c>
      <c r="G131" t="s">
        <v>103</v>
      </c>
      <c r="H131" t="s">
        <v>104</v>
      </c>
      <c r="I131" t="s">
        <v>87</v>
      </c>
      <c r="J131" t="s">
        <v>105</v>
      </c>
      <c r="K131" t="s">
        <v>88</v>
      </c>
      <c r="L131" t="s">
        <v>91</v>
      </c>
      <c r="M131" t="s">
        <v>2008</v>
      </c>
      <c r="N131" t="s">
        <v>2009</v>
      </c>
      <c r="O131" t="s">
        <v>456</v>
      </c>
      <c r="P131" t="s">
        <v>457</v>
      </c>
      <c r="Q131" t="s">
        <v>458</v>
      </c>
      <c r="R131" t="s">
        <v>98</v>
      </c>
      <c r="T131" t="s">
        <v>86</v>
      </c>
      <c r="U131" t="s">
        <v>106</v>
      </c>
      <c r="V131" t="s">
        <v>134</v>
      </c>
      <c r="W131" t="s">
        <v>730</v>
      </c>
      <c r="X131" t="s">
        <v>731</v>
      </c>
      <c r="Y131" t="s">
        <v>1590</v>
      </c>
      <c r="Z131" t="s">
        <v>86</v>
      </c>
      <c r="AA131" t="s">
        <v>2010</v>
      </c>
      <c r="AB131" t="s">
        <v>2011</v>
      </c>
      <c r="AC131" t="s">
        <v>128</v>
      </c>
      <c r="AD131" t="s">
        <v>86</v>
      </c>
      <c r="AE131" t="s">
        <v>86</v>
      </c>
      <c r="AF131" t="s">
        <v>151</v>
      </c>
      <c r="AG131" t="s">
        <v>94</v>
      </c>
      <c r="AH131" t="s">
        <v>108</v>
      </c>
      <c r="AI131" t="s">
        <v>86</v>
      </c>
      <c r="AJ131" t="s">
        <v>526</v>
      </c>
      <c r="AK131" t="s">
        <v>1631</v>
      </c>
      <c r="AL131" t="s">
        <v>712</v>
      </c>
      <c r="AM131" t="s">
        <v>319</v>
      </c>
      <c r="AN131" t="s">
        <v>319</v>
      </c>
      <c r="AP131" t="s">
        <v>319</v>
      </c>
      <c r="AQ131" t="s">
        <v>109</v>
      </c>
      <c r="BE131" t="s">
        <v>2041</v>
      </c>
      <c r="BG131" t="s">
        <v>467</v>
      </c>
      <c r="BN131" t="s">
        <v>93</v>
      </c>
      <c r="BO131" t="s">
        <v>89</v>
      </c>
      <c r="BP131" t="s">
        <v>110</v>
      </c>
      <c r="BQ131" t="s">
        <v>109</v>
      </c>
      <c r="BU131" t="s">
        <v>90</v>
      </c>
      <c r="BV131" t="s">
        <v>2012</v>
      </c>
      <c r="BX131" t="s">
        <v>93</v>
      </c>
      <c r="BY131" t="s">
        <v>2013</v>
      </c>
      <c r="BZ131" t="s">
        <v>128</v>
      </c>
      <c r="CA131" t="s">
        <v>86</v>
      </c>
      <c r="CB131" t="s">
        <v>86</v>
      </c>
      <c r="CC131" s="35">
        <v>45787.835405092592</v>
      </c>
      <c r="CD131" t="s">
        <v>2011</v>
      </c>
      <c r="CE131" t="s">
        <v>2014</v>
      </c>
      <c r="CG131" s="3" t="s">
        <v>372</v>
      </c>
      <c r="CH131" s="3" t="s">
        <v>594</v>
      </c>
      <c r="CI131" s="3">
        <f t="shared" si="77"/>
        <v>6</v>
      </c>
      <c r="CJ131" s="3">
        <f t="shared" si="78"/>
        <v>5</v>
      </c>
      <c r="CK131" s="3" t="str">
        <f>IFERROR(VLOOKUP(V131,Turnos!$A$1:$D$150,3,0),"")</f>
        <v>00:00 as 08:20</v>
      </c>
      <c r="CL131" s="3">
        <f t="shared" si="79"/>
        <v>15</v>
      </c>
      <c r="CM131" s="4">
        <f t="shared" si="80"/>
        <v>6.6666666666666652E-2</v>
      </c>
      <c r="CN131" s="19">
        <f t="shared" ref="CN131:CN179" ca="1" si="82">IF(CC131="",NOW()-M131,CC131-M131)</f>
        <v>4.5961805555562023</v>
      </c>
      <c r="CO131" s="3" t="str">
        <f t="shared" ref="CO131:CO176" si="83">IF(CC131="","Não tratado","Tratado")</f>
        <v>Tratado</v>
      </c>
      <c r="CP131" s="3" t="str">
        <f t="shared" ca="1" si="81"/>
        <v>Dentro do Prazo</v>
      </c>
    </row>
    <row r="132" spans="1:94">
      <c r="A132" s="42" t="s">
        <v>2015</v>
      </c>
      <c r="B132" t="s">
        <v>82</v>
      </c>
      <c r="C132" t="s">
        <v>83</v>
      </c>
      <c r="D132" t="s">
        <v>84</v>
      </c>
      <c r="E132" t="s">
        <v>85</v>
      </c>
      <c r="F132" t="s">
        <v>364</v>
      </c>
      <c r="G132" t="s">
        <v>341</v>
      </c>
      <c r="H132" t="s">
        <v>342</v>
      </c>
      <c r="I132" t="s">
        <v>87</v>
      </c>
      <c r="J132" t="s">
        <v>343</v>
      </c>
      <c r="K132" t="s">
        <v>344</v>
      </c>
      <c r="L132" t="s">
        <v>345</v>
      </c>
      <c r="M132" t="s">
        <v>2016</v>
      </c>
      <c r="N132" t="s">
        <v>2017</v>
      </c>
      <c r="O132" t="s">
        <v>1458</v>
      </c>
      <c r="P132" t="s">
        <v>1459</v>
      </c>
      <c r="Q132" t="s">
        <v>1460</v>
      </c>
      <c r="R132" t="s">
        <v>92</v>
      </c>
      <c r="T132" t="s">
        <v>86</v>
      </c>
      <c r="U132" t="s">
        <v>351</v>
      </c>
      <c r="V132" t="s">
        <v>236</v>
      </c>
      <c r="W132" t="s">
        <v>585</v>
      </c>
      <c r="X132" t="s">
        <v>586</v>
      </c>
      <c r="Y132" t="s">
        <v>506</v>
      </c>
      <c r="Z132" t="s">
        <v>86</v>
      </c>
      <c r="AA132" t="s">
        <v>2018</v>
      </c>
      <c r="AB132" t="s">
        <v>2019</v>
      </c>
      <c r="AC132" t="s">
        <v>1262</v>
      </c>
      <c r="AD132" t="s">
        <v>2020</v>
      </c>
      <c r="AE132" t="s">
        <v>1262</v>
      </c>
      <c r="AF132" t="s">
        <v>359</v>
      </c>
      <c r="AG132" t="s">
        <v>94</v>
      </c>
      <c r="AH132" t="s">
        <v>511</v>
      </c>
      <c r="AI132" t="s">
        <v>86</v>
      </c>
      <c r="AL132" t="s">
        <v>2021</v>
      </c>
      <c r="AV132" t="s">
        <v>2022</v>
      </c>
      <c r="AW132" t="s">
        <v>2022</v>
      </c>
      <c r="BE132" t="s">
        <v>2042</v>
      </c>
      <c r="BL132" t="s">
        <v>363</v>
      </c>
      <c r="BN132" t="s">
        <v>93</v>
      </c>
      <c r="BO132" t="s">
        <v>89</v>
      </c>
      <c r="BP132" t="s">
        <v>364</v>
      </c>
      <c r="BQ132" t="s">
        <v>365</v>
      </c>
      <c r="BU132" t="s">
        <v>90</v>
      </c>
      <c r="BV132" t="s">
        <v>2023</v>
      </c>
      <c r="BW132" t="s">
        <v>367</v>
      </c>
      <c r="BX132" t="s">
        <v>93</v>
      </c>
      <c r="BY132" t="s">
        <v>2024</v>
      </c>
      <c r="BZ132" t="s">
        <v>1262</v>
      </c>
      <c r="CA132" t="s">
        <v>86</v>
      </c>
      <c r="CB132" t="s">
        <v>2020</v>
      </c>
      <c r="CC132" s="35">
        <v>45786.267916666664</v>
      </c>
      <c r="CD132" t="s">
        <v>86</v>
      </c>
      <c r="CE132" t="s">
        <v>2025</v>
      </c>
      <c r="CG132" s="3" t="s">
        <v>372</v>
      </c>
      <c r="CH132" s="3" t="s">
        <v>594</v>
      </c>
      <c r="CI132" s="3">
        <f t="shared" si="77"/>
        <v>6</v>
      </c>
      <c r="CJ132" s="3">
        <f t="shared" si="78"/>
        <v>5</v>
      </c>
      <c r="CK132" s="3" t="str">
        <f>IFERROR(VLOOKUP(V132,Turnos!$A$1:$D$150,3,0),"")</f>
        <v>00:00 AS 08:20</v>
      </c>
      <c r="CL132" s="3" t="str">
        <f t="shared" si="79"/>
        <v/>
      </c>
      <c r="CM132" s="4" t="str">
        <f t="shared" si="80"/>
        <v/>
      </c>
      <c r="CN132" s="19">
        <f t="shared" ca="1" si="82"/>
        <v>3.1104629629626288</v>
      </c>
      <c r="CO132" s="3" t="str">
        <f t="shared" si="83"/>
        <v>Tratado</v>
      </c>
      <c r="CP132" s="3" t="str">
        <f t="shared" ca="1" si="81"/>
        <v>Dentro do Prazo</v>
      </c>
    </row>
    <row r="133" spans="1:94">
      <c r="A133" s="42" t="s">
        <v>2026</v>
      </c>
      <c r="B133" t="s">
        <v>82</v>
      </c>
      <c r="C133" t="s">
        <v>83</v>
      </c>
      <c r="D133" t="s">
        <v>84</v>
      </c>
      <c r="E133" t="s">
        <v>85</v>
      </c>
      <c r="F133" t="s">
        <v>287</v>
      </c>
      <c r="G133" t="s">
        <v>103</v>
      </c>
      <c r="H133" t="s">
        <v>104</v>
      </c>
      <c r="I133" t="s">
        <v>87</v>
      </c>
      <c r="J133" t="s">
        <v>105</v>
      </c>
      <c r="K133" t="s">
        <v>88</v>
      </c>
      <c r="L133" t="s">
        <v>91</v>
      </c>
      <c r="M133" t="s">
        <v>2027</v>
      </c>
      <c r="N133" t="s">
        <v>2028</v>
      </c>
      <c r="O133" t="s">
        <v>741</v>
      </c>
      <c r="P133" t="s">
        <v>742</v>
      </c>
      <c r="Q133" t="s">
        <v>743</v>
      </c>
      <c r="R133" t="s">
        <v>98</v>
      </c>
      <c r="T133" t="s">
        <v>86</v>
      </c>
      <c r="U133" t="s">
        <v>106</v>
      </c>
      <c r="V133" t="s">
        <v>218</v>
      </c>
      <c r="W133" t="s">
        <v>1169</v>
      </c>
      <c r="X133" t="s">
        <v>1170</v>
      </c>
      <c r="Y133" t="s">
        <v>720</v>
      </c>
      <c r="Z133" t="s">
        <v>86</v>
      </c>
      <c r="AA133" t="s">
        <v>2029</v>
      </c>
      <c r="AB133" t="s">
        <v>2030</v>
      </c>
      <c r="AC133" t="s">
        <v>128</v>
      </c>
      <c r="AD133" t="s">
        <v>86</v>
      </c>
      <c r="AE133" t="s">
        <v>86</v>
      </c>
      <c r="AF133" t="s">
        <v>151</v>
      </c>
      <c r="AG133" t="s">
        <v>94</v>
      </c>
      <c r="AH133" t="s">
        <v>108</v>
      </c>
      <c r="AI133" t="s">
        <v>86</v>
      </c>
      <c r="AJ133" t="s">
        <v>982</v>
      </c>
      <c r="AK133" t="s">
        <v>2031</v>
      </c>
      <c r="AL133" t="s">
        <v>112</v>
      </c>
      <c r="AM133" t="s">
        <v>319</v>
      </c>
      <c r="AN133" t="s">
        <v>319</v>
      </c>
      <c r="AP133" t="s">
        <v>319</v>
      </c>
      <c r="AQ133" t="s">
        <v>109</v>
      </c>
      <c r="BE133" t="s">
        <v>2043</v>
      </c>
      <c r="BG133" t="s">
        <v>88</v>
      </c>
      <c r="BN133" t="s">
        <v>93</v>
      </c>
      <c r="BO133" t="s">
        <v>89</v>
      </c>
      <c r="BP133" t="s">
        <v>110</v>
      </c>
      <c r="BQ133" t="s">
        <v>109</v>
      </c>
      <c r="BU133" t="s">
        <v>90</v>
      </c>
      <c r="BV133" t="s">
        <v>2032</v>
      </c>
      <c r="BX133" t="s">
        <v>93</v>
      </c>
      <c r="BY133" t="s">
        <v>2033</v>
      </c>
      <c r="BZ133" t="s">
        <v>128</v>
      </c>
      <c r="CA133" t="s">
        <v>86</v>
      </c>
      <c r="CB133" t="s">
        <v>86</v>
      </c>
      <c r="CC133" s="35">
        <v>45787.834444444445</v>
      </c>
      <c r="CD133" t="s">
        <v>2030</v>
      </c>
      <c r="CE133" t="s">
        <v>2034</v>
      </c>
      <c r="CG133" s="3" t="s">
        <v>372</v>
      </c>
      <c r="CH133" s="3" t="s">
        <v>153</v>
      </c>
      <c r="CI133" s="3">
        <f t="shared" si="77"/>
        <v>6</v>
      </c>
      <c r="CJ133" s="3">
        <f t="shared" si="78"/>
        <v>5</v>
      </c>
      <c r="CK133" s="3" t="str">
        <f>IFERROR(VLOOKUP(V133,Turnos!$A$1:$D$150,3,0),"")</f>
        <v>21:00 AS 05:20</v>
      </c>
      <c r="CL133" s="3">
        <f t="shared" si="79"/>
        <v>15</v>
      </c>
      <c r="CM133" s="4">
        <f t="shared" si="80"/>
        <v>6.6666666666666652E-2</v>
      </c>
      <c r="CN133" s="19">
        <f t="shared" ca="1" si="82"/>
        <v>4.8334027777746087</v>
      </c>
      <c r="CO133" s="3" t="str">
        <f t="shared" si="83"/>
        <v>Tratado</v>
      </c>
      <c r="CP133" s="3" t="str">
        <f t="shared" ca="1" si="81"/>
        <v>Dentro do Prazo</v>
      </c>
    </row>
    <row r="134" spans="1:94">
      <c r="A134" s="42" t="s">
        <v>2044</v>
      </c>
      <c r="B134" t="s">
        <v>82</v>
      </c>
      <c r="C134" t="s">
        <v>83</v>
      </c>
      <c r="D134" t="s">
        <v>84</v>
      </c>
      <c r="E134" t="s">
        <v>85</v>
      </c>
      <c r="F134" t="s">
        <v>287</v>
      </c>
      <c r="G134" t="s">
        <v>103</v>
      </c>
      <c r="H134" t="s">
        <v>104</v>
      </c>
      <c r="I134" t="s">
        <v>87</v>
      </c>
      <c r="J134" t="s">
        <v>105</v>
      </c>
      <c r="K134" t="s">
        <v>88</v>
      </c>
      <c r="L134" t="s">
        <v>91</v>
      </c>
      <c r="M134" t="s">
        <v>2045</v>
      </c>
      <c r="N134" t="s">
        <v>2046</v>
      </c>
      <c r="O134" t="s">
        <v>475</v>
      </c>
      <c r="P134" t="s">
        <v>476</v>
      </c>
      <c r="Q134" t="s">
        <v>477</v>
      </c>
      <c r="R134" t="s">
        <v>98</v>
      </c>
      <c r="T134" t="s">
        <v>86</v>
      </c>
      <c r="U134" t="s">
        <v>106</v>
      </c>
      <c r="V134" t="s">
        <v>229</v>
      </c>
      <c r="W134" t="s">
        <v>2047</v>
      </c>
      <c r="X134" t="s">
        <v>2048</v>
      </c>
      <c r="Y134" t="s">
        <v>460</v>
      </c>
      <c r="Z134" t="s">
        <v>86</v>
      </c>
      <c r="AA134" t="s">
        <v>2049</v>
      </c>
      <c r="AB134" t="s">
        <v>2050</v>
      </c>
      <c r="AC134" t="s">
        <v>128</v>
      </c>
      <c r="AD134" t="s">
        <v>86</v>
      </c>
      <c r="AE134" t="s">
        <v>86</v>
      </c>
      <c r="AF134" t="s">
        <v>151</v>
      </c>
      <c r="AG134" t="s">
        <v>94</v>
      </c>
      <c r="AH134" t="s">
        <v>108</v>
      </c>
      <c r="AI134" t="s">
        <v>86</v>
      </c>
      <c r="AJ134" t="s">
        <v>1449</v>
      </c>
      <c r="AK134" t="s">
        <v>2051</v>
      </c>
      <c r="AL134" t="s">
        <v>1354</v>
      </c>
      <c r="AM134" t="s">
        <v>967</v>
      </c>
      <c r="AN134" t="s">
        <v>301</v>
      </c>
      <c r="AP134" t="s">
        <v>301</v>
      </c>
      <c r="AQ134" t="s">
        <v>109</v>
      </c>
      <c r="BE134" t="s">
        <v>2246</v>
      </c>
      <c r="BG134" t="s">
        <v>2052</v>
      </c>
      <c r="BN134" t="s">
        <v>93</v>
      </c>
      <c r="BO134" t="s">
        <v>89</v>
      </c>
      <c r="BP134" t="s">
        <v>110</v>
      </c>
      <c r="BQ134" t="s">
        <v>109</v>
      </c>
      <c r="BU134" t="s">
        <v>90</v>
      </c>
      <c r="BV134" t="s">
        <v>2053</v>
      </c>
      <c r="BX134" t="s">
        <v>93</v>
      </c>
      <c r="BY134" t="s">
        <v>2054</v>
      </c>
      <c r="BZ134" t="s">
        <v>632</v>
      </c>
      <c r="CA134" t="s">
        <v>86</v>
      </c>
      <c r="CB134" t="s">
        <v>86</v>
      </c>
      <c r="CC134" s="35">
        <v>45789.641458333332</v>
      </c>
      <c r="CD134" t="s">
        <v>2050</v>
      </c>
      <c r="CE134" t="s">
        <v>2055</v>
      </c>
      <c r="CG134" s="3" t="s">
        <v>152</v>
      </c>
      <c r="CH134" s="3" t="s">
        <v>594</v>
      </c>
      <c r="CI134" s="3">
        <f t="shared" ref="CI134:CI153" si="84">DAY(M134)</f>
        <v>7</v>
      </c>
      <c r="CJ134" s="3">
        <f t="shared" ref="CJ134:CJ153" si="85">MONTH(M134)</f>
        <v>5</v>
      </c>
      <c r="CK134" s="3" t="str">
        <f>IFERROR(VLOOKUP(V134,Turnos!$A$1:$D$150,3,0),"")</f>
        <v>16:00 as 00:20</v>
      </c>
      <c r="CL134" s="3">
        <f t="shared" ref="CL134:CL153" si="86">IF(AP134&gt;0,AP134-1,"")</f>
        <v>20</v>
      </c>
      <c r="CM134" s="4">
        <f t="shared" ref="CM134:CM153" si="87">IF(CL134="","",(AM134/CL134)-1)</f>
        <v>0.14999999999999991</v>
      </c>
      <c r="CN134" s="19">
        <f t="shared" ca="1" si="82"/>
        <v>4.6866782407378196</v>
      </c>
      <c r="CO134" s="3" t="str">
        <f t="shared" si="83"/>
        <v>Tratado</v>
      </c>
      <c r="CP134" s="3" t="str">
        <f t="shared" ref="CP134:CP153" ca="1" si="88">IF(CN134&gt;=5,"Fora do prazo","Dentro do Prazo")</f>
        <v>Dentro do Prazo</v>
      </c>
    </row>
    <row r="135" spans="1:94">
      <c r="A135" s="42" t="s">
        <v>2056</v>
      </c>
      <c r="B135" t="s">
        <v>82</v>
      </c>
      <c r="C135" t="s">
        <v>83</v>
      </c>
      <c r="D135" t="s">
        <v>84</v>
      </c>
      <c r="E135" t="s">
        <v>85</v>
      </c>
      <c r="F135" t="s">
        <v>287</v>
      </c>
      <c r="G135" t="s">
        <v>103</v>
      </c>
      <c r="H135" t="s">
        <v>104</v>
      </c>
      <c r="I135" t="s">
        <v>87</v>
      </c>
      <c r="J135" t="s">
        <v>105</v>
      </c>
      <c r="K135" t="s">
        <v>88</v>
      </c>
      <c r="L135" t="s">
        <v>91</v>
      </c>
      <c r="M135" t="s">
        <v>2057</v>
      </c>
      <c r="N135" t="s">
        <v>2058</v>
      </c>
      <c r="O135" t="s">
        <v>376</v>
      </c>
      <c r="P135" t="s">
        <v>377</v>
      </c>
      <c r="Q135" t="s">
        <v>378</v>
      </c>
      <c r="R135" t="s">
        <v>98</v>
      </c>
      <c r="T135" t="s">
        <v>86</v>
      </c>
      <c r="U135" t="s">
        <v>106</v>
      </c>
      <c r="V135" t="s">
        <v>218</v>
      </c>
      <c r="W135" t="s">
        <v>1169</v>
      </c>
      <c r="X135" t="s">
        <v>1170</v>
      </c>
      <c r="Y135" t="s">
        <v>381</v>
      </c>
      <c r="Z135" t="s">
        <v>86</v>
      </c>
      <c r="AA135" t="s">
        <v>2059</v>
      </c>
      <c r="AB135" t="s">
        <v>2060</v>
      </c>
      <c r="AC135" t="s">
        <v>128</v>
      </c>
      <c r="AD135" t="s">
        <v>86</v>
      </c>
      <c r="AE135" t="s">
        <v>86</v>
      </c>
      <c r="AF135" t="s">
        <v>151</v>
      </c>
      <c r="AG135" t="s">
        <v>94</v>
      </c>
      <c r="AH135" t="s">
        <v>108</v>
      </c>
      <c r="AI135" t="s">
        <v>86</v>
      </c>
      <c r="AJ135" t="s">
        <v>1334</v>
      </c>
      <c r="AK135" t="s">
        <v>385</v>
      </c>
      <c r="AL135" t="s">
        <v>433</v>
      </c>
      <c r="AM135" t="s">
        <v>773</v>
      </c>
      <c r="AN135" t="s">
        <v>318</v>
      </c>
      <c r="AP135" t="s">
        <v>319</v>
      </c>
      <c r="AQ135" t="s">
        <v>109</v>
      </c>
      <c r="BE135" t="s">
        <v>2247</v>
      </c>
      <c r="BG135" t="s">
        <v>542</v>
      </c>
      <c r="BN135" t="s">
        <v>93</v>
      </c>
      <c r="BO135" t="s">
        <v>89</v>
      </c>
      <c r="BP135" t="s">
        <v>110</v>
      </c>
      <c r="BQ135" t="s">
        <v>109</v>
      </c>
      <c r="BU135" t="s">
        <v>90</v>
      </c>
      <c r="BV135" t="s">
        <v>2061</v>
      </c>
      <c r="BX135" t="s">
        <v>93</v>
      </c>
      <c r="BY135" t="s">
        <v>2062</v>
      </c>
      <c r="BZ135" t="s">
        <v>128</v>
      </c>
      <c r="CA135" t="s">
        <v>86</v>
      </c>
      <c r="CB135" t="s">
        <v>86</v>
      </c>
      <c r="CC135" s="35">
        <v>45788.866875</v>
      </c>
      <c r="CD135" t="s">
        <v>2060</v>
      </c>
      <c r="CE135" t="s">
        <v>2063</v>
      </c>
      <c r="CG135" s="3" t="s">
        <v>152</v>
      </c>
      <c r="CH135" s="3" t="s">
        <v>153</v>
      </c>
      <c r="CI135" s="3">
        <f t="shared" si="84"/>
        <v>7</v>
      </c>
      <c r="CJ135" s="3">
        <f t="shared" si="85"/>
        <v>5</v>
      </c>
      <c r="CK135" s="3" t="str">
        <f>IFERROR(VLOOKUP(V135,Turnos!$A$1:$D$150,3,0),"")</f>
        <v>21:00 AS 05:20</v>
      </c>
      <c r="CL135" s="3">
        <f t="shared" si="86"/>
        <v>15</v>
      </c>
      <c r="CM135" s="4">
        <f t="shared" si="87"/>
        <v>0.26666666666666661</v>
      </c>
      <c r="CN135" s="19">
        <f t="shared" ca="1" si="82"/>
        <v>3.9459953703699284</v>
      </c>
      <c r="CO135" s="3" t="str">
        <f t="shared" si="83"/>
        <v>Tratado</v>
      </c>
      <c r="CP135" s="3" t="str">
        <f t="shared" ca="1" si="88"/>
        <v>Dentro do Prazo</v>
      </c>
    </row>
    <row r="136" spans="1:94">
      <c r="A136" s="42" t="s">
        <v>2064</v>
      </c>
      <c r="B136" t="s">
        <v>82</v>
      </c>
      <c r="C136" t="s">
        <v>83</v>
      </c>
      <c r="D136" t="s">
        <v>84</v>
      </c>
      <c r="E136" t="s">
        <v>85</v>
      </c>
      <c r="F136" t="s">
        <v>287</v>
      </c>
      <c r="G136" t="s">
        <v>103</v>
      </c>
      <c r="H136" t="s">
        <v>104</v>
      </c>
      <c r="I136" t="s">
        <v>87</v>
      </c>
      <c r="J136" t="s">
        <v>105</v>
      </c>
      <c r="K136" t="s">
        <v>88</v>
      </c>
      <c r="L136" t="s">
        <v>91</v>
      </c>
      <c r="M136" t="s">
        <v>2065</v>
      </c>
      <c r="N136" t="s">
        <v>2066</v>
      </c>
      <c r="O136" t="s">
        <v>582</v>
      </c>
      <c r="P136" t="s">
        <v>583</v>
      </c>
      <c r="Q136" t="s">
        <v>584</v>
      </c>
      <c r="R136" t="s">
        <v>98</v>
      </c>
      <c r="T136" t="s">
        <v>86</v>
      </c>
      <c r="U136" t="s">
        <v>106</v>
      </c>
      <c r="V136" t="s">
        <v>97</v>
      </c>
      <c r="W136" t="s">
        <v>1236</v>
      </c>
      <c r="X136" t="s">
        <v>1237</v>
      </c>
      <c r="Y136" t="s">
        <v>1685</v>
      </c>
      <c r="Z136" t="s">
        <v>86</v>
      </c>
      <c r="AA136" t="s">
        <v>2067</v>
      </c>
      <c r="AB136" t="s">
        <v>2068</v>
      </c>
      <c r="AC136" t="s">
        <v>128</v>
      </c>
      <c r="AD136" t="s">
        <v>2068</v>
      </c>
      <c r="AE136" t="s">
        <v>771</v>
      </c>
      <c r="AF136" t="s">
        <v>151</v>
      </c>
      <c r="AG136" t="s">
        <v>94</v>
      </c>
      <c r="AH136" t="s">
        <v>108</v>
      </c>
      <c r="AI136" t="s">
        <v>86</v>
      </c>
      <c r="AJ136" t="s">
        <v>316</v>
      </c>
      <c r="AK136" t="s">
        <v>590</v>
      </c>
      <c r="AL136" t="s">
        <v>331</v>
      </c>
      <c r="AM136" t="s">
        <v>319</v>
      </c>
      <c r="AN136" t="s">
        <v>319</v>
      </c>
      <c r="AP136" t="s">
        <v>319</v>
      </c>
      <c r="AQ136" t="s">
        <v>109</v>
      </c>
      <c r="BE136" t="s">
        <v>2248</v>
      </c>
      <c r="BG136" t="s">
        <v>1451</v>
      </c>
      <c r="BN136" t="s">
        <v>93</v>
      </c>
      <c r="BO136" t="s">
        <v>89</v>
      </c>
      <c r="BP136" t="s">
        <v>110</v>
      </c>
      <c r="BQ136" t="s">
        <v>109</v>
      </c>
      <c r="BU136" t="s">
        <v>90</v>
      </c>
      <c r="BV136" t="s">
        <v>2069</v>
      </c>
      <c r="BX136" t="s">
        <v>93</v>
      </c>
      <c r="BY136" t="s">
        <v>2070</v>
      </c>
      <c r="BZ136" t="s">
        <v>632</v>
      </c>
      <c r="CA136" t="s">
        <v>2071</v>
      </c>
      <c r="CB136" t="s">
        <v>86</v>
      </c>
      <c r="CC136" s="35">
        <v>45789.64099537037</v>
      </c>
      <c r="CD136" t="s">
        <v>2068</v>
      </c>
      <c r="CE136" t="s">
        <v>2072</v>
      </c>
      <c r="CG136" s="3" t="s">
        <v>152</v>
      </c>
      <c r="CH136" s="3" t="s">
        <v>153</v>
      </c>
      <c r="CI136" s="3">
        <f t="shared" si="84"/>
        <v>7</v>
      </c>
      <c r="CJ136" s="3">
        <f t="shared" si="85"/>
        <v>5</v>
      </c>
      <c r="CK136" s="3" t="str">
        <f>IFERROR(VLOOKUP(V136,Turnos!$A$1:$D$150,3,0),"")</f>
        <v>16:00 as 00:20</v>
      </c>
      <c r="CL136" s="3">
        <f t="shared" si="86"/>
        <v>15</v>
      </c>
      <c r="CM136" s="4">
        <f t="shared" si="87"/>
        <v>6.6666666666666652E-2</v>
      </c>
      <c r="CN136" s="19">
        <f t="shared" ca="1" si="82"/>
        <v>4.7619675925889169</v>
      </c>
      <c r="CO136" s="3" t="str">
        <f t="shared" si="83"/>
        <v>Tratado</v>
      </c>
      <c r="CP136" s="3" t="str">
        <f t="shared" ca="1" si="88"/>
        <v>Dentro do Prazo</v>
      </c>
    </row>
    <row r="137" spans="1:94">
      <c r="A137" s="42" t="s">
        <v>2073</v>
      </c>
      <c r="B137" t="s">
        <v>82</v>
      </c>
      <c r="C137" t="s">
        <v>83</v>
      </c>
      <c r="D137" t="s">
        <v>84</v>
      </c>
      <c r="E137" t="s">
        <v>85</v>
      </c>
      <c r="F137" t="s">
        <v>287</v>
      </c>
      <c r="G137" t="s">
        <v>103</v>
      </c>
      <c r="H137" t="s">
        <v>104</v>
      </c>
      <c r="I137" t="s">
        <v>87</v>
      </c>
      <c r="J137" t="s">
        <v>105</v>
      </c>
      <c r="K137" t="s">
        <v>88</v>
      </c>
      <c r="L137" t="s">
        <v>91</v>
      </c>
      <c r="M137" t="s">
        <v>2074</v>
      </c>
      <c r="N137" t="s">
        <v>2075</v>
      </c>
      <c r="O137" t="s">
        <v>475</v>
      </c>
      <c r="P137" t="s">
        <v>476</v>
      </c>
      <c r="Q137" t="s">
        <v>477</v>
      </c>
      <c r="R137" t="s">
        <v>98</v>
      </c>
      <c r="T137" t="s">
        <v>86</v>
      </c>
      <c r="U137" t="s">
        <v>106</v>
      </c>
      <c r="V137" t="s">
        <v>229</v>
      </c>
      <c r="W137" t="s">
        <v>2047</v>
      </c>
      <c r="X137" t="s">
        <v>2048</v>
      </c>
      <c r="Y137" t="s">
        <v>720</v>
      </c>
      <c r="Z137" t="s">
        <v>86</v>
      </c>
      <c r="AA137" t="s">
        <v>2076</v>
      </c>
      <c r="AB137" t="s">
        <v>2077</v>
      </c>
      <c r="AC137" t="s">
        <v>128</v>
      </c>
      <c r="AD137" t="s">
        <v>86</v>
      </c>
      <c r="AE137" t="s">
        <v>86</v>
      </c>
      <c r="AF137" t="s">
        <v>151</v>
      </c>
      <c r="AG137" t="s">
        <v>94</v>
      </c>
      <c r="AH137" t="s">
        <v>108</v>
      </c>
      <c r="AI137" t="s">
        <v>86</v>
      </c>
      <c r="AJ137" t="s">
        <v>526</v>
      </c>
      <c r="AK137" t="s">
        <v>1322</v>
      </c>
      <c r="AL137" t="s">
        <v>112</v>
      </c>
      <c r="AM137" t="s">
        <v>402</v>
      </c>
      <c r="AN137" t="s">
        <v>318</v>
      </c>
      <c r="AP137" t="s">
        <v>319</v>
      </c>
      <c r="AQ137" t="s">
        <v>109</v>
      </c>
      <c r="BE137" t="s">
        <v>2249</v>
      </c>
      <c r="BG137" t="s">
        <v>543</v>
      </c>
      <c r="BN137" t="s">
        <v>93</v>
      </c>
      <c r="BO137" t="s">
        <v>89</v>
      </c>
      <c r="BP137" t="s">
        <v>110</v>
      </c>
      <c r="BQ137" t="s">
        <v>109</v>
      </c>
      <c r="BU137" t="s">
        <v>90</v>
      </c>
      <c r="BV137" t="s">
        <v>2078</v>
      </c>
      <c r="BX137" t="s">
        <v>93</v>
      </c>
      <c r="BY137" t="s">
        <v>2079</v>
      </c>
      <c r="BZ137" t="s">
        <v>632</v>
      </c>
      <c r="CA137" t="s">
        <v>86</v>
      </c>
      <c r="CB137" t="s">
        <v>86</v>
      </c>
      <c r="CC137" s="35">
        <v>45789.640277777777</v>
      </c>
      <c r="CD137" t="s">
        <v>2077</v>
      </c>
      <c r="CE137" t="s">
        <v>2080</v>
      </c>
      <c r="CG137" s="3" t="s">
        <v>372</v>
      </c>
      <c r="CH137" s="3" t="s">
        <v>153</v>
      </c>
      <c r="CI137" s="3">
        <f t="shared" si="84"/>
        <v>7</v>
      </c>
      <c r="CJ137" s="3">
        <f t="shared" si="85"/>
        <v>5</v>
      </c>
      <c r="CK137" s="3" t="str">
        <f>IFERROR(VLOOKUP(V137,Turnos!$A$1:$D$150,3,0),"")</f>
        <v>16:00 as 00:20</v>
      </c>
      <c r="CL137" s="3">
        <f t="shared" si="86"/>
        <v>15</v>
      </c>
      <c r="CM137" s="4">
        <f t="shared" si="87"/>
        <v>0.19999999999999996</v>
      </c>
      <c r="CN137" s="19">
        <f t="shared" ca="1" si="82"/>
        <v>4.8182407407366554</v>
      </c>
      <c r="CO137" s="3" t="str">
        <f t="shared" si="83"/>
        <v>Tratado</v>
      </c>
      <c r="CP137" s="3" t="str">
        <f t="shared" ca="1" si="88"/>
        <v>Dentro do Prazo</v>
      </c>
    </row>
    <row r="138" spans="1:94">
      <c r="A138" s="42" t="s">
        <v>2081</v>
      </c>
      <c r="B138" t="s">
        <v>82</v>
      </c>
      <c r="C138" t="s">
        <v>83</v>
      </c>
      <c r="D138" t="s">
        <v>84</v>
      </c>
      <c r="E138" t="s">
        <v>85</v>
      </c>
      <c r="F138" t="s">
        <v>287</v>
      </c>
      <c r="G138" t="s">
        <v>103</v>
      </c>
      <c r="H138" t="s">
        <v>104</v>
      </c>
      <c r="I138" t="s">
        <v>87</v>
      </c>
      <c r="J138" t="s">
        <v>105</v>
      </c>
      <c r="K138" t="s">
        <v>88</v>
      </c>
      <c r="L138" t="s">
        <v>91</v>
      </c>
      <c r="M138" t="s">
        <v>2082</v>
      </c>
      <c r="N138" t="s">
        <v>2083</v>
      </c>
      <c r="O138" t="s">
        <v>1720</v>
      </c>
      <c r="P138" t="s">
        <v>1721</v>
      </c>
      <c r="Q138" t="s">
        <v>1722</v>
      </c>
      <c r="R138" t="s">
        <v>98</v>
      </c>
      <c r="T138" t="s">
        <v>86</v>
      </c>
      <c r="U138" t="s">
        <v>106</v>
      </c>
      <c r="V138" t="s">
        <v>2084</v>
      </c>
      <c r="W138" t="s">
        <v>2085</v>
      </c>
      <c r="X138" t="s">
        <v>2086</v>
      </c>
      <c r="Y138" t="s">
        <v>587</v>
      </c>
      <c r="Z138" t="s">
        <v>86</v>
      </c>
      <c r="AA138" t="s">
        <v>2087</v>
      </c>
      <c r="AB138" t="s">
        <v>2088</v>
      </c>
      <c r="AC138" t="s">
        <v>128</v>
      </c>
      <c r="AD138" t="s">
        <v>86</v>
      </c>
      <c r="AE138" t="s">
        <v>86</v>
      </c>
      <c r="AF138" t="s">
        <v>151</v>
      </c>
      <c r="AG138" t="s">
        <v>94</v>
      </c>
      <c r="AH138" t="s">
        <v>108</v>
      </c>
      <c r="AI138" t="s">
        <v>86</v>
      </c>
      <c r="AJ138" t="s">
        <v>316</v>
      </c>
      <c r="AK138" t="s">
        <v>590</v>
      </c>
      <c r="AL138" t="s">
        <v>433</v>
      </c>
      <c r="AM138" t="s">
        <v>773</v>
      </c>
      <c r="AN138" t="s">
        <v>318</v>
      </c>
      <c r="AP138" t="s">
        <v>319</v>
      </c>
      <c r="AQ138" t="s">
        <v>109</v>
      </c>
      <c r="BE138" t="s">
        <v>2250</v>
      </c>
      <c r="BG138" t="s">
        <v>542</v>
      </c>
      <c r="BN138" t="s">
        <v>93</v>
      </c>
      <c r="BO138" t="s">
        <v>89</v>
      </c>
      <c r="BP138" t="s">
        <v>110</v>
      </c>
      <c r="BQ138" t="s">
        <v>109</v>
      </c>
      <c r="BU138" t="s">
        <v>90</v>
      </c>
      <c r="BV138" t="s">
        <v>2089</v>
      </c>
      <c r="BX138" t="s">
        <v>93</v>
      </c>
      <c r="BY138" t="s">
        <v>2090</v>
      </c>
      <c r="BZ138" t="s">
        <v>128</v>
      </c>
      <c r="CA138" t="s">
        <v>86</v>
      </c>
      <c r="CB138" t="s">
        <v>86</v>
      </c>
      <c r="CC138" s="35">
        <v>45788.866585648146</v>
      </c>
      <c r="CD138" t="s">
        <v>2088</v>
      </c>
      <c r="CE138" t="s">
        <v>2091</v>
      </c>
      <c r="CG138" s="3" t="s">
        <v>152</v>
      </c>
      <c r="CH138" s="3" t="s">
        <v>594</v>
      </c>
      <c r="CI138" s="3">
        <f t="shared" si="84"/>
        <v>7</v>
      </c>
      <c r="CJ138" s="3">
        <f t="shared" si="85"/>
        <v>5</v>
      </c>
      <c r="CK138" s="3" t="str">
        <f>IFERROR(VLOOKUP(V138,Turnos!$A$1:$D$150,3,0),"")</f>
        <v>16:00 AS 00:20</v>
      </c>
      <c r="CL138" s="3">
        <f t="shared" si="86"/>
        <v>15</v>
      </c>
      <c r="CM138" s="4">
        <f t="shared" si="87"/>
        <v>0.26666666666666661</v>
      </c>
      <c r="CN138" s="19">
        <f t="shared" ca="1" si="82"/>
        <v>4.0836574074055534</v>
      </c>
      <c r="CO138" s="3" t="str">
        <f t="shared" si="83"/>
        <v>Tratado</v>
      </c>
      <c r="CP138" s="3" t="str">
        <f t="shared" ca="1" si="88"/>
        <v>Dentro do Prazo</v>
      </c>
    </row>
    <row r="139" spans="1:94">
      <c r="A139" s="42" t="s">
        <v>2092</v>
      </c>
      <c r="B139" t="s">
        <v>82</v>
      </c>
      <c r="C139" t="s">
        <v>83</v>
      </c>
      <c r="D139" t="s">
        <v>84</v>
      </c>
      <c r="E139" t="s">
        <v>85</v>
      </c>
      <c r="F139" t="s">
        <v>601</v>
      </c>
      <c r="G139" t="s">
        <v>532</v>
      </c>
      <c r="H139" t="s">
        <v>533</v>
      </c>
      <c r="I139" t="s">
        <v>87</v>
      </c>
      <c r="J139" t="s">
        <v>343</v>
      </c>
      <c r="K139" t="s">
        <v>534</v>
      </c>
      <c r="L139" t="s">
        <v>345</v>
      </c>
      <c r="M139" t="s">
        <v>2093</v>
      </c>
      <c r="N139" t="s">
        <v>2093</v>
      </c>
      <c r="O139" t="s">
        <v>410</v>
      </c>
      <c r="P139" t="s">
        <v>411</v>
      </c>
      <c r="Q139" t="s">
        <v>412</v>
      </c>
      <c r="R139" t="s">
        <v>537</v>
      </c>
      <c r="T139" t="s">
        <v>86</v>
      </c>
      <c r="U139" t="s">
        <v>351</v>
      </c>
      <c r="V139" t="s">
        <v>224</v>
      </c>
      <c r="W139" t="s">
        <v>521</v>
      </c>
      <c r="X139" t="s">
        <v>522</v>
      </c>
      <c r="Y139" t="s">
        <v>684</v>
      </c>
      <c r="Z139" t="s">
        <v>86</v>
      </c>
      <c r="AA139" t="s">
        <v>2094</v>
      </c>
      <c r="AB139" t="s">
        <v>2095</v>
      </c>
      <c r="AC139" t="s">
        <v>552</v>
      </c>
      <c r="AD139" t="s">
        <v>2096</v>
      </c>
      <c r="AE139" t="s">
        <v>552</v>
      </c>
      <c r="AF139" t="s">
        <v>359</v>
      </c>
      <c r="AG139" t="s">
        <v>94</v>
      </c>
      <c r="AH139" t="s">
        <v>360</v>
      </c>
      <c r="AI139" t="s">
        <v>86</v>
      </c>
      <c r="AL139" t="s">
        <v>2097</v>
      </c>
      <c r="AV139" t="s">
        <v>938</v>
      </c>
      <c r="AW139" t="s">
        <v>938</v>
      </c>
      <c r="BE139" t="s">
        <v>2251</v>
      </c>
      <c r="BL139" t="s">
        <v>618</v>
      </c>
      <c r="BN139" t="s">
        <v>93</v>
      </c>
      <c r="BO139" t="s">
        <v>89</v>
      </c>
      <c r="BP139" t="s">
        <v>364</v>
      </c>
      <c r="BQ139" t="s">
        <v>365</v>
      </c>
      <c r="BU139" t="s">
        <v>90</v>
      </c>
      <c r="BV139" t="s">
        <v>2098</v>
      </c>
      <c r="BX139" t="s">
        <v>93</v>
      </c>
      <c r="BY139" t="s">
        <v>2099</v>
      </c>
      <c r="BZ139" t="s">
        <v>552</v>
      </c>
      <c r="CA139" t="s">
        <v>86</v>
      </c>
      <c r="CB139" t="s">
        <v>2096</v>
      </c>
      <c r="CC139" s="35">
        <v>45787.82167824074</v>
      </c>
      <c r="CD139" t="s">
        <v>86</v>
      </c>
      <c r="CE139" t="s">
        <v>2100</v>
      </c>
      <c r="CG139" s="3" t="s">
        <v>152</v>
      </c>
      <c r="CH139" s="3" t="s">
        <v>594</v>
      </c>
      <c r="CI139" s="3">
        <f t="shared" si="84"/>
        <v>7</v>
      </c>
      <c r="CJ139" s="3">
        <f t="shared" si="85"/>
        <v>5</v>
      </c>
      <c r="CK139" s="3" t="str">
        <f>IFERROR(VLOOKUP(V139,Turnos!$A$1:$D$150,3,0),"")</f>
        <v>16:00 as 00:20</v>
      </c>
      <c r="CL139" s="3" t="str">
        <f t="shared" si="86"/>
        <v/>
      </c>
      <c r="CM139" s="4" t="str">
        <f t="shared" si="87"/>
        <v/>
      </c>
      <c r="CN139" s="19">
        <f t="shared" ca="1" si="82"/>
        <v>3.0638425925935735</v>
      </c>
      <c r="CO139" s="3" t="str">
        <f t="shared" si="83"/>
        <v>Tratado</v>
      </c>
      <c r="CP139" s="3" t="str">
        <f t="shared" ca="1" si="88"/>
        <v>Dentro do Prazo</v>
      </c>
    </row>
    <row r="140" spans="1:94">
      <c r="A140" s="42" t="s">
        <v>2101</v>
      </c>
      <c r="B140" t="s">
        <v>82</v>
      </c>
      <c r="C140" t="s">
        <v>83</v>
      </c>
      <c r="D140" t="s">
        <v>84</v>
      </c>
      <c r="E140" t="s">
        <v>1020</v>
      </c>
      <c r="F140" t="s">
        <v>287</v>
      </c>
      <c r="G140" t="s">
        <v>103</v>
      </c>
      <c r="H140" t="s">
        <v>104</v>
      </c>
      <c r="I140" t="s">
        <v>87</v>
      </c>
      <c r="J140" t="s">
        <v>105</v>
      </c>
      <c r="K140" t="s">
        <v>88</v>
      </c>
      <c r="L140" t="s">
        <v>91</v>
      </c>
      <c r="M140" t="s">
        <v>2102</v>
      </c>
      <c r="N140" t="s">
        <v>2103</v>
      </c>
      <c r="O140" t="s">
        <v>1386</v>
      </c>
      <c r="P140" t="s">
        <v>1387</v>
      </c>
      <c r="Q140" t="s">
        <v>1388</v>
      </c>
      <c r="R140" t="s">
        <v>98</v>
      </c>
      <c r="T140" t="s">
        <v>86</v>
      </c>
      <c r="U140" t="s">
        <v>106</v>
      </c>
      <c r="V140" t="s">
        <v>219</v>
      </c>
      <c r="W140" t="s">
        <v>2104</v>
      </c>
      <c r="X140" t="s">
        <v>2105</v>
      </c>
      <c r="Y140" t="s">
        <v>381</v>
      </c>
      <c r="Z140" t="s">
        <v>86</v>
      </c>
      <c r="AA140" t="s">
        <v>2106</v>
      </c>
      <c r="AB140" t="s">
        <v>2107</v>
      </c>
      <c r="AC140" t="s">
        <v>128</v>
      </c>
      <c r="AD140" t="s">
        <v>86</v>
      </c>
      <c r="AE140" t="s">
        <v>86</v>
      </c>
      <c r="AF140" t="s">
        <v>151</v>
      </c>
      <c r="AG140" t="s">
        <v>94</v>
      </c>
      <c r="AH140" t="s">
        <v>108</v>
      </c>
      <c r="AI140" t="s">
        <v>86</v>
      </c>
      <c r="AJ140" t="s">
        <v>1334</v>
      </c>
      <c r="AK140" t="s">
        <v>385</v>
      </c>
      <c r="AL140" t="s">
        <v>331</v>
      </c>
      <c r="AM140" t="s">
        <v>401</v>
      </c>
      <c r="AN140" t="s">
        <v>467</v>
      </c>
      <c r="AP140" t="s">
        <v>319</v>
      </c>
      <c r="AQ140" t="s">
        <v>109</v>
      </c>
      <c r="BE140" t="s">
        <v>2252</v>
      </c>
      <c r="BG140" t="s">
        <v>773</v>
      </c>
      <c r="BN140" t="s">
        <v>93</v>
      </c>
      <c r="BO140" t="s">
        <v>89</v>
      </c>
      <c r="BP140" t="s">
        <v>110</v>
      </c>
      <c r="BQ140" t="s">
        <v>109</v>
      </c>
      <c r="BU140" t="s">
        <v>90</v>
      </c>
      <c r="BV140" t="s">
        <v>2108</v>
      </c>
      <c r="BX140" t="s">
        <v>93</v>
      </c>
      <c r="BY140" t="s">
        <v>2109</v>
      </c>
      <c r="BZ140" t="s">
        <v>632</v>
      </c>
      <c r="CA140" t="s">
        <v>86</v>
      </c>
      <c r="CB140" t="s">
        <v>86</v>
      </c>
      <c r="CC140" s="35">
        <v>45788.866342592592</v>
      </c>
      <c r="CD140" t="s">
        <v>2107</v>
      </c>
      <c r="CE140" t="s">
        <v>2110</v>
      </c>
      <c r="CG140" s="3" t="s">
        <v>152</v>
      </c>
      <c r="CH140" s="3" t="s">
        <v>594</v>
      </c>
      <c r="CI140" s="3">
        <f t="shared" si="84"/>
        <v>7</v>
      </c>
      <c r="CJ140" s="3">
        <f t="shared" si="85"/>
        <v>5</v>
      </c>
      <c r="CK140" s="3" t="str">
        <f>IFERROR(VLOOKUP(V140,Turnos!$A$1:$D$150,3,0),"")</f>
        <v>15:00 AS 23:00</v>
      </c>
      <c r="CL140" s="3">
        <f t="shared" si="86"/>
        <v>15</v>
      </c>
      <c r="CM140" s="4">
        <f t="shared" si="87"/>
        <v>0.60000000000000009</v>
      </c>
      <c r="CN140" s="19">
        <f t="shared" ca="1" si="82"/>
        <v>4.1611111111124046</v>
      </c>
      <c r="CO140" s="3" t="str">
        <f t="shared" si="83"/>
        <v>Tratado</v>
      </c>
      <c r="CP140" s="3" t="str">
        <f t="shared" ca="1" si="88"/>
        <v>Dentro do Prazo</v>
      </c>
    </row>
    <row r="141" spans="1:94">
      <c r="A141" s="42" t="s">
        <v>2111</v>
      </c>
      <c r="B141" t="s">
        <v>82</v>
      </c>
      <c r="C141" t="s">
        <v>83</v>
      </c>
      <c r="D141" t="s">
        <v>84</v>
      </c>
      <c r="E141" t="s">
        <v>85</v>
      </c>
      <c r="F141" t="s">
        <v>287</v>
      </c>
      <c r="G141" t="s">
        <v>103</v>
      </c>
      <c r="H141" t="s">
        <v>104</v>
      </c>
      <c r="I141" t="s">
        <v>87</v>
      </c>
      <c r="J141" t="s">
        <v>105</v>
      </c>
      <c r="K141" t="s">
        <v>88</v>
      </c>
      <c r="L141" t="s">
        <v>91</v>
      </c>
      <c r="M141" t="s">
        <v>2112</v>
      </c>
      <c r="N141" t="s">
        <v>2113</v>
      </c>
      <c r="O141" t="s">
        <v>500</v>
      </c>
      <c r="P141" t="s">
        <v>501</v>
      </c>
      <c r="Q141" t="s">
        <v>502</v>
      </c>
      <c r="R141" t="s">
        <v>98</v>
      </c>
      <c r="T141" t="s">
        <v>86</v>
      </c>
      <c r="U141" t="s">
        <v>106</v>
      </c>
      <c r="V141" t="s">
        <v>177</v>
      </c>
      <c r="W141" t="s">
        <v>2114</v>
      </c>
      <c r="X141" t="s">
        <v>2115</v>
      </c>
      <c r="Y141" t="s">
        <v>720</v>
      </c>
      <c r="Z141" t="s">
        <v>86</v>
      </c>
      <c r="AA141" t="s">
        <v>2116</v>
      </c>
      <c r="AB141" t="s">
        <v>2117</v>
      </c>
      <c r="AC141" t="s">
        <v>128</v>
      </c>
      <c r="AD141" t="s">
        <v>86</v>
      </c>
      <c r="AE141" t="s">
        <v>86</v>
      </c>
      <c r="AF141" t="s">
        <v>151</v>
      </c>
      <c r="AG141" t="s">
        <v>94</v>
      </c>
      <c r="AH141" t="s">
        <v>108</v>
      </c>
      <c r="AI141" t="s">
        <v>86</v>
      </c>
      <c r="AJ141" t="s">
        <v>526</v>
      </c>
      <c r="AK141" t="s">
        <v>1322</v>
      </c>
      <c r="AL141" t="s">
        <v>112</v>
      </c>
      <c r="AM141" t="s">
        <v>402</v>
      </c>
      <c r="AN141" t="s">
        <v>318</v>
      </c>
      <c r="AP141" t="s">
        <v>319</v>
      </c>
      <c r="AQ141" t="s">
        <v>109</v>
      </c>
      <c r="BE141" t="s">
        <v>2253</v>
      </c>
      <c r="BG141" t="s">
        <v>466</v>
      </c>
      <c r="BN141" t="s">
        <v>93</v>
      </c>
      <c r="BO141" t="s">
        <v>89</v>
      </c>
      <c r="BP141" t="s">
        <v>110</v>
      </c>
      <c r="BQ141" t="s">
        <v>109</v>
      </c>
      <c r="BU141" t="s">
        <v>90</v>
      </c>
      <c r="BV141" t="s">
        <v>2118</v>
      </c>
      <c r="BX141" t="s">
        <v>93</v>
      </c>
      <c r="BY141" t="s">
        <v>2119</v>
      </c>
      <c r="BZ141" t="s">
        <v>632</v>
      </c>
      <c r="CA141" t="s">
        <v>86</v>
      </c>
      <c r="CB141" t="s">
        <v>86</v>
      </c>
      <c r="CC141" s="35">
        <v>45788.866087962961</v>
      </c>
      <c r="CD141" t="s">
        <v>2117</v>
      </c>
      <c r="CE141" t="s">
        <v>2120</v>
      </c>
      <c r="CG141" s="3" t="s">
        <v>152</v>
      </c>
      <c r="CH141" s="3" t="s">
        <v>153</v>
      </c>
      <c r="CI141" s="3">
        <f t="shared" si="84"/>
        <v>7</v>
      </c>
      <c r="CJ141" s="3">
        <f t="shared" si="85"/>
        <v>5</v>
      </c>
      <c r="CK141" s="3" t="str">
        <f>IFERROR(VLOOKUP(V141,Turnos!$A$1:$D$150,3,0),"")</f>
        <v>13:00 as 21:20</v>
      </c>
      <c r="CL141" s="3">
        <f t="shared" si="86"/>
        <v>15</v>
      </c>
      <c r="CM141" s="4">
        <f t="shared" si="87"/>
        <v>0.19999999999999996</v>
      </c>
      <c r="CN141" s="19">
        <f t="shared" ca="1" si="82"/>
        <v>4.1991087962960592</v>
      </c>
      <c r="CO141" s="3" t="str">
        <f t="shared" si="83"/>
        <v>Tratado</v>
      </c>
      <c r="CP141" s="3" t="str">
        <f t="shared" ca="1" si="88"/>
        <v>Dentro do Prazo</v>
      </c>
    </row>
    <row r="142" spans="1:94">
      <c r="A142" s="42" t="s">
        <v>2121</v>
      </c>
      <c r="B142" t="s">
        <v>82</v>
      </c>
      <c r="C142" t="s">
        <v>83</v>
      </c>
      <c r="D142" t="s">
        <v>84</v>
      </c>
      <c r="E142" t="s">
        <v>85</v>
      </c>
      <c r="F142" t="s">
        <v>601</v>
      </c>
      <c r="G142" t="s">
        <v>341</v>
      </c>
      <c r="H142" t="s">
        <v>342</v>
      </c>
      <c r="I142" t="s">
        <v>87</v>
      </c>
      <c r="J142" t="s">
        <v>343</v>
      </c>
      <c r="K142" t="s">
        <v>344</v>
      </c>
      <c r="L142" t="s">
        <v>345</v>
      </c>
      <c r="M142" t="s">
        <v>2122</v>
      </c>
      <c r="N142" t="s">
        <v>2123</v>
      </c>
      <c r="O142" t="s">
        <v>475</v>
      </c>
      <c r="P142" t="s">
        <v>476</v>
      </c>
      <c r="Q142" t="s">
        <v>477</v>
      </c>
      <c r="R142" t="s">
        <v>92</v>
      </c>
      <c r="T142" t="s">
        <v>86</v>
      </c>
      <c r="U142" t="s">
        <v>351</v>
      </c>
      <c r="V142" t="s">
        <v>238</v>
      </c>
      <c r="W142" t="s">
        <v>1609</v>
      </c>
      <c r="X142" t="s">
        <v>1610</v>
      </c>
      <c r="Y142" t="s">
        <v>2124</v>
      </c>
      <c r="Z142" t="s">
        <v>86</v>
      </c>
      <c r="AA142" t="s">
        <v>2125</v>
      </c>
      <c r="AB142" t="s">
        <v>2126</v>
      </c>
      <c r="AC142" t="s">
        <v>747</v>
      </c>
      <c r="AD142" t="s">
        <v>2127</v>
      </c>
      <c r="AE142" t="s">
        <v>747</v>
      </c>
      <c r="AF142" t="s">
        <v>359</v>
      </c>
      <c r="AG142" t="s">
        <v>94</v>
      </c>
      <c r="AH142" t="s">
        <v>360</v>
      </c>
      <c r="AI142" t="s">
        <v>86</v>
      </c>
      <c r="AL142" t="s">
        <v>2128</v>
      </c>
      <c r="AV142" t="s">
        <v>655</v>
      </c>
      <c r="AW142" t="s">
        <v>655</v>
      </c>
      <c r="BE142" t="s">
        <v>2254</v>
      </c>
      <c r="BL142" t="s">
        <v>363</v>
      </c>
      <c r="BN142" t="s">
        <v>93</v>
      </c>
      <c r="BO142" t="s">
        <v>89</v>
      </c>
      <c r="BP142" t="s">
        <v>364</v>
      </c>
      <c r="BQ142" t="s">
        <v>365</v>
      </c>
      <c r="BU142" t="s">
        <v>90</v>
      </c>
      <c r="BV142" t="s">
        <v>2129</v>
      </c>
      <c r="BW142" t="s">
        <v>367</v>
      </c>
      <c r="BX142" t="s">
        <v>93</v>
      </c>
      <c r="BY142" t="s">
        <v>2130</v>
      </c>
      <c r="BZ142" t="s">
        <v>747</v>
      </c>
      <c r="CA142" t="s">
        <v>86</v>
      </c>
      <c r="CB142" t="s">
        <v>2127</v>
      </c>
      <c r="CC142" s="35">
        <v>45788.865833333337</v>
      </c>
      <c r="CD142" t="s">
        <v>86</v>
      </c>
      <c r="CE142" t="s">
        <v>2131</v>
      </c>
      <c r="CG142" s="3" t="s">
        <v>152</v>
      </c>
      <c r="CH142" s="3" t="s">
        <v>594</v>
      </c>
      <c r="CI142" s="3">
        <f t="shared" si="84"/>
        <v>7</v>
      </c>
      <c r="CJ142" s="3">
        <f t="shared" si="85"/>
        <v>5</v>
      </c>
      <c r="CK142" s="3" t="str">
        <f>IFERROR(VLOOKUP(V142,Turnos!$A$1:$D$150,3,0),"")</f>
        <v>00:00 as 08:20</v>
      </c>
      <c r="CL142" s="3" t="str">
        <f t="shared" si="86"/>
        <v/>
      </c>
      <c r="CM142" s="4" t="str">
        <f t="shared" si="87"/>
        <v/>
      </c>
      <c r="CN142" s="19">
        <f t="shared" ca="1" si="82"/>
        <v>4.2028125000069849</v>
      </c>
      <c r="CO142" s="3" t="str">
        <f t="shared" si="83"/>
        <v>Tratado</v>
      </c>
      <c r="CP142" s="3" t="str">
        <f t="shared" ca="1" si="88"/>
        <v>Dentro do Prazo</v>
      </c>
    </row>
    <row r="143" spans="1:94">
      <c r="A143" s="42" t="s">
        <v>2132</v>
      </c>
      <c r="B143" t="s">
        <v>82</v>
      </c>
      <c r="C143" t="s">
        <v>83</v>
      </c>
      <c r="D143" t="s">
        <v>84</v>
      </c>
      <c r="E143" t="s">
        <v>1020</v>
      </c>
      <c r="F143" t="s">
        <v>287</v>
      </c>
      <c r="G143" t="s">
        <v>103</v>
      </c>
      <c r="H143" t="s">
        <v>104</v>
      </c>
      <c r="I143" t="s">
        <v>87</v>
      </c>
      <c r="J143" t="s">
        <v>105</v>
      </c>
      <c r="K143" t="s">
        <v>88</v>
      </c>
      <c r="L143" t="s">
        <v>91</v>
      </c>
      <c r="M143" t="s">
        <v>2133</v>
      </c>
      <c r="N143" t="s">
        <v>2134</v>
      </c>
      <c r="O143" t="s">
        <v>1386</v>
      </c>
      <c r="P143" t="s">
        <v>1387</v>
      </c>
      <c r="Q143" t="s">
        <v>1388</v>
      </c>
      <c r="R143" t="s">
        <v>98</v>
      </c>
      <c r="T143" t="s">
        <v>86</v>
      </c>
      <c r="U143" t="s">
        <v>106</v>
      </c>
      <c r="V143" t="s">
        <v>232</v>
      </c>
      <c r="W143" t="s">
        <v>2135</v>
      </c>
      <c r="X143" t="s">
        <v>2136</v>
      </c>
      <c r="Y143" t="s">
        <v>381</v>
      </c>
      <c r="Z143" t="s">
        <v>86</v>
      </c>
      <c r="AA143" t="s">
        <v>2137</v>
      </c>
      <c r="AB143" t="s">
        <v>2138</v>
      </c>
      <c r="AC143" t="s">
        <v>128</v>
      </c>
      <c r="AD143" t="s">
        <v>86</v>
      </c>
      <c r="AE143" t="s">
        <v>86</v>
      </c>
      <c r="AF143" t="s">
        <v>151</v>
      </c>
      <c r="AG143" t="s">
        <v>94</v>
      </c>
      <c r="AH143" t="s">
        <v>108</v>
      </c>
      <c r="AI143" t="s">
        <v>86</v>
      </c>
      <c r="AJ143" t="s">
        <v>1334</v>
      </c>
      <c r="AK143" t="s">
        <v>385</v>
      </c>
      <c r="AL143" t="s">
        <v>2139</v>
      </c>
      <c r="AM143" t="s">
        <v>418</v>
      </c>
      <c r="AN143" t="s">
        <v>402</v>
      </c>
      <c r="AP143" t="s">
        <v>319</v>
      </c>
      <c r="AQ143" t="s">
        <v>109</v>
      </c>
      <c r="BE143" t="s">
        <v>2255</v>
      </c>
      <c r="BG143" t="s">
        <v>2140</v>
      </c>
      <c r="BN143" t="s">
        <v>93</v>
      </c>
      <c r="BO143" t="s">
        <v>89</v>
      </c>
      <c r="BP143" t="s">
        <v>110</v>
      </c>
      <c r="BQ143" t="s">
        <v>109</v>
      </c>
      <c r="BU143" t="s">
        <v>90</v>
      </c>
      <c r="BV143" t="s">
        <v>2141</v>
      </c>
      <c r="BX143" t="s">
        <v>93</v>
      </c>
      <c r="BY143" t="s">
        <v>2142</v>
      </c>
      <c r="BZ143" t="s">
        <v>632</v>
      </c>
      <c r="CA143" t="s">
        <v>86</v>
      </c>
      <c r="CB143" t="s">
        <v>86</v>
      </c>
      <c r="CC143" s="35">
        <v>45789.444988425923</v>
      </c>
      <c r="CD143" t="s">
        <v>2138</v>
      </c>
      <c r="CE143" t="s">
        <v>2143</v>
      </c>
      <c r="CG143" s="3" t="s">
        <v>152</v>
      </c>
      <c r="CH143" s="3" t="s">
        <v>594</v>
      </c>
      <c r="CI143" s="3">
        <f t="shared" si="84"/>
        <v>7</v>
      </c>
      <c r="CJ143" s="3">
        <f t="shared" si="85"/>
        <v>5</v>
      </c>
      <c r="CK143" s="3" t="str">
        <f>IFERROR(VLOOKUP(V143,Turnos!$A$1:$D$150,3,0),"")</f>
        <v>07:00 AS 15:00</v>
      </c>
      <c r="CL143" s="3">
        <f t="shared" si="86"/>
        <v>15</v>
      </c>
      <c r="CM143" s="4">
        <f t="shared" si="87"/>
        <v>0.46666666666666656</v>
      </c>
      <c r="CN143" s="19">
        <f t="shared" ca="1" si="82"/>
        <v>4.9278935185138835</v>
      </c>
      <c r="CO143" s="3" t="str">
        <f t="shared" si="83"/>
        <v>Tratado</v>
      </c>
      <c r="CP143" s="3" t="str">
        <f t="shared" ca="1" si="88"/>
        <v>Dentro do Prazo</v>
      </c>
    </row>
    <row r="144" spans="1:94">
      <c r="A144" s="42" t="s">
        <v>2144</v>
      </c>
      <c r="B144" t="s">
        <v>82</v>
      </c>
      <c r="C144" t="s">
        <v>83</v>
      </c>
      <c r="D144" t="s">
        <v>84</v>
      </c>
      <c r="E144" t="s">
        <v>85</v>
      </c>
      <c r="F144" t="s">
        <v>287</v>
      </c>
      <c r="G144" t="s">
        <v>103</v>
      </c>
      <c r="H144" t="s">
        <v>104</v>
      </c>
      <c r="I144" t="s">
        <v>87</v>
      </c>
      <c r="J144" t="s">
        <v>105</v>
      </c>
      <c r="K144" t="s">
        <v>88</v>
      </c>
      <c r="L144" t="s">
        <v>91</v>
      </c>
      <c r="M144" t="s">
        <v>2145</v>
      </c>
      <c r="N144" t="s">
        <v>2146</v>
      </c>
      <c r="O144" t="s">
        <v>99</v>
      </c>
      <c r="P144" t="s">
        <v>100</v>
      </c>
      <c r="Q144" t="s">
        <v>101</v>
      </c>
      <c r="R144" t="s">
        <v>98</v>
      </c>
      <c r="T144" t="s">
        <v>86</v>
      </c>
      <c r="U144" t="s">
        <v>106</v>
      </c>
      <c r="V144" t="s">
        <v>188</v>
      </c>
      <c r="X144" t="s">
        <v>459</v>
      </c>
      <c r="Y144" t="s">
        <v>1590</v>
      </c>
      <c r="Z144" t="s">
        <v>86</v>
      </c>
      <c r="AA144" t="s">
        <v>2147</v>
      </c>
      <c r="AB144" t="s">
        <v>2148</v>
      </c>
      <c r="AC144" t="s">
        <v>128</v>
      </c>
      <c r="AD144" t="s">
        <v>86</v>
      </c>
      <c r="AE144" t="s">
        <v>86</v>
      </c>
      <c r="AF144" t="s">
        <v>151</v>
      </c>
      <c r="AG144" t="s">
        <v>94</v>
      </c>
      <c r="AH144" t="s">
        <v>108</v>
      </c>
      <c r="AI144" t="s">
        <v>86</v>
      </c>
      <c r="AJ144" t="s">
        <v>526</v>
      </c>
      <c r="AK144" t="s">
        <v>1631</v>
      </c>
      <c r="AL144" t="s">
        <v>331</v>
      </c>
      <c r="AM144" t="s">
        <v>418</v>
      </c>
      <c r="AN144" t="s">
        <v>402</v>
      </c>
      <c r="AP144" t="s">
        <v>319</v>
      </c>
      <c r="AQ144" t="s">
        <v>109</v>
      </c>
      <c r="BE144" t="s">
        <v>2256</v>
      </c>
      <c r="BG144" t="s">
        <v>713</v>
      </c>
      <c r="BN144" t="s">
        <v>93</v>
      </c>
      <c r="BO144" t="s">
        <v>89</v>
      </c>
      <c r="BP144" t="s">
        <v>110</v>
      </c>
      <c r="BQ144" t="s">
        <v>109</v>
      </c>
      <c r="BU144" t="s">
        <v>90</v>
      </c>
      <c r="BV144" t="s">
        <v>2149</v>
      </c>
      <c r="BX144" t="s">
        <v>93</v>
      </c>
      <c r="BY144" t="s">
        <v>2150</v>
      </c>
      <c r="BZ144" t="s">
        <v>632</v>
      </c>
      <c r="CA144" t="s">
        <v>86</v>
      </c>
      <c r="CB144" t="s">
        <v>86</v>
      </c>
      <c r="CC144" s="35">
        <v>45788.865439814814</v>
      </c>
      <c r="CD144" t="s">
        <v>2148</v>
      </c>
      <c r="CE144" t="s">
        <v>2151</v>
      </c>
      <c r="CG144" s="3" t="s">
        <v>152</v>
      </c>
      <c r="CH144" s="3" t="s">
        <v>153</v>
      </c>
      <c r="CI144" s="3">
        <f t="shared" si="84"/>
        <v>7</v>
      </c>
      <c r="CJ144" s="3">
        <f t="shared" si="85"/>
        <v>5</v>
      </c>
      <c r="CK144" s="3" t="str">
        <f>IFERROR(VLOOKUP(V144,Turnos!$A$1:$D$150,3,0),"")</f>
        <v>08:00 as 16:20</v>
      </c>
      <c r="CL144" s="3">
        <f t="shared" si="86"/>
        <v>15</v>
      </c>
      <c r="CM144" s="4">
        <f t="shared" si="87"/>
        <v>0.46666666666666656</v>
      </c>
      <c r="CN144" s="19">
        <f t="shared" ca="1" si="82"/>
        <v>4.4489120370344608</v>
      </c>
      <c r="CO144" s="3" t="str">
        <f t="shared" si="83"/>
        <v>Tratado</v>
      </c>
      <c r="CP144" s="3" t="str">
        <f t="shared" ca="1" si="88"/>
        <v>Dentro do Prazo</v>
      </c>
    </row>
    <row r="145" spans="1:94">
      <c r="A145" s="42" t="s">
        <v>2152</v>
      </c>
      <c r="B145" t="s">
        <v>82</v>
      </c>
      <c r="C145" t="s">
        <v>83</v>
      </c>
      <c r="D145" t="s">
        <v>84</v>
      </c>
      <c r="E145" t="s">
        <v>85</v>
      </c>
      <c r="F145" t="s">
        <v>129</v>
      </c>
      <c r="G145" t="s">
        <v>103</v>
      </c>
      <c r="H145" t="s">
        <v>104</v>
      </c>
      <c r="I145" t="s">
        <v>87</v>
      </c>
      <c r="J145" t="s">
        <v>105</v>
      </c>
      <c r="K145" t="s">
        <v>88</v>
      </c>
      <c r="L145" t="s">
        <v>91</v>
      </c>
      <c r="M145" t="s">
        <v>2153</v>
      </c>
      <c r="N145" t="s">
        <v>2154</v>
      </c>
      <c r="O145" t="s">
        <v>1458</v>
      </c>
      <c r="P145" t="s">
        <v>1459</v>
      </c>
      <c r="Q145" t="s">
        <v>1460</v>
      </c>
      <c r="R145" t="s">
        <v>98</v>
      </c>
      <c r="T145" t="s">
        <v>86</v>
      </c>
      <c r="U145" t="s">
        <v>106</v>
      </c>
      <c r="V145" t="s">
        <v>236</v>
      </c>
      <c r="W145" t="s">
        <v>585</v>
      </c>
      <c r="X145" t="s">
        <v>586</v>
      </c>
      <c r="Y145" t="s">
        <v>381</v>
      </c>
      <c r="Z145" t="s">
        <v>86</v>
      </c>
      <c r="AA145" t="s">
        <v>2155</v>
      </c>
      <c r="AB145" t="s">
        <v>2156</v>
      </c>
      <c r="AC145" t="s">
        <v>128</v>
      </c>
      <c r="AD145" t="s">
        <v>86</v>
      </c>
      <c r="AE145" t="s">
        <v>86</v>
      </c>
      <c r="AF145" t="s">
        <v>151</v>
      </c>
      <c r="AG145" t="s">
        <v>94</v>
      </c>
      <c r="AH145" t="s">
        <v>108</v>
      </c>
      <c r="AI145" t="s">
        <v>86</v>
      </c>
      <c r="AL145" t="s">
        <v>831</v>
      </c>
      <c r="AM145" t="s">
        <v>2157</v>
      </c>
      <c r="AN145" t="s">
        <v>2158</v>
      </c>
      <c r="AP145" t="s">
        <v>2159</v>
      </c>
      <c r="AQ145" t="s">
        <v>109</v>
      </c>
      <c r="BE145" t="s">
        <v>2257</v>
      </c>
      <c r="BG145" t="s">
        <v>2160</v>
      </c>
      <c r="BN145" t="s">
        <v>93</v>
      </c>
      <c r="BO145" t="s">
        <v>89</v>
      </c>
      <c r="BP145" t="s">
        <v>110</v>
      </c>
      <c r="BQ145" t="s">
        <v>109</v>
      </c>
      <c r="BU145" t="s">
        <v>90</v>
      </c>
      <c r="BV145" t="s">
        <v>2161</v>
      </c>
      <c r="BX145" t="s">
        <v>93</v>
      </c>
      <c r="BY145" t="s">
        <v>2162</v>
      </c>
      <c r="BZ145" t="s">
        <v>632</v>
      </c>
      <c r="CA145" t="s">
        <v>86</v>
      </c>
      <c r="CB145" t="s">
        <v>86</v>
      </c>
      <c r="CC145" s="35">
        <v>45788.86519675926</v>
      </c>
      <c r="CD145" t="s">
        <v>2156</v>
      </c>
      <c r="CE145" t="s">
        <v>2163</v>
      </c>
      <c r="CG145" s="3" t="s">
        <v>152</v>
      </c>
      <c r="CH145" s="3" t="s">
        <v>594</v>
      </c>
      <c r="CI145" s="3">
        <f t="shared" si="84"/>
        <v>7</v>
      </c>
      <c r="CJ145" s="3">
        <f t="shared" si="85"/>
        <v>5</v>
      </c>
      <c r="CK145" s="3" t="str">
        <f>IFERROR(VLOOKUP(V145,Turnos!$A$1:$D$150,3,0),"")</f>
        <v>00:00 AS 08:20</v>
      </c>
      <c r="CL145" s="3">
        <f t="shared" si="86"/>
        <v>80</v>
      </c>
      <c r="CM145" s="4">
        <f t="shared" si="87"/>
        <v>6.25E-2</v>
      </c>
      <c r="CN145" s="19">
        <f t="shared" ca="1" si="82"/>
        <v>4.4677662037065602</v>
      </c>
      <c r="CO145" s="3" t="str">
        <f t="shared" si="83"/>
        <v>Tratado</v>
      </c>
      <c r="CP145" s="3" t="str">
        <f t="shared" ca="1" si="88"/>
        <v>Dentro do Prazo</v>
      </c>
    </row>
    <row r="146" spans="1:94">
      <c r="A146" s="42" t="s">
        <v>2164</v>
      </c>
      <c r="B146" t="s">
        <v>82</v>
      </c>
      <c r="C146" t="s">
        <v>83</v>
      </c>
      <c r="D146" t="s">
        <v>84</v>
      </c>
      <c r="E146" t="s">
        <v>85</v>
      </c>
      <c r="F146" t="s">
        <v>287</v>
      </c>
      <c r="G146" t="s">
        <v>103</v>
      </c>
      <c r="H146" t="s">
        <v>104</v>
      </c>
      <c r="I146" t="s">
        <v>87</v>
      </c>
      <c r="J146" t="s">
        <v>105</v>
      </c>
      <c r="K146" t="s">
        <v>88</v>
      </c>
      <c r="L146" t="s">
        <v>91</v>
      </c>
      <c r="M146" t="s">
        <v>2165</v>
      </c>
      <c r="N146" t="s">
        <v>2166</v>
      </c>
      <c r="O146" t="s">
        <v>99</v>
      </c>
      <c r="P146" t="s">
        <v>100</v>
      </c>
      <c r="Q146" t="s">
        <v>101</v>
      </c>
      <c r="R146" t="s">
        <v>98</v>
      </c>
      <c r="T146" t="s">
        <v>86</v>
      </c>
      <c r="U146" t="s">
        <v>106</v>
      </c>
      <c r="V146" t="s">
        <v>179</v>
      </c>
      <c r="W146" t="s">
        <v>2167</v>
      </c>
      <c r="X146" t="s">
        <v>2168</v>
      </c>
      <c r="Y146" t="s">
        <v>2169</v>
      </c>
      <c r="Z146" t="s">
        <v>86</v>
      </c>
      <c r="AA146" t="s">
        <v>2170</v>
      </c>
      <c r="AB146" t="s">
        <v>2171</v>
      </c>
      <c r="AC146" t="s">
        <v>128</v>
      </c>
      <c r="AD146" t="s">
        <v>2171</v>
      </c>
      <c r="AE146" t="s">
        <v>771</v>
      </c>
      <c r="AF146" t="s">
        <v>151</v>
      </c>
      <c r="AG146" t="s">
        <v>94</v>
      </c>
      <c r="AH146" t="s">
        <v>108</v>
      </c>
      <c r="AI146" t="s">
        <v>86</v>
      </c>
      <c r="AJ146" t="s">
        <v>526</v>
      </c>
      <c r="AK146" t="s">
        <v>2172</v>
      </c>
      <c r="AL146" t="s">
        <v>112</v>
      </c>
      <c r="AM146" t="s">
        <v>318</v>
      </c>
      <c r="AN146" t="s">
        <v>319</v>
      </c>
      <c r="AP146" t="s">
        <v>319</v>
      </c>
      <c r="AQ146" t="s">
        <v>109</v>
      </c>
      <c r="BE146" t="s">
        <v>2258</v>
      </c>
      <c r="BG146" t="s">
        <v>88</v>
      </c>
      <c r="BN146" t="s">
        <v>93</v>
      </c>
      <c r="BO146" t="s">
        <v>89</v>
      </c>
      <c r="BP146" t="s">
        <v>110</v>
      </c>
      <c r="BQ146" t="s">
        <v>109</v>
      </c>
      <c r="BU146" t="s">
        <v>90</v>
      </c>
      <c r="BV146" t="s">
        <v>2173</v>
      </c>
      <c r="BX146" t="s">
        <v>93</v>
      </c>
      <c r="BY146" t="s">
        <v>2174</v>
      </c>
      <c r="BZ146" t="s">
        <v>632</v>
      </c>
      <c r="CA146" t="s">
        <v>2175</v>
      </c>
      <c r="CB146" t="s">
        <v>86</v>
      </c>
      <c r="CC146" s="35">
        <v>45788.864930555559</v>
      </c>
      <c r="CD146" t="s">
        <v>2171</v>
      </c>
      <c r="CE146" t="s">
        <v>2176</v>
      </c>
      <c r="CG146" s="3" t="s">
        <v>372</v>
      </c>
      <c r="CH146" s="3" t="s">
        <v>594</v>
      </c>
      <c r="CI146" s="3">
        <f t="shared" si="84"/>
        <v>7</v>
      </c>
      <c r="CJ146" s="3">
        <f t="shared" si="85"/>
        <v>5</v>
      </c>
      <c r="CK146" s="3" t="str">
        <f>IFERROR(VLOOKUP(V146,Turnos!$A$1:$D$150,3,0),"")</f>
        <v>00:00 as 08:20</v>
      </c>
      <c r="CL146" s="3">
        <f t="shared" si="86"/>
        <v>15</v>
      </c>
      <c r="CM146" s="4">
        <f t="shared" si="87"/>
        <v>0.1333333333333333</v>
      </c>
      <c r="CN146" s="19">
        <f t="shared" ca="1" si="82"/>
        <v>4.5419444444487453</v>
      </c>
      <c r="CO146" s="3" t="str">
        <f t="shared" si="83"/>
        <v>Tratado</v>
      </c>
      <c r="CP146" s="3" t="str">
        <f t="shared" ca="1" si="88"/>
        <v>Dentro do Prazo</v>
      </c>
    </row>
    <row r="147" spans="1:94">
      <c r="A147" s="42" t="s">
        <v>2177</v>
      </c>
      <c r="B147" t="s">
        <v>82</v>
      </c>
      <c r="C147" t="s">
        <v>83</v>
      </c>
      <c r="D147" t="s">
        <v>84</v>
      </c>
      <c r="E147" t="s">
        <v>1020</v>
      </c>
      <c r="F147" t="s">
        <v>287</v>
      </c>
      <c r="G147" t="s">
        <v>103</v>
      </c>
      <c r="H147" t="s">
        <v>104</v>
      </c>
      <c r="I147" t="s">
        <v>87</v>
      </c>
      <c r="J147" t="s">
        <v>105</v>
      </c>
      <c r="K147" t="s">
        <v>88</v>
      </c>
      <c r="L147" t="s">
        <v>91</v>
      </c>
      <c r="M147" t="s">
        <v>2178</v>
      </c>
      <c r="N147" t="s">
        <v>2179</v>
      </c>
      <c r="O147" t="s">
        <v>1386</v>
      </c>
      <c r="P147" t="s">
        <v>1387</v>
      </c>
      <c r="Q147" t="s">
        <v>1388</v>
      </c>
      <c r="R147" t="s">
        <v>98</v>
      </c>
      <c r="T147" t="s">
        <v>86</v>
      </c>
      <c r="U147" t="s">
        <v>106</v>
      </c>
      <c r="V147" t="s">
        <v>223</v>
      </c>
      <c r="W147" t="s">
        <v>1547</v>
      </c>
      <c r="X147" t="s">
        <v>1548</v>
      </c>
      <c r="Y147" t="s">
        <v>328</v>
      </c>
      <c r="Z147" t="s">
        <v>86</v>
      </c>
      <c r="AA147" t="s">
        <v>2180</v>
      </c>
      <c r="AB147" t="s">
        <v>2181</v>
      </c>
      <c r="AC147" t="s">
        <v>128</v>
      </c>
      <c r="AD147" t="s">
        <v>86</v>
      </c>
      <c r="AE147" t="s">
        <v>86</v>
      </c>
      <c r="AF147" t="s">
        <v>151</v>
      </c>
      <c r="AG147" t="s">
        <v>94</v>
      </c>
      <c r="AH147" t="s">
        <v>108</v>
      </c>
      <c r="AI147" t="s">
        <v>86</v>
      </c>
      <c r="AJ147" t="s">
        <v>2182</v>
      </c>
      <c r="AK147" t="s">
        <v>299</v>
      </c>
      <c r="AL147" t="s">
        <v>112</v>
      </c>
      <c r="AM147" t="s">
        <v>713</v>
      </c>
      <c r="AN147" t="s">
        <v>332</v>
      </c>
      <c r="AP147" t="s">
        <v>88</v>
      </c>
      <c r="AQ147" t="s">
        <v>109</v>
      </c>
      <c r="BE147" t="s">
        <v>2259</v>
      </c>
      <c r="BG147" t="s">
        <v>938</v>
      </c>
      <c r="BN147" t="s">
        <v>93</v>
      </c>
      <c r="BO147" t="s">
        <v>89</v>
      </c>
      <c r="BP147" t="s">
        <v>110</v>
      </c>
      <c r="BQ147" t="s">
        <v>109</v>
      </c>
      <c r="BU147" t="s">
        <v>90</v>
      </c>
      <c r="BV147" t="s">
        <v>2183</v>
      </c>
      <c r="BX147" t="s">
        <v>93</v>
      </c>
      <c r="BY147" t="s">
        <v>2184</v>
      </c>
      <c r="BZ147" t="s">
        <v>128</v>
      </c>
      <c r="CA147" t="s">
        <v>86</v>
      </c>
      <c r="CB147" t="s">
        <v>86</v>
      </c>
      <c r="CC147" s="35">
        <v>45788.864675925928</v>
      </c>
      <c r="CD147" t="s">
        <v>2181</v>
      </c>
      <c r="CE147" t="s">
        <v>2185</v>
      </c>
      <c r="CG147" s="3" t="s">
        <v>152</v>
      </c>
      <c r="CH147" s="3" t="s">
        <v>594</v>
      </c>
      <c r="CI147" s="3">
        <f t="shared" si="84"/>
        <v>7</v>
      </c>
      <c r="CJ147" s="3">
        <f t="shared" si="85"/>
        <v>5</v>
      </c>
      <c r="CK147" s="3" t="str">
        <f>IFERROR(VLOOKUP(V147,Turnos!$A$1:$D$150,3,0),"")</f>
        <v>23:00 AS 07:00</v>
      </c>
      <c r="CL147" s="3">
        <f t="shared" si="86"/>
        <v>11</v>
      </c>
      <c r="CM147" s="4">
        <f t="shared" si="87"/>
        <v>0.36363636363636354</v>
      </c>
      <c r="CN147" s="19">
        <f t="shared" ca="1" si="82"/>
        <v>4.5442476851894753</v>
      </c>
      <c r="CO147" s="3" t="str">
        <f t="shared" si="83"/>
        <v>Tratado</v>
      </c>
      <c r="CP147" s="3" t="str">
        <f t="shared" ca="1" si="88"/>
        <v>Dentro do Prazo</v>
      </c>
    </row>
    <row r="148" spans="1:94">
      <c r="A148" s="42" t="s">
        <v>2186</v>
      </c>
      <c r="B148" t="s">
        <v>82</v>
      </c>
      <c r="C148" t="s">
        <v>83</v>
      </c>
      <c r="D148" t="s">
        <v>84</v>
      </c>
      <c r="E148" t="s">
        <v>85</v>
      </c>
      <c r="F148" t="s">
        <v>287</v>
      </c>
      <c r="G148" t="s">
        <v>103</v>
      </c>
      <c r="H148" t="s">
        <v>104</v>
      </c>
      <c r="I148" t="s">
        <v>87</v>
      </c>
      <c r="J148" t="s">
        <v>105</v>
      </c>
      <c r="K148" t="s">
        <v>88</v>
      </c>
      <c r="L148" t="s">
        <v>91</v>
      </c>
      <c r="M148" t="s">
        <v>2187</v>
      </c>
      <c r="N148" t="s">
        <v>2188</v>
      </c>
      <c r="O148" t="s">
        <v>582</v>
      </c>
      <c r="P148" t="s">
        <v>583</v>
      </c>
      <c r="Q148" t="s">
        <v>584</v>
      </c>
      <c r="R148" t="s">
        <v>98</v>
      </c>
      <c r="T148" t="s">
        <v>86</v>
      </c>
      <c r="U148" t="s">
        <v>106</v>
      </c>
      <c r="V148" t="s">
        <v>233</v>
      </c>
      <c r="W148" t="s">
        <v>1364</v>
      </c>
      <c r="X148" t="s">
        <v>1365</v>
      </c>
      <c r="Y148" t="s">
        <v>1590</v>
      </c>
      <c r="Z148" t="s">
        <v>86</v>
      </c>
      <c r="AA148" t="s">
        <v>2189</v>
      </c>
      <c r="AB148" t="s">
        <v>2190</v>
      </c>
      <c r="AC148" t="s">
        <v>128</v>
      </c>
      <c r="AD148" t="s">
        <v>86</v>
      </c>
      <c r="AE148" t="s">
        <v>86</v>
      </c>
      <c r="AF148" t="s">
        <v>151</v>
      </c>
      <c r="AG148" t="s">
        <v>94</v>
      </c>
      <c r="AH148" t="s">
        <v>108</v>
      </c>
      <c r="AI148" t="s">
        <v>86</v>
      </c>
      <c r="AJ148" t="s">
        <v>526</v>
      </c>
      <c r="AK148" t="s">
        <v>1631</v>
      </c>
      <c r="AL148" t="s">
        <v>112</v>
      </c>
      <c r="AM148" t="s">
        <v>318</v>
      </c>
      <c r="AN148" t="s">
        <v>319</v>
      </c>
      <c r="AP148" t="s">
        <v>319</v>
      </c>
      <c r="AQ148" t="s">
        <v>109</v>
      </c>
      <c r="BE148" t="s">
        <v>2260</v>
      </c>
      <c r="BG148" t="s">
        <v>88</v>
      </c>
      <c r="BN148" t="s">
        <v>93</v>
      </c>
      <c r="BO148" t="s">
        <v>89</v>
      </c>
      <c r="BP148" t="s">
        <v>110</v>
      </c>
      <c r="BQ148" t="s">
        <v>109</v>
      </c>
      <c r="BU148" t="s">
        <v>90</v>
      </c>
      <c r="BV148" t="s">
        <v>2191</v>
      </c>
      <c r="BX148" t="s">
        <v>93</v>
      </c>
      <c r="BY148" t="s">
        <v>2192</v>
      </c>
      <c r="BZ148" t="s">
        <v>128</v>
      </c>
      <c r="CA148" t="s">
        <v>86</v>
      </c>
      <c r="CB148" t="s">
        <v>86</v>
      </c>
      <c r="CC148" s="35">
        <v>45788.864421296297</v>
      </c>
      <c r="CD148" t="s">
        <v>2190</v>
      </c>
      <c r="CE148" t="s">
        <v>2193</v>
      </c>
      <c r="CG148" s="3" t="s">
        <v>372</v>
      </c>
      <c r="CH148" s="3" t="s">
        <v>153</v>
      </c>
      <c r="CI148" s="3">
        <f t="shared" si="84"/>
        <v>7</v>
      </c>
      <c r="CJ148" s="3">
        <f t="shared" si="85"/>
        <v>5</v>
      </c>
      <c r="CK148" s="3" t="str">
        <f>IFERROR(VLOOKUP(V148,Turnos!$A$1:$D$150,3,0),"")</f>
        <v>00:00 as 08:20</v>
      </c>
      <c r="CL148" s="3">
        <f t="shared" si="86"/>
        <v>15</v>
      </c>
      <c r="CM148" s="4">
        <f t="shared" si="87"/>
        <v>0.1333333333333333</v>
      </c>
      <c r="CN148" s="19">
        <f t="shared" ca="1" si="82"/>
        <v>4.606932870374294</v>
      </c>
      <c r="CO148" s="3" t="str">
        <f t="shared" si="83"/>
        <v>Tratado</v>
      </c>
      <c r="CP148" s="3" t="str">
        <f t="shared" ca="1" si="88"/>
        <v>Dentro do Prazo</v>
      </c>
    </row>
    <row r="149" spans="1:94">
      <c r="A149" s="42" t="s">
        <v>2194</v>
      </c>
      <c r="B149" t="s">
        <v>82</v>
      </c>
      <c r="C149" t="s">
        <v>83</v>
      </c>
      <c r="D149" t="s">
        <v>84</v>
      </c>
      <c r="E149" t="s">
        <v>1020</v>
      </c>
      <c r="F149" t="s">
        <v>129</v>
      </c>
      <c r="G149" t="s">
        <v>103</v>
      </c>
      <c r="H149" t="s">
        <v>104</v>
      </c>
      <c r="I149" t="s">
        <v>87</v>
      </c>
      <c r="J149" t="s">
        <v>105</v>
      </c>
      <c r="K149" t="s">
        <v>88</v>
      </c>
      <c r="L149" t="s">
        <v>91</v>
      </c>
      <c r="M149" t="s">
        <v>2195</v>
      </c>
      <c r="N149" t="s">
        <v>2196</v>
      </c>
      <c r="O149" t="s">
        <v>1224</v>
      </c>
      <c r="P149" t="s">
        <v>1225</v>
      </c>
      <c r="Q149" t="s">
        <v>1226</v>
      </c>
      <c r="R149" t="s">
        <v>92</v>
      </c>
      <c r="S149" t="s">
        <v>98</v>
      </c>
      <c r="T149" t="s">
        <v>86</v>
      </c>
      <c r="U149" t="s">
        <v>106</v>
      </c>
      <c r="V149" t="s">
        <v>135</v>
      </c>
      <c r="X149" t="s">
        <v>2197</v>
      </c>
      <c r="Y149" t="s">
        <v>96</v>
      </c>
      <c r="Z149" t="s">
        <v>86</v>
      </c>
      <c r="AA149" t="s">
        <v>2198</v>
      </c>
      <c r="AB149" t="s">
        <v>2199</v>
      </c>
      <c r="AC149" t="s">
        <v>128</v>
      </c>
      <c r="AD149" t="s">
        <v>86</v>
      </c>
      <c r="AE149" t="s">
        <v>86</v>
      </c>
      <c r="AF149" t="s">
        <v>151</v>
      </c>
      <c r="AG149" t="s">
        <v>94</v>
      </c>
      <c r="AH149" t="s">
        <v>108</v>
      </c>
      <c r="AI149" t="s">
        <v>86</v>
      </c>
      <c r="AJ149" t="s">
        <v>278</v>
      </c>
      <c r="AK149" t="s">
        <v>279</v>
      </c>
      <c r="AL149" t="s">
        <v>112</v>
      </c>
      <c r="AM149" t="s">
        <v>1356</v>
      </c>
      <c r="AN149" t="s">
        <v>126</v>
      </c>
      <c r="AP149" t="s">
        <v>136</v>
      </c>
      <c r="AQ149" t="s">
        <v>109</v>
      </c>
      <c r="BE149" t="s">
        <v>2261</v>
      </c>
      <c r="BG149" t="s">
        <v>2200</v>
      </c>
      <c r="BN149" t="s">
        <v>93</v>
      </c>
      <c r="BO149" t="s">
        <v>89</v>
      </c>
      <c r="BP149" t="s">
        <v>110</v>
      </c>
      <c r="BQ149" t="s">
        <v>109</v>
      </c>
      <c r="BU149" t="s">
        <v>90</v>
      </c>
      <c r="BV149" t="s">
        <v>2201</v>
      </c>
      <c r="BX149" t="s">
        <v>93</v>
      </c>
      <c r="BY149" t="s">
        <v>2202</v>
      </c>
      <c r="BZ149" t="s">
        <v>128</v>
      </c>
      <c r="CA149" t="s">
        <v>86</v>
      </c>
      <c r="CB149" t="s">
        <v>86</v>
      </c>
      <c r="CC149" s="35">
        <v>45788.864201388889</v>
      </c>
      <c r="CD149" t="s">
        <v>2199</v>
      </c>
      <c r="CE149" t="s">
        <v>2203</v>
      </c>
      <c r="CG149" s="3" t="s">
        <v>152</v>
      </c>
      <c r="CH149" s="3" t="s">
        <v>594</v>
      </c>
      <c r="CI149" s="3">
        <f t="shared" si="84"/>
        <v>7</v>
      </c>
      <c r="CJ149" s="3">
        <f t="shared" si="85"/>
        <v>5</v>
      </c>
      <c r="CK149" s="3" t="str">
        <f>IFERROR(VLOOKUP(V149,Turnos!$A$1:$D$150,3,0),"")</f>
        <v>23:00 AS 07:00</v>
      </c>
      <c r="CL149" s="3">
        <f t="shared" si="86"/>
        <v>60</v>
      </c>
      <c r="CM149" s="4">
        <f t="shared" si="87"/>
        <v>5.0000000000000044E-2</v>
      </c>
      <c r="CN149" s="19">
        <f t="shared" ca="1" si="82"/>
        <v>4.6202893518493511</v>
      </c>
      <c r="CO149" s="3" t="str">
        <f t="shared" si="83"/>
        <v>Tratado</v>
      </c>
      <c r="CP149" s="3" t="str">
        <f t="shared" ca="1" si="88"/>
        <v>Dentro do Prazo</v>
      </c>
    </row>
    <row r="150" spans="1:94">
      <c r="A150" s="42" t="s">
        <v>2204</v>
      </c>
      <c r="B150" t="s">
        <v>82</v>
      </c>
      <c r="C150" t="s">
        <v>83</v>
      </c>
      <c r="D150" t="s">
        <v>84</v>
      </c>
      <c r="E150" t="s">
        <v>85</v>
      </c>
      <c r="F150" t="s">
        <v>364</v>
      </c>
      <c r="G150" t="s">
        <v>341</v>
      </c>
      <c r="H150" t="s">
        <v>342</v>
      </c>
      <c r="I150" t="s">
        <v>87</v>
      </c>
      <c r="J150" t="s">
        <v>343</v>
      </c>
      <c r="K150" t="s">
        <v>344</v>
      </c>
      <c r="L150" t="s">
        <v>345</v>
      </c>
      <c r="M150" t="s">
        <v>2205</v>
      </c>
      <c r="N150" t="s">
        <v>2206</v>
      </c>
      <c r="O150" t="s">
        <v>1441</v>
      </c>
      <c r="P150" t="s">
        <v>1442</v>
      </c>
      <c r="Q150" t="s">
        <v>1443</v>
      </c>
      <c r="R150" t="s">
        <v>92</v>
      </c>
      <c r="T150" t="s">
        <v>86</v>
      </c>
      <c r="U150" t="s">
        <v>351</v>
      </c>
      <c r="V150" t="s">
        <v>201</v>
      </c>
      <c r="W150" t="s">
        <v>1588</v>
      </c>
      <c r="X150" t="s">
        <v>1589</v>
      </c>
      <c r="Y150" t="s">
        <v>460</v>
      </c>
      <c r="Z150" t="s">
        <v>86</v>
      </c>
      <c r="AA150" t="s">
        <v>2207</v>
      </c>
      <c r="AB150" t="s">
        <v>2208</v>
      </c>
      <c r="AC150" t="s">
        <v>1206</v>
      </c>
      <c r="AD150" t="s">
        <v>2209</v>
      </c>
      <c r="AE150" t="s">
        <v>1206</v>
      </c>
      <c r="AF150" t="s">
        <v>359</v>
      </c>
      <c r="AG150" t="s">
        <v>94</v>
      </c>
      <c r="AH150" t="s">
        <v>511</v>
      </c>
      <c r="AI150" t="s">
        <v>86</v>
      </c>
      <c r="AL150" t="s">
        <v>2210</v>
      </c>
      <c r="AV150" t="s">
        <v>467</v>
      </c>
      <c r="AW150" t="s">
        <v>467</v>
      </c>
      <c r="BE150" t="s">
        <v>2262</v>
      </c>
      <c r="BL150" t="s">
        <v>363</v>
      </c>
      <c r="BN150" t="s">
        <v>93</v>
      </c>
      <c r="BO150" t="s">
        <v>89</v>
      </c>
      <c r="BP150" t="s">
        <v>364</v>
      </c>
      <c r="BQ150" t="s">
        <v>365</v>
      </c>
      <c r="BU150" t="s">
        <v>90</v>
      </c>
      <c r="BV150" t="s">
        <v>2211</v>
      </c>
      <c r="BW150" t="s">
        <v>367</v>
      </c>
      <c r="BX150" t="s">
        <v>93</v>
      </c>
      <c r="BY150" t="s">
        <v>2212</v>
      </c>
      <c r="BZ150" t="s">
        <v>632</v>
      </c>
      <c r="CA150" t="s">
        <v>86</v>
      </c>
      <c r="CB150" t="s">
        <v>2209</v>
      </c>
      <c r="CC150" s="35">
        <v>45787.813252314816</v>
      </c>
      <c r="CD150" t="s">
        <v>86</v>
      </c>
      <c r="CE150" t="s">
        <v>2213</v>
      </c>
      <c r="CG150" s="3" t="s">
        <v>152</v>
      </c>
      <c r="CH150" s="3" t="s">
        <v>594</v>
      </c>
      <c r="CI150" s="3">
        <f t="shared" si="84"/>
        <v>7</v>
      </c>
      <c r="CJ150" s="3">
        <f t="shared" si="85"/>
        <v>5</v>
      </c>
      <c r="CK150" s="3" t="str">
        <f>IFERROR(VLOOKUP(V150,Turnos!$A$1:$D$150,3,0),"")</f>
        <v>23:00 AS 07:00</v>
      </c>
      <c r="CL150" s="3" t="str">
        <f t="shared" si="86"/>
        <v/>
      </c>
      <c r="CM150" s="4" t="str">
        <f t="shared" si="87"/>
        <v/>
      </c>
      <c r="CN150" s="19">
        <f t="shared" ca="1" si="82"/>
        <v>3.5766319444446708</v>
      </c>
      <c r="CO150" s="3" t="str">
        <f t="shared" si="83"/>
        <v>Tratado</v>
      </c>
      <c r="CP150" s="3" t="str">
        <f t="shared" ca="1" si="88"/>
        <v>Dentro do Prazo</v>
      </c>
    </row>
    <row r="151" spans="1:94">
      <c r="A151" s="42" t="s">
        <v>2214</v>
      </c>
      <c r="B151" t="s">
        <v>82</v>
      </c>
      <c r="C151" t="s">
        <v>83</v>
      </c>
      <c r="D151" t="s">
        <v>84</v>
      </c>
      <c r="E151" t="s">
        <v>1020</v>
      </c>
      <c r="F151" t="s">
        <v>287</v>
      </c>
      <c r="G151" t="s">
        <v>103</v>
      </c>
      <c r="H151" t="s">
        <v>104</v>
      </c>
      <c r="I151" t="s">
        <v>87</v>
      </c>
      <c r="J151" t="s">
        <v>105</v>
      </c>
      <c r="K151" t="s">
        <v>88</v>
      </c>
      <c r="L151" t="s">
        <v>91</v>
      </c>
      <c r="M151" t="s">
        <v>2215</v>
      </c>
      <c r="N151" t="s">
        <v>2216</v>
      </c>
      <c r="O151" t="s">
        <v>1023</v>
      </c>
      <c r="P151" t="s">
        <v>1024</v>
      </c>
      <c r="Q151" t="s">
        <v>1025</v>
      </c>
      <c r="R151" t="s">
        <v>98</v>
      </c>
      <c r="T151" t="s">
        <v>86</v>
      </c>
      <c r="U151" t="s">
        <v>106</v>
      </c>
      <c r="V151" t="s">
        <v>133</v>
      </c>
      <c r="W151" t="s">
        <v>2217</v>
      </c>
      <c r="X151" t="s">
        <v>2218</v>
      </c>
      <c r="Y151" t="s">
        <v>96</v>
      </c>
      <c r="Z151" t="s">
        <v>86</v>
      </c>
      <c r="AA151" t="s">
        <v>2219</v>
      </c>
      <c r="AB151" t="s">
        <v>2220</v>
      </c>
      <c r="AC151" t="s">
        <v>128</v>
      </c>
      <c r="AD151" t="s">
        <v>86</v>
      </c>
      <c r="AE151" t="s">
        <v>86</v>
      </c>
      <c r="AF151" t="s">
        <v>151</v>
      </c>
      <c r="AG151" t="s">
        <v>94</v>
      </c>
      <c r="AH151" t="s">
        <v>108</v>
      </c>
      <c r="AI151" t="s">
        <v>86</v>
      </c>
      <c r="AJ151" t="s">
        <v>982</v>
      </c>
      <c r="AK151" t="s">
        <v>1207</v>
      </c>
      <c r="AL151" t="s">
        <v>331</v>
      </c>
      <c r="AM151" t="s">
        <v>301</v>
      </c>
      <c r="AN151" t="s">
        <v>773</v>
      </c>
      <c r="AP151" t="s">
        <v>319</v>
      </c>
      <c r="AQ151" t="s">
        <v>109</v>
      </c>
      <c r="BE151" t="s">
        <v>2263</v>
      </c>
      <c r="BG151" t="s">
        <v>402</v>
      </c>
      <c r="BN151" t="s">
        <v>93</v>
      </c>
      <c r="BO151" t="s">
        <v>89</v>
      </c>
      <c r="BP151" t="s">
        <v>110</v>
      </c>
      <c r="BQ151" t="s">
        <v>109</v>
      </c>
      <c r="BU151" t="s">
        <v>90</v>
      </c>
      <c r="BV151" t="s">
        <v>2221</v>
      </c>
      <c r="BX151" t="s">
        <v>93</v>
      </c>
      <c r="BY151" t="s">
        <v>2222</v>
      </c>
      <c r="BZ151" t="s">
        <v>632</v>
      </c>
      <c r="CA151" t="s">
        <v>86</v>
      </c>
      <c r="CB151" t="s">
        <v>86</v>
      </c>
      <c r="CC151" s="35">
        <v>45788.863935185182</v>
      </c>
      <c r="CD151" t="s">
        <v>2220</v>
      </c>
      <c r="CE151" t="s">
        <v>2223</v>
      </c>
      <c r="CG151" s="3" t="s">
        <v>152</v>
      </c>
      <c r="CH151" s="3" t="s">
        <v>594</v>
      </c>
      <c r="CI151" s="3">
        <f t="shared" si="84"/>
        <v>7</v>
      </c>
      <c r="CJ151" s="3">
        <f t="shared" si="85"/>
        <v>5</v>
      </c>
      <c r="CK151" s="3" t="str">
        <f>IFERROR(VLOOKUP(V151,Turnos!$A$1:$D$150,3,0),"")</f>
        <v>23:00 AS 07:00</v>
      </c>
      <c r="CL151" s="3">
        <f t="shared" si="86"/>
        <v>15</v>
      </c>
      <c r="CM151" s="4">
        <f t="shared" si="87"/>
        <v>0.39999999999999991</v>
      </c>
      <c r="CN151" s="19">
        <f t="shared" ca="1" si="82"/>
        <v>4.6386689814753481</v>
      </c>
      <c r="CO151" s="3" t="str">
        <f t="shared" si="83"/>
        <v>Tratado</v>
      </c>
      <c r="CP151" s="3" t="str">
        <f t="shared" ca="1" si="88"/>
        <v>Dentro do Prazo</v>
      </c>
    </row>
    <row r="152" spans="1:94">
      <c r="A152" s="42" t="s">
        <v>2224</v>
      </c>
      <c r="B152" t="s">
        <v>82</v>
      </c>
      <c r="C152" t="s">
        <v>83</v>
      </c>
      <c r="D152" t="s">
        <v>84</v>
      </c>
      <c r="E152" t="s">
        <v>85</v>
      </c>
      <c r="F152" t="s">
        <v>287</v>
      </c>
      <c r="G152" t="s">
        <v>103</v>
      </c>
      <c r="H152" t="s">
        <v>104</v>
      </c>
      <c r="I152" t="s">
        <v>87</v>
      </c>
      <c r="J152" t="s">
        <v>105</v>
      </c>
      <c r="K152" t="s">
        <v>88</v>
      </c>
      <c r="L152" t="s">
        <v>91</v>
      </c>
      <c r="M152" t="s">
        <v>2225</v>
      </c>
      <c r="N152" t="s">
        <v>2226</v>
      </c>
      <c r="O152" t="s">
        <v>582</v>
      </c>
      <c r="P152" t="s">
        <v>583</v>
      </c>
      <c r="Q152" t="s">
        <v>584</v>
      </c>
      <c r="R152" t="s">
        <v>98</v>
      </c>
      <c r="T152" t="s">
        <v>86</v>
      </c>
      <c r="U152" t="s">
        <v>106</v>
      </c>
      <c r="V152" t="s">
        <v>233</v>
      </c>
      <c r="W152" t="s">
        <v>1364</v>
      </c>
      <c r="X152" t="s">
        <v>1365</v>
      </c>
      <c r="Y152" t="s">
        <v>2227</v>
      </c>
      <c r="Z152" t="s">
        <v>86</v>
      </c>
      <c r="AA152" t="s">
        <v>2228</v>
      </c>
      <c r="AB152" t="s">
        <v>2229</v>
      </c>
      <c r="AC152" t="s">
        <v>128</v>
      </c>
      <c r="AD152" t="s">
        <v>86</v>
      </c>
      <c r="AE152" t="s">
        <v>86</v>
      </c>
      <c r="AF152" t="s">
        <v>151</v>
      </c>
      <c r="AG152" t="s">
        <v>94</v>
      </c>
      <c r="AH152" t="s">
        <v>108</v>
      </c>
      <c r="AI152" t="s">
        <v>86</v>
      </c>
      <c r="AJ152" t="s">
        <v>526</v>
      </c>
      <c r="AK152" t="s">
        <v>2230</v>
      </c>
      <c r="AL152" t="s">
        <v>331</v>
      </c>
      <c r="AM152" t="s">
        <v>318</v>
      </c>
      <c r="AN152" t="s">
        <v>319</v>
      </c>
      <c r="AP152" t="s">
        <v>319</v>
      </c>
      <c r="AQ152" t="s">
        <v>109</v>
      </c>
      <c r="BE152" t="s">
        <v>2264</v>
      </c>
      <c r="BG152" t="s">
        <v>853</v>
      </c>
      <c r="BN152" t="s">
        <v>93</v>
      </c>
      <c r="BO152" t="s">
        <v>89</v>
      </c>
      <c r="BP152" t="s">
        <v>110</v>
      </c>
      <c r="BQ152" t="s">
        <v>109</v>
      </c>
      <c r="BU152" t="s">
        <v>90</v>
      </c>
      <c r="BV152" t="s">
        <v>2231</v>
      </c>
      <c r="BX152" t="s">
        <v>93</v>
      </c>
      <c r="BY152" t="s">
        <v>2232</v>
      </c>
      <c r="BZ152" t="s">
        <v>632</v>
      </c>
      <c r="CA152" t="s">
        <v>86</v>
      </c>
      <c r="CB152" t="s">
        <v>86</v>
      </c>
      <c r="CC152" s="35">
        <v>45788.863692129627</v>
      </c>
      <c r="CD152" t="s">
        <v>2229</v>
      </c>
      <c r="CE152" t="s">
        <v>2233</v>
      </c>
      <c r="CG152" s="3" t="s">
        <v>372</v>
      </c>
      <c r="CH152" s="3" t="s">
        <v>594</v>
      </c>
      <c r="CI152" s="3">
        <f t="shared" si="84"/>
        <v>7</v>
      </c>
      <c r="CJ152" s="3">
        <f t="shared" si="85"/>
        <v>5</v>
      </c>
      <c r="CK152" s="3" t="str">
        <f>IFERROR(VLOOKUP(V152,Turnos!$A$1:$D$150,3,0),"")</f>
        <v>00:00 as 08:20</v>
      </c>
      <c r="CL152" s="3">
        <f t="shared" si="86"/>
        <v>15</v>
      </c>
      <c r="CM152" s="4">
        <f t="shared" si="87"/>
        <v>0.1333333333333333</v>
      </c>
      <c r="CN152" s="19">
        <f t="shared" ca="1" si="82"/>
        <v>4.7977893518473138</v>
      </c>
      <c r="CO152" s="3" t="str">
        <f t="shared" si="83"/>
        <v>Tratado</v>
      </c>
      <c r="CP152" s="3" t="str">
        <f t="shared" ca="1" si="88"/>
        <v>Dentro do Prazo</v>
      </c>
    </row>
    <row r="153" spans="1:94">
      <c r="A153" s="42" t="s">
        <v>2234</v>
      </c>
      <c r="B153" t="s">
        <v>82</v>
      </c>
      <c r="C153" t="s">
        <v>83</v>
      </c>
      <c r="D153" t="s">
        <v>84</v>
      </c>
      <c r="E153" t="s">
        <v>85</v>
      </c>
      <c r="F153" t="s">
        <v>287</v>
      </c>
      <c r="G153" t="s">
        <v>103</v>
      </c>
      <c r="H153" t="s">
        <v>104</v>
      </c>
      <c r="I153" t="s">
        <v>87</v>
      </c>
      <c r="J153" t="s">
        <v>105</v>
      </c>
      <c r="K153" t="s">
        <v>88</v>
      </c>
      <c r="L153" t="s">
        <v>91</v>
      </c>
      <c r="M153" t="s">
        <v>2235</v>
      </c>
      <c r="N153" t="s">
        <v>2236</v>
      </c>
      <c r="O153" t="s">
        <v>410</v>
      </c>
      <c r="P153" t="s">
        <v>411</v>
      </c>
      <c r="Q153" t="s">
        <v>412</v>
      </c>
      <c r="R153" t="s">
        <v>98</v>
      </c>
      <c r="T153" t="s">
        <v>86</v>
      </c>
      <c r="U153" t="s">
        <v>106</v>
      </c>
      <c r="V153" t="s">
        <v>137</v>
      </c>
      <c r="W153" t="s">
        <v>2237</v>
      </c>
      <c r="X153" t="s">
        <v>2238</v>
      </c>
      <c r="Y153" t="s">
        <v>2239</v>
      </c>
      <c r="Z153" t="s">
        <v>86</v>
      </c>
      <c r="AA153" t="s">
        <v>2240</v>
      </c>
      <c r="AB153" t="s">
        <v>2241</v>
      </c>
      <c r="AC153" t="s">
        <v>128</v>
      </c>
      <c r="AD153" t="s">
        <v>86</v>
      </c>
      <c r="AE153" t="s">
        <v>86</v>
      </c>
      <c r="AF153" t="s">
        <v>151</v>
      </c>
      <c r="AG153" t="s">
        <v>94</v>
      </c>
      <c r="AH153" t="s">
        <v>108</v>
      </c>
      <c r="AI153" t="s">
        <v>86</v>
      </c>
      <c r="AJ153" t="s">
        <v>526</v>
      </c>
      <c r="AK153" t="s">
        <v>2242</v>
      </c>
      <c r="AL153" t="s">
        <v>112</v>
      </c>
      <c r="AM153" t="s">
        <v>318</v>
      </c>
      <c r="AN153" t="s">
        <v>319</v>
      </c>
      <c r="AP153" t="s">
        <v>319</v>
      </c>
      <c r="AQ153" t="s">
        <v>109</v>
      </c>
      <c r="BE153" t="s">
        <v>2265</v>
      </c>
      <c r="BG153" t="s">
        <v>88</v>
      </c>
      <c r="BN153" t="s">
        <v>93</v>
      </c>
      <c r="BO153" t="s">
        <v>89</v>
      </c>
      <c r="BP153" t="s">
        <v>110</v>
      </c>
      <c r="BQ153" t="s">
        <v>109</v>
      </c>
      <c r="BU153" t="s">
        <v>90</v>
      </c>
      <c r="BV153" t="s">
        <v>2243</v>
      </c>
      <c r="BX153" t="s">
        <v>93</v>
      </c>
      <c r="BY153" t="s">
        <v>2244</v>
      </c>
      <c r="BZ153" t="s">
        <v>632</v>
      </c>
      <c r="CA153" t="s">
        <v>86</v>
      </c>
      <c r="CB153" t="s">
        <v>86</v>
      </c>
      <c r="CC153" s="35">
        <v>45788.86346064815</v>
      </c>
      <c r="CD153" t="s">
        <v>2241</v>
      </c>
      <c r="CE153" t="s">
        <v>2245</v>
      </c>
      <c r="CG153" s="3" t="s">
        <v>372</v>
      </c>
      <c r="CH153" s="3" t="s">
        <v>153</v>
      </c>
      <c r="CI153" s="3">
        <f t="shared" si="84"/>
        <v>7</v>
      </c>
      <c r="CJ153" s="3">
        <f t="shared" si="85"/>
        <v>5</v>
      </c>
      <c r="CK153" s="3" t="str">
        <f>IFERROR(VLOOKUP(V153,Turnos!$A$1:$D$150,3,0),"")</f>
        <v>00:00 as 08:20</v>
      </c>
      <c r="CL153" s="3">
        <f t="shared" si="86"/>
        <v>15</v>
      </c>
      <c r="CM153" s="4">
        <f t="shared" si="87"/>
        <v>0.1333333333333333</v>
      </c>
      <c r="CN153" s="19">
        <f t="shared" ca="1" si="82"/>
        <v>4.815150462964084</v>
      </c>
      <c r="CO153" s="3" t="str">
        <f t="shared" si="83"/>
        <v>Tratado</v>
      </c>
      <c r="CP153" s="3" t="str">
        <f t="shared" ca="1" si="88"/>
        <v>Dentro do Prazo</v>
      </c>
    </row>
    <row r="154" spans="1:94">
      <c r="A154" s="42" t="s">
        <v>2266</v>
      </c>
      <c r="B154" t="s">
        <v>82</v>
      </c>
      <c r="C154" t="s">
        <v>83</v>
      </c>
      <c r="D154" t="s">
        <v>84</v>
      </c>
      <c r="E154" t="s">
        <v>1020</v>
      </c>
      <c r="F154" t="s">
        <v>287</v>
      </c>
      <c r="G154" t="s">
        <v>103</v>
      </c>
      <c r="H154" t="s">
        <v>104</v>
      </c>
      <c r="I154" t="s">
        <v>87</v>
      </c>
      <c r="J154" t="s">
        <v>105</v>
      </c>
      <c r="K154" t="s">
        <v>88</v>
      </c>
      <c r="L154" t="s">
        <v>91</v>
      </c>
      <c r="M154" t="s">
        <v>2267</v>
      </c>
      <c r="N154" t="s">
        <v>2268</v>
      </c>
      <c r="O154" t="s">
        <v>2269</v>
      </c>
      <c r="P154" t="s">
        <v>2270</v>
      </c>
      <c r="Q154" t="s">
        <v>2271</v>
      </c>
      <c r="R154" t="s">
        <v>98</v>
      </c>
      <c r="T154" t="s">
        <v>86</v>
      </c>
      <c r="U154" t="s">
        <v>106</v>
      </c>
      <c r="V154" t="s">
        <v>203</v>
      </c>
      <c r="W154" t="s">
        <v>2272</v>
      </c>
      <c r="X154" t="s">
        <v>2273</v>
      </c>
      <c r="Y154" t="s">
        <v>460</v>
      </c>
      <c r="Z154" t="s">
        <v>86</v>
      </c>
      <c r="AA154" t="s">
        <v>2274</v>
      </c>
      <c r="AB154" t="s">
        <v>2275</v>
      </c>
      <c r="AC154" t="s">
        <v>632</v>
      </c>
      <c r="AD154" t="s">
        <v>86</v>
      </c>
      <c r="AE154" t="s">
        <v>86</v>
      </c>
      <c r="AF154" t="s">
        <v>151</v>
      </c>
      <c r="AG154" t="s">
        <v>94</v>
      </c>
      <c r="AH154" t="s">
        <v>108</v>
      </c>
      <c r="AI154" t="s">
        <v>86</v>
      </c>
      <c r="AJ154" t="s">
        <v>1264</v>
      </c>
      <c r="AK154" t="s">
        <v>2276</v>
      </c>
      <c r="AL154" t="s">
        <v>112</v>
      </c>
      <c r="AM154" t="s">
        <v>467</v>
      </c>
      <c r="AN154" t="s">
        <v>773</v>
      </c>
      <c r="AP154" t="s">
        <v>319</v>
      </c>
      <c r="AQ154" t="s">
        <v>109</v>
      </c>
      <c r="BE154" t="s">
        <v>2358</v>
      </c>
      <c r="BG154" t="s">
        <v>362</v>
      </c>
      <c r="BN154" t="s">
        <v>93</v>
      </c>
      <c r="BO154" t="s">
        <v>89</v>
      </c>
      <c r="BP154" t="s">
        <v>110</v>
      </c>
      <c r="BQ154" t="s">
        <v>109</v>
      </c>
      <c r="BU154" t="s">
        <v>90</v>
      </c>
      <c r="BV154" t="s">
        <v>2277</v>
      </c>
      <c r="BX154" t="s">
        <v>93</v>
      </c>
      <c r="BY154" t="s">
        <v>2278</v>
      </c>
      <c r="BZ154" t="s">
        <v>632</v>
      </c>
      <c r="CA154" t="s">
        <v>86</v>
      </c>
      <c r="CB154" t="s">
        <v>86</v>
      </c>
      <c r="CC154" s="35">
        <v>45789.876782407409</v>
      </c>
      <c r="CD154" t="s">
        <v>2275</v>
      </c>
      <c r="CE154" t="s">
        <v>2279</v>
      </c>
      <c r="CF154" s="3" t="s">
        <v>2671</v>
      </c>
      <c r="CG154" s="3" t="s">
        <v>152</v>
      </c>
      <c r="CH154" s="3" t="s">
        <v>594</v>
      </c>
      <c r="CI154" s="3">
        <f t="shared" ref="CI154:CI163" si="89">DAY(M154)</f>
        <v>8</v>
      </c>
      <c r="CJ154" s="3">
        <f t="shared" ref="CJ154:CJ163" si="90">MONTH(M154)</f>
        <v>5</v>
      </c>
      <c r="CK154" s="3" t="str">
        <f>IFERROR(VLOOKUP(V154,Turnos!$A$1:$D$150,3,0),"")</f>
        <v>15:00 AS 23:00</v>
      </c>
      <c r="CL154" s="3">
        <f t="shared" ref="CL154:CL163" si="91">IF(AP154&gt;0,AP154-1,"")</f>
        <v>15</v>
      </c>
      <c r="CM154" s="4">
        <f t="shared" ref="CM154:CM163" si="92">IF(CL154="","",(AM154/CL154)-1)</f>
        <v>0.33333333333333326</v>
      </c>
      <c r="CN154" s="19">
        <f t="shared" ca="1" si="82"/>
        <v>4.0322222222239361</v>
      </c>
      <c r="CO154" s="3" t="str">
        <f t="shared" si="83"/>
        <v>Tratado</v>
      </c>
      <c r="CP154" s="3" t="str">
        <f t="shared" ref="CP154:CP163" ca="1" si="93">IF(CN154&gt;=5,"Fora do prazo","Dentro do Prazo")</f>
        <v>Dentro do Prazo</v>
      </c>
    </row>
    <row r="155" spans="1:94">
      <c r="A155" s="42" t="s">
        <v>2280</v>
      </c>
      <c r="B155" t="s">
        <v>82</v>
      </c>
      <c r="C155" t="s">
        <v>83</v>
      </c>
      <c r="D155" t="s">
        <v>84</v>
      </c>
      <c r="E155" t="s">
        <v>85</v>
      </c>
      <c r="F155" t="s">
        <v>287</v>
      </c>
      <c r="G155" t="s">
        <v>103</v>
      </c>
      <c r="H155" t="s">
        <v>104</v>
      </c>
      <c r="I155" t="s">
        <v>87</v>
      </c>
      <c r="J155" t="s">
        <v>105</v>
      </c>
      <c r="K155" t="s">
        <v>88</v>
      </c>
      <c r="L155" t="s">
        <v>91</v>
      </c>
      <c r="M155" t="s">
        <v>2281</v>
      </c>
      <c r="N155" t="s">
        <v>2282</v>
      </c>
      <c r="O155" t="s">
        <v>393</v>
      </c>
      <c r="P155" t="s">
        <v>394</v>
      </c>
      <c r="Q155" t="s">
        <v>395</v>
      </c>
      <c r="R155" t="s">
        <v>98</v>
      </c>
      <c r="T155" t="s">
        <v>86</v>
      </c>
      <c r="U155" t="s">
        <v>106</v>
      </c>
      <c r="V155" t="s">
        <v>111</v>
      </c>
      <c r="W155" t="s">
        <v>934</v>
      </c>
      <c r="X155" t="s">
        <v>935</v>
      </c>
      <c r="Y155" t="s">
        <v>381</v>
      </c>
      <c r="Z155" t="s">
        <v>86</v>
      </c>
      <c r="AA155" t="s">
        <v>2283</v>
      </c>
      <c r="AB155" t="s">
        <v>2284</v>
      </c>
      <c r="AC155" t="s">
        <v>632</v>
      </c>
      <c r="AD155" t="s">
        <v>86</v>
      </c>
      <c r="AE155" t="s">
        <v>86</v>
      </c>
      <c r="AF155" t="s">
        <v>151</v>
      </c>
      <c r="AG155" t="s">
        <v>94</v>
      </c>
      <c r="AH155" t="s">
        <v>108</v>
      </c>
      <c r="AI155" t="s">
        <v>86</v>
      </c>
      <c r="AJ155" t="s">
        <v>1334</v>
      </c>
      <c r="AK155" t="s">
        <v>385</v>
      </c>
      <c r="AL155" t="s">
        <v>112</v>
      </c>
      <c r="AM155" t="s">
        <v>319</v>
      </c>
      <c r="AN155" t="s">
        <v>319</v>
      </c>
      <c r="AP155" t="s">
        <v>319</v>
      </c>
      <c r="AQ155" t="s">
        <v>109</v>
      </c>
      <c r="BE155" t="s">
        <v>2359</v>
      </c>
      <c r="BG155" t="s">
        <v>88</v>
      </c>
      <c r="BN155" t="s">
        <v>93</v>
      </c>
      <c r="BO155" t="s">
        <v>89</v>
      </c>
      <c r="BP155" t="s">
        <v>110</v>
      </c>
      <c r="BQ155" t="s">
        <v>109</v>
      </c>
      <c r="BU155" t="s">
        <v>90</v>
      </c>
      <c r="BV155" t="s">
        <v>2285</v>
      </c>
      <c r="BX155" t="s">
        <v>93</v>
      </c>
      <c r="BY155" t="s">
        <v>2286</v>
      </c>
      <c r="BZ155" t="s">
        <v>632</v>
      </c>
      <c r="CA155" t="s">
        <v>86</v>
      </c>
      <c r="CB155" t="s">
        <v>86</v>
      </c>
      <c r="CC155" s="35">
        <v>45789.876238425924</v>
      </c>
      <c r="CD155" t="s">
        <v>2284</v>
      </c>
      <c r="CE155" t="s">
        <v>2287</v>
      </c>
      <c r="CF155" s="3" t="s">
        <v>2670</v>
      </c>
      <c r="CG155" s="3" t="s">
        <v>152</v>
      </c>
      <c r="CH155" s="3" t="s">
        <v>153</v>
      </c>
      <c r="CI155" s="3">
        <f t="shared" si="89"/>
        <v>8</v>
      </c>
      <c r="CJ155" s="3">
        <f t="shared" si="90"/>
        <v>5</v>
      </c>
      <c r="CK155" s="3" t="str">
        <f>IFERROR(VLOOKUP(V155,Turnos!$A$1:$D$150,3,0),"")</f>
        <v>13:00 as 21:20</v>
      </c>
      <c r="CL155" s="3">
        <f t="shared" si="91"/>
        <v>15</v>
      </c>
      <c r="CM155" s="4">
        <f t="shared" si="92"/>
        <v>6.6666666666666652E-2</v>
      </c>
      <c r="CN155" s="19">
        <f t="shared" ca="1" si="82"/>
        <v>4.036446759258979</v>
      </c>
      <c r="CO155" s="3" t="str">
        <f t="shared" si="83"/>
        <v>Tratado</v>
      </c>
      <c r="CP155" s="3" t="str">
        <f t="shared" ca="1" si="93"/>
        <v>Dentro do Prazo</v>
      </c>
    </row>
    <row r="156" spans="1:94">
      <c r="A156" s="42" t="s">
        <v>2288</v>
      </c>
      <c r="B156" t="s">
        <v>82</v>
      </c>
      <c r="C156" t="s">
        <v>83</v>
      </c>
      <c r="D156" t="s">
        <v>84</v>
      </c>
      <c r="E156" t="s">
        <v>85</v>
      </c>
      <c r="F156" t="s">
        <v>287</v>
      </c>
      <c r="G156" t="s">
        <v>103</v>
      </c>
      <c r="H156" t="s">
        <v>104</v>
      </c>
      <c r="I156" t="s">
        <v>87</v>
      </c>
      <c r="J156" t="s">
        <v>105</v>
      </c>
      <c r="K156" t="s">
        <v>88</v>
      </c>
      <c r="L156" t="s">
        <v>91</v>
      </c>
      <c r="M156" t="s">
        <v>2289</v>
      </c>
      <c r="N156" t="s">
        <v>2290</v>
      </c>
      <c r="O156" t="s">
        <v>1458</v>
      </c>
      <c r="P156" t="s">
        <v>1459</v>
      </c>
      <c r="Q156" t="s">
        <v>1460</v>
      </c>
      <c r="R156" t="s">
        <v>98</v>
      </c>
      <c r="T156" t="s">
        <v>86</v>
      </c>
      <c r="U156" t="s">
        <v>106</v>
      </c>
      <c r="V156" t="s">
        <v>1461</v>
      </c>
      <c r="W156" t="s">
        <v>1462</v>
      </c>
      <c r="X156" t="s">
        <v>1463</v>
      </c>
      <c r="Y156" t="s">
        <v>381</v>
      </c>
      <c r="Z156" t="s">
        <v>86</v>
      </c>
      <c r="AA156" t="s">
        <v>2291</v>
      </c>
      <c r="AB156" t="s">
        <v>2292</v>
      </c>
      <c r="AC156" t="s">
        <v>632</v>
      </c>
      <c r="AD156" t="s">
        <v>86</v>
      </c>
      <c r="AE156" t="s">
        <v>86</v>
      </c>
      <c r="AF156" t="s">
        <v>151</v>
      </c>
      <c r="AG156" t="s">
        <v>94</v>
      </c>
      <c r="AH156" t="s">
        <v>108</v>
      </c>
      <c r="AI156" t="s">
        <v>86</v>
      </c>
      <c r="AJ156" t="s">
        <v>1334</v>
      </c>
      <c r="AK156" t="s">
        <v>385</v>
      </c>
      <c r="AL156" t="s">
        <v>112</v>
      </c>
      <c r="AM156" t="s">
        <v>418</v>
      </c>
      <c r="AN156" t="s">
        <v>773</v>
      </c>
      <c r="AP156" t="s">
        <v>319</v>
      </c>
      <c r="AQ156" t="s">
        <v>109</v>
      </c>
      <c r="BE156" t="s">
        <v>2360</v>
      </c>
      <c r="BG156" t="s">
        <v>88</v>
      </c>
      <c r="BN156" t="s">
        <v>93</v>
      </c>
      <c r="BO156" t="s">
        <v>89</v>
      </c>
      <c r="BP156" t="s">
        <v>110</v>
      </c>
      <c r="BQ156" t="s">
        <v>109</v>
      </c>
      <c r="BU156" t="s">
        <v>90</v>
      </c>
      <c r="BV156" t="s">
        <v>2293</v>
      </c>
      <c r="BX156" t="s">
        <v>93</v>
      </c>
      <c r="BY156" t="s">
        <v>2294</v>
      </c>
      <c r="BZ156" t="s">
        <v>632</v>
      </c>
      <c r="CA156" t="s">
        <v>86</v>
      </c>
      <c r="CB156" t="s">
        <v>86</v>
      </c>
      <c r="CC156" s="35">
        <v>45789.875868055555</v>
      </c>
      <c r="CD156" t="s">
        <v>2292</v>
      </c>
      <c r="CE156" t="s">
        <v>2295</v>
      </c>
      <c r="CF156" s="3" t="s">
        <v>2670</v>
      </c>
      <c r="CG156" s="3" t="s">
        <v>152</v>
      </c>
      <c r="CH156" s="3" t="s">
        <v>153</v>
      </c>
      <c r="CI156" s="3">
        <f t="shared" si="89"/>
        <v>8</v>
      </c>
      <c r="CJ156" s="3">
        <f t="shared" ref="CJ156" si="94">MONTH(M156)</f>
        <v>5</v>
      </c>
      <c r="CK156" s="3" t="str">
        <f>IFERROR(VLOOKUP(V156,Turnos!$A$1:$D$150,3,0),"")</f>
        <v>16:00 AS 00:20</v>
      </c>
      <c r="CL156" s="3">
        <f t="shared" si="91"/>
        <v>15</v>
      </c>
      <c r="CM156" s="4">
        <f t="shared" si="92"/>
        <v>0.46666666666666656</v>
      </c>
      <c r="CN156" s="19">
        <f t="shared" ca="1" si="82"/>
        <v>4.1028472222242272</v>
      </c>
      <c r="CO156" s="3" t="str">
        <f t="shared" si="83"/>
        <v>Tratado</v>
      </c>
      <c r="CP156" s="3" t="str">
        <f t="shared" ca="1" si="93"/>
        <v>Dentro do Prazo</v>
      </c>
    </row>
    <row r="157" spans="1:94">
      <c r="A157" s="42" t="s">
        <v>2296</v>
      </c>
      <c r="B157" t="s">
        <v>82</v>
      </c>
      <c r="C157" t="s">
        <v>83</v>
      </c>
      <c r="D157" t="s">
        <v>84</v>
      </c>
      <c r="E157" t="s">
        <v>85</v>
      </c>
      <c r="F157" t="s">
        <v>674</v>
      </c>
      <c r="G157" t="s">
        <v>675</v>
      </c>
      <c r="H157" t="s">
        <v>674</v>
      </c>
      <c r="I157" t="s">
        <v>87</v>
      </c>
      <c r="J157" t="s">
        <v>105</v>
      </c>
      <c r="K157" t="s">
        <v>676</v>
      </c>
      <c r="L157" t="s">
        <v>91</v>
      </c>
      <c r="M157" t="s">
        <v>2297</v>
      </c>
      <c r="N157" t="s">
        <v>2298</v>
      </c>
      <c r="O157" t="s">
        <v>1441</v>
      </c>
      <c r="P157" t="s">
        <v>1442</v>
      </c>
      <c r="Q157" t="s">
        <v>1443</v>
      </c>
      <c r="R157" t="s">
        <v>92</v>
      </c>
      <c r="T157" t="s">
        <v>86</v>
      </c>
      <c r="U157" t="s">
        <v>106</v>
      </c>
      <c r="V157" t="s">
        <v>192</v>
      </c>
      <c r="W157" t="s">
        <v>413</v>
      </c>
      <c r="X157" t="s">
        <v>414</v>
      </c>
      <c r="Y157" t="s">
        <v>1080</v>
      </c>
      <c r="Z157" t="s">
        <v>86</v>
      </c>
      <c r="AA157" t="s">
        <v>2299</v>
      </c>
      <c r="AB157" t="s">
        <v>2300</v>
      </c>
      <c r="AC157" t="s">
        <v>128</v>
      </c>
      <c r="AD157" t="s">
        <v>86</v>
      </c>
      <c r="AE157" t="s">
        <v>86</v>
      </c>
      <c r="AF157" t="s">
        <v>151</v>
      </c>
      <c r="AG157" t="s">
        <v>94</v>
      </c>
      <c r="AH157" t="s">
        <v>108</v>
      </c>
      <c r="AI157" t="s">
        <v>86</v>
      </c>
      <c r="AL157" t="s">
        <v>112</v>
      </c>
      <c r="AM157" t="s">
        <v>1526</v>
      </c>
      <c r="AV157" t="s">
        <v>656</v>
      </c>
      <c r="AW157" t="s">
        <v>896</v>
      </c>
      <c r="BE157" t="s">
        <v>2361</v>
      </c>
      <c r="BN157" t="s">
        <v>93</v>
      </c>
      <c r="BO157" t="s">
        <v>89</v>
      </c>
      <c r="BP157" t="s">
        <v>688</v>
      </c>
      <c r="BR157" t="s">
        <v>386</v>
      </c>
      <c r="BU157" t="s">
        <v>90</v>
      </c>
      <c r="BV157" t="s">
        <v>2301</v>
      </c>
      <c r="BX157" t="s">
        <v>93</v>
      </c>
      <c r="BY157" t="s">
        <v>2302</v>
      </c>
      <c r="BZ157" t="s">
        <v>632</v>
      </c>
      <c r="CA157" t="s">
        <v>86</v>
      </c>
      <c r="CB157" t="s">
        <v>86</v>
      </c>
      <c r="CC157" s="35">
        <v>45789.875451388885</v>
      </c>
      <c r="CD157" t="s">
        <v>2300</v>
      </c>
      <c r="CE157" t="s">
        <v>2303</v>
      </c>
      <c r="CG157" s="3" t="s">
        <v>152</v>
      </c>
      <c r="CH157" s="3" t="s">
        <v>153</v>
      </c>
      <c r="CI157" s="3">
        <f t="shared" si="89"/>
        <v>8</v>
      </c>
      <c r="CJ157" s="3">
        <f t="shared" si="90"/>
        <v>5</v>
      </c>
      <c r="CK157" s="3" t="str">
        <f>IFERROR(VLOOKUP(V157,Turnos!$A$1:$D$150,3,0),"")</f>
        <v>08:00 AS 16:20</v>
      </c>
      <c r="CL157" s="3" t="str">
        <f t="shared" si="91"/>
        <v/>
      </c>
      <c r="CM157" s="4" t="str">
        <f t="shared" si="92"/>
        <v/>
      </c>
      <c r="CN157" s="19">
        <f t="shared" ca="1" si="82"/>
        <v>4.5261689814797137</v>
      </c>
      <c r="CO157" s="3" t="str">
        <f t="shared" si="83"/>
        <v>Tratado</v>
      </c>
      <c r="CP157" s="3" t="str">
        <f t="shared" ca="1" si="93"/>
        <v>Dentro do Prazo</v>
      </c>
    </row>
    <row r="158" spans="1:94">
      <c r="A158" s="42" t="s">
        <v>2304</v>
      </c>
      <c r="B158" t="s">
        <v>82</v>
      </c>
      <c r="C158" t="s">
        <v>83</v>
      </c>
      <c r="D158" t="s">
        <v>84</v>
      </c>
      <c r="E158" t="s">
        <v>85</v>
      </c>
      <c r="F158" t="s">
        <v>287</v>
      </c>
      <c r="G158" t="s">
        <v>103</v>
      </c>
      <c r="H158" t="s">
        <v>104</v>
      </c>
      <c r="I158" t="s">
        <v>87</v>
      </c>
      <c r="J158" t="s">
        <v>105</v>
      </c>
      <c r="K158" t="s">
        <v>88</v>
      </c>
      <c r="L158" t="s">
        <v>91</v>
      </c>
      <c r="M158" t="s">
        <v>2305</v>
      </c>
      <c r="N158" t="s">
        <v>2306</v>
      </c>
      <c r="O158" t="s">
        <v>1706</v>
      </c>
      <c r="P158" t="s">
        <v>1707</v>
      </c>
      <c r="Q158" t="s">
        <v>1708</v>
      </c>
      <c r="R158" t="s">
        <v>98</v>
      </c>
      <c r="T158" t="s">
        <v>86</v>
      </c>
      <c r="U158" t="s">
        <v>106</v>
      </c>
      <c r="V158" t="s">
        <v>180</v>
      </c>
      <c r="W158" t="s">
        <v>1627</v>
      </c>
      <c r="X158" t="s">
        <v>1628</v>
      </c>
      <c r="Y158" t="s">
        <v>1685</v>
      </c>
      <c r="Z158" t="s">
        <v>86</v>
      </c>
      <c r="AA158" t="s">
        <v>2307</v>
      </c>
      <c r="AB158" t="s">
        <v>2308</v>
      </c>
      <c r="AC158" t="s">
        <v>128</v>
      </c>
      <c r="AD158" t="s">
        <v>86</v>
      </c>
      <c r="AE158" t="s">
        <v>86</v>
      </c>
      <c r="AF158" t="s">
        <v>151</v>
      </c>
      <c r="AG158" t="s">
        <v>94</v>
      </c>
      <c r="AH158" t="s">
        <v>108</v>
      </c>
      <c r="AI158" t="s">
        <v>86</v>
      </c>
      <c r="AJ158" t="s">
        <v>316</v>
      </c>
      <c r="AK158" t="s">
        <v>590</v>
      </c>
      <c r="AL158" t="s">
        <v>331</v>
      </c>
      <c r="AM158" t="s">
        <v>318</v>
      </c>
      <c r="AN158" t="s">
        <v>319</v>
      </c>
      <c r="AP158" t="s">
        <v>319</v>
      </c>
      <c r="AQ158" t="s">
        <v>109</v>
      </c>
      <c r="BE158" t="s">
        <v>2362</v>
      </c>
      <c r="BG158" t="s">
        <v>319</v>
      </c>
      <c r="BN158" t="s">
        <v>93</v>
      </c>
      <c r="BO158" t="s">
        <v>89</v>
      </c>
      <c r="BP158" t="s">
        <v>110</v>
      </c>
      <c r="BQ158" t="s">
        <v>109</v>
      </c>
      <c r="BU158" t="s">
        <v>90</v>
      </c>
      <c r="BV158" t="s">
        <v>2309</v>
      </c>
      <c r="BX158" t="s">
        <v>93</v>
      </c>
      <c r="BY158" t="s">
        <v>2310</v>
      </c>
      <c r="BZ158" t="s">
        <v>632</v>
      </c>
      <c r="CA158" t="s">
        <v>86</v>
      </c>
      <c r="CB158" t="s">
        <v>86</v>
      </c>
      <c r="CC158" s="35">
        <v>45789.873738425929</v>
      </c>
      <c r="CD158" t="s">
        <v>2308</v>
      </c>
      <c r="CE158" t="s">
        <v>2311</v>
      </c>
      <c r="CF158" s="3" t="s">
        <v>2670</v>
      </c>
      <c r="CG158" s="3" t="s">
        <v>152</v>
      </c>
      <c r="CH158" s="3" t="s">
        <v>153</v>
      </c>
      <c r="CI158" s="3">
        <f t="shared" si="89"/>
        <v>8</v>
      </c>
      <c r="CJ158" s="3">
        <f t="shared" si="90"/>
        <v>5</v>
      </c>
      <c r="CK158" s="3" t="str">
        <f>IFERROR(VLOOKUP(V158,Turnos!$A$1:$D$150,3,0),"")</f>
        <v>05:00 as 13:20</v>
      </c>
      <c r="CL158" s="3">
        <f t="shared" si="91"/>
        <v>15</v>
      </c>
      <c r="CM158" s="4">
        <f t="shared" si="92"/>
        <v>0.1333333333333333</v>
      </c>
      <c r="CN158" s="19">
        <f t="shared" ca="1" si="82"/>
        <v>4.5261342592639267</v>
      </c>
      <c r="CO158" s="3" t="str">
        <f t="shared" si="83"/>
        <v>Tratado</v>
      </c>
      <c r="CP158" s="3" t="str">
        <f t="shared" ca="1" si="93"/>
        <v>Dentro do Prazo</v>
      </c>
    </row>
    <row r="159" spans="1:94">
      <c r="A159" s="42" t="s">
        <v>2312</v>
      </c>
      <c r="B159" t="s">
        <v>82</v>
      </c>
      <c r="C159" t="s">
        <v>83</v>
      </c>
      <c r="D159" t="s">
        <v>84</v>
      </c>
      <c r="E159" t="s">
        <v>85</v>
      </c>
      <c r="F159" t="s">
        <v>601</v>
      </c>
      <c r="G159" t="s">
        <v>532</v>
      </c>
      <c r="H159" t="s">
        <v>533</v>
      </c>
      <c r="I159" t="s">
        <v>87</v>
      </c>
      <c r="J159" t="s">
        <v>343</v>
      </c>
      <c r="K159" t="s">
        <v>534</v>
      </c>
      <c r="L159" t="s">
        <v>345</v>
      </c>
      <c r="M159" t="s">
        <v>2313</v>
      </c>
      <c r="N159" t="s">
        <v>2314</v>
      </c>
      <c r="O159" t="s">
        <v>1706</v>
      </c>
      <c r="P159" t="s">
        <v>1707</v>
      </c>
      <c r="Q159" t="s">
        <v>1708</v>
      </c>
      <c r="R159" t="s">
        <v>537</v>
      </c>
      <c r="T159" t="s">
        <v>86</v>
      </c>
      <c r="U159" t="s">
        <v>351</v>
      </c>
      <c r="V159" t="s">
        <v>180</v>
      </c>
      <c r="W159" t="s">
        <v>1627</v>
      </c>
      <c r="X159" t="s">
        <v>1628</v>
      </c>
      <c r="Y159" t="s">
        <v>2227</v>
      </c>
      <c r="Z159" t="s">
        <v>86</v>
      </c>
      <c r="AA159" t="s">
        <v>2315</v>
      </c>
      <c r="AB159" t="s">
        <v>2316</v>
      </c>
      <c r="AC159" t="s">
        <v>1206</v>
      </c>
      <c r="AD159" t="s">
        <v>2317</v>
      </c>
      <c r="AE159" t="s">
        <v>1206</v>
      </c>
      <c r="AF159" t="s">
        <v>359</v>
      </c>
      <c r="AG159" t="s">
        <v>94</v>
      </c>
      <c r="AH159" t="s">
        <v>360</v>
      </c>
      <c r="AI159" t="s">
        <v>86</v>
      </c>
      <c r="AL159" t="s">
        <v>2318</v>
      </c>
      <c r="AV159" t="s">
        <v>401</v>
      </c>
      <c r="AW159" t="s">
        <v>401</v>
      </c>
      <c r="BE159" t="s">
        <v>2363</v>
      </c>
      <c r="BL159" t="s">
        <v>363</v>
      </c>
      <c r="BN159" t="s">
        <v>93</v>
      </c>
      <c r="BO159" t="s">
        <v>89</v>
      </c>
      <c r="BP159" t="s">
        <v>364</v>
      </c>
      <c r="BQ159" t="s">
        <v>365</v>
      </c>
      <c r="BU159" t="s">
        <v>90</v>
      </c>
      <c r="BV159" t="s">
        <v>2319</v>
      </c>
      <c r="BX159" t="s">
        <v>93</v>
      </c>
      <c r="BY159" t="s">
        <v>2320</v>
      </c>
      <c r="BZ159" t="s">
        <v>1206</v>
      </c>
      <c r="CA159" t="s">
        <v>86</v>
      </c>
      <c r="CB159" t="s">
        <v>2317</v>
      </c>
      <c r="CC159" s="35">
        <v>45789.873240740744</v>
      </c>
      <c r="CD159" t="s">
        <v>86</v>
      </c>
      <c r="CE159" t="s">
        <v>2321</v>
      </c>
      <c r="CG159" s="3" t="s">
        <v>372</v>
      </c>
      <c r="CH159" s="3" t="s">
        <v>594</v>
      </c>
      <c r="CI159" s="3">
        <f t="shared" si="89"/>
        <v>8</v>
      </c>
      <c r="CJ159" s="3">
        <f t="shared" si="90"/>
        <v>5</v>
      </c>
      <c r="CK159" s="3" t="str">
        <f>IFERROR(VLOOKUP(V159,Turnos!$A$1:$D$150,3,0),"")</f>
        <v>05:00 as 13:20</v>
      </c>
      <c r="CL159" s="3" t="str">
        <f t="shared" si="91"/>
        <v/>
      </c>
      <c r="CM159" s="4" t="str">
        <f t="shared" si="92"/>
        <v/>
      </c>
      <c r="CN159" s="19">
        <f t="shared" ca="1" si="82"/>
        <v>4.6422222222245182</v>
      </c>
      <c r="CO159" s="3" t="str">
        <f t="shared" si="83"/>
        <v>Tratado</v>
      </c>
      <c r="CP159" s="3" t="str">
        <f t="shared" ca="1" si="93"/>
        <v>Dentro do Prazo</v>
      </c>
    </row>
    <row r="160" spans="1:94">
      <c r="A160" s="42" t="s">
        <v>2322</v>
      </c>
      <c r="B160" t="s">
        <v>82</v>
      </c>
      <c r="C160" t="s">
        <v>83</v>
      </c>
      <c r="D160" t="s">
        <v>84</v>
      </c>
      <c r="E160" t="s">
        <v>85</v>
      </c>
      <c r="F160" t="s">
        <v>287</v>
      </c>
      <c r="G160" t="s">
        <v>103</v>
      </c>
      <c r="H160" t="s">
        <v>104</v>
      </c>
      <c r="I160" t="s">
        <v>87</v>
      </c>
      <c r="J160" t="s">
        <v>105</v>
      </c>
      <c r="K160" t="s">
        <v>88</v>
      </c>
      <c r="L160" t="s">
        <v>91</v>
      </c>
      <c r="M160" t="s">
        <v>2323</v>
      </c>
      <c r="N160" t="s">
        <v>2324</v>
      </c>
      <c r="O160" t="s">
        <v>975</v>
      </c>
      <c r="P160" t="s">
        <v>976</v>
      </c>
      <c r="Q160" t="s">
        <v>977</v>
      </c>
      <c r="R160" t="s">
        <v>98</v>
      </c>
      <c r="T160" t="s">
        <v>86</v>
      </c>
      <c r="U160" t="s">
        <v>106</v>
      </c>
      <c r="V160" t="s">
        <v>247</v>
      </c>
      <c r="W160" t="s">
        <v>1872</v>
      </c>
      <c r="X160" t="s">
        <v>1873</v>
      </c>
      <c r="Y160" t="s">
        <v>1590</v>
      </c>
      <c r="Z160" t="s">
        <v>86</v>
      </c>
      <c r="AA160" t="s">
        <v>2325</v>
      </c>
      <c r="AB160" t="s">
        <v>2326</v>
      </c>
      <c r="AC160" t="s">
        <v>128</v>
      </c>
      <c r="AD160" t="s">
        <v>86</v>
      </c>
      <c r="AE160" t="s">
        <v>86</v>
      </c>
      <c r="AF160" t="s">
        <v>151</v>
      </c>
      <c r="AG160" t="s">
        <v>94</v>
      </c>
      <c r="AH160" t="s">
        <v>108</v>
      </c>
      <c r="AI160" t="s">
        <v>86</v>
      </c>
      <c r="AJ160" t="s">
        <v>526</v>
      </c>
      <c r="AK160" t="s">
        <v>1631</v>
      </c>
      <c r="AL160" t="s">
        <v>112</v>
      </c>
      <c r="AM160" t="s">
        <v>318</v>
      </c>
      <c r="AN160" t="s">
        <v>319</v>
      </c>
      <c r="AP160" t="s">
        <v>319</v>
      </c>
      <c r="AQ160" t="s">
        <v>109</v>
      </c>
      <c r="BE160" t="s">
        <v>2364</v>
      </c>
      <c r="BG160" t="s">
        <v>88</v>
      </c>
      <c r="BN160" t="s">
        <v>93</v>
      </c>
      <c r="BO160" t="s">
        <v>89</v>
      </c>
      <c r="BP160" t="s">
        <v>110</v>
      </c>
      <c r="BQ160" t="s">
        <v>109</v>
      </c>
      <c r="BU160" t="s">
        <v>90</v>
      </c>
      <c r="BV160" t="s">
        <v>2327</v>
      </c>
      <c r="BX160" t="s">
        <v>93</v>
      </c>
      <c r="BY160" t="s">
        <v>2328</v>
      </c>
      <c r="BZ160" t="s">
        <v>632</v>
      </c>
      <c r="CA160" t="s">
        <v>86</v>
      </c>
      <c r="CB160" t="s">
        <v>86</v>
      </c>
      <c r="CC160" s="35">
        <v>45789.872175925928</v>
      </c>
      <c r="CD160" t="s">
        <v>2326</v>
      </c>
      <c r="CE160" t="s">
        <v>2329</v>
      </c>
      <c r="CF160" s="3" t="s">
        <v>2670</v>
      </c>
      <c r="CG160" s="3" t="s">
        <v>372</v>
      </c>
      <c r="CH160" s="3" t="s">
        <v>594</v>
      </c>
      <c r="CI160" s="3">
        <f t="shared" si="89"/>
        <v>8</v>
      </c>
      <c r="CJ160" s="3">
        <f t="shared" si="90"/>
        <v>5</v>
      </c>
      <c r="CK160" s="3" t="str">
        <f>IFERROR(VLOOKUP(V160,Turnos!$A$1:$D$150,3,0),"")</f>
        <v>00:00 as 08:20</v>
      </c>
      <c r="CL160" s="3">
        <f t="shared" si="91"/>
        <v>15</v>
      </c>
      <c r="CM160" s="4">
        <f t="shared" si="92"/>
        <v>0.1333333333333333</v>
      </c>
      <c r="CN160" s="19">
        <f t="shared" ca="1" si="82"/>
        <v>4.6654050925935735</v>
      </c>
      <c r="CO160" s="3" t="str">
        <f t="shared" si="83"/>
        <v>Tratado</v>
      </c>
      <c r="CP160" s="3" t="str">
        <f t="shared" ca="1" si="93"/>
        <v>Dentro do Prazo</v>
      </c>
    </row>
    <row r="161" spans="1:94">
      <c r="A161" s="42" t="s">
        <v>2330</v>
      </c>
      <c r="B161" t="s">
        <v>82</v>
      </c>
      <c r="C161" t="s">
        <v>83</v>
      </c>
      <c r="D161" t="s">
        <v>84</v>
      </c>
      <c r="E161" t="s">
        <v>85</v>
      </c>
      <c r="F161" t="s">
        <v>287</v>
      </c>
      <c r="G161" t="s">
        <v>103</v>
      </c>
      <c r="H161" t="s">
        <v>104</v>
      </c>
      <c r="I161" t="s">
        <v>87</v>
      </c>
      <c r="J161" t="s">
        <v>105</v>
      </c>
      <c r="K161" t="s">
        <v>88</v>
      </c>
      <c r="L161" t="s">
        <v>91</v>
      </c>
      <c r="M161" t="s">
        <v>2331</v>
      </c>
      <c r="N161" t="s">
        <v>2332</v>
      </c>
      <c r="O161" t="s">
        <v>1329</v>
      </c>
      <c r="P161" t="s">
        <v>1330</v>
      </c>
      <c r="Q161" t="s">
        <v>1331</v>
      </c>
      <c r="R161" t="s">
        <v>98</v>
      </c>
      <c r="T161" t="s">
        <v>86</v>
      </c>
      <c r="U161" t="s">
        <v>106</v>
      </c>
      <c r="V161" t="s">
        <v>215</v>
      </c>
      <c r="W161" t="s">
        <v>1245</v>
      </c>
      <c r="X161" t="s">
        <v>1246</v>
      </c>
      <c r="Y161" t="s">
        <v>2239</v>
      </c>
      <c r="Z161" t="s">
        <v>86</v>
      </c>
      <c r="AA161" t="s">
        <v>2333</v>
      </c>
      <c r="AB161" t="s">
        <v>2334</v>
      </c>
      <c r="AC161" t="s">
        <v>128</v>
      </c>
      <c r="AD161" t="s">
        <v>86</v>
      </c>
      <c r="AE161" t="s">
        <v>86</v>
      </c>
      <c r="AF161" t="s">
        <v>151</v>
      </c>
      <c r="AG161" t="s">
        <v>94</v>
      </c>
      <c r="AH161" t="s">
        <v>108</v>
      </c>
      <c r="AI161" t="s">
        <v>86</v>
      </c>
      <c r="AJ161" t="s">
        <v>526</v>
      </c>
      <c r="AK161" t="s">
        <v>2242</v>
      </c>
      <c r="AL161" t="s">
        <v>433</v>
      </c>
      <c r="AM161" t="s">
        <v>467</v>
      </c>
      <c r="AN161" t="s">
        <v>402</v>
      </c>
      <c r="AP161" t="s">
        <v>319</v>
      </c>
      <c r="AQ161" t="s">
        <v>109</v>
      </c>
      <c r="BE161" t="s">
        <v>2365</v>
      </c>
      <c r="BG161" t="s">
        <v>534</v>
      </c>
      <c r="BN161" t="s">
        <v>93</v>
      </c>
      <c r="BO161" t="s">
        <v>89</v>
      </c>
      <c r="BP161" t="s">
        <v>110</v>
      </c>
      <c r="BQ161" t="s">
        <v>109</v>
      </c>
      <c r="BU161" t="s">
        <v>90</v>
      </c>
      <c r="BV161" t="s">
        <v>2335</v>
      </c>
      <c r="BX161" t="s">
        <v>93</v>
      </c>
      <c r="BY161" t="s">
        <v>2336</v>
      </c>
      <c r="BZ161" t="s">
        <v>632</v>
      </c>
      <c r="CA161" t="s">
        <v>86</v>
      </c>
      <c r="CB161" t="s">
        <v>86</v>
      </c>
      <c r="CC161" s="35">
        <v>45789.871805555558</v>
      </c>
      <c r="CD161" t="s">
        <v>2334</v>
      </c>
      <c r="CE161" t="s">
        <v>2337</v>
      </c>
      <c r="CG161" s="3" t="s">
        <v>372</v>
      </c>
      <c r="CH161" s="3" t="s">
        <v>153</v>
      </c>
      <c r="CI161" s="3">
        <f t="shared" si="89"/>
        <v>8</v>
      </c>
      <c r="CJ161" s="3">
        <f t="shared" si="90"/>
        <v>5</v>
      </c>
      <c r="CK161" s="3" t="str">
        <f>IFERROR(VLOOKUP(V161,Turnos!$A$1:$D$150,3,0),"")</f>
        <v>21:00 as 05:20</v>
      </c>
      <c r="CL161" s="3">
        <f t="shared" si="91"/>
        <v>15</v>
      </c>
      <c r="CM161" s="4">
        <f t="shared" si="92"/>
        <v>0.33333333333333326</v>
      </c>
      <c r="CN161" s="19">
        <f t="shared" ca="1" si="82"/>
        <v>4.7279050925935735</v>
      </c>
      <c r="CO161" s="3" t="str">
        <f t="shared" si="83"/>
        <v>Tratado</v>
      </c>
      <c r="CP161" s="3" t="str">
        <f t="shared" ca="1" si="93"/>
        <v>Dentro do Prazo</v>
      </c>
    </row>
    <row r="162" spans="1:94">
      <c r="A162" s="42" t="s">
        <v>2338</v>
      </c>
      <c r="B162" t="s">
        <v>82</v>
      </c>
      <c r="C162" t="s">
        <v>83</v>
      </c>
      <c r="D162" t="s">
        <v>84</v>
      </c>
      <c r="E162" t="s">
        <v>85</v>
      </c>
      <c r="F162" t="s">
        <v>287</v>
      </c>
      <c r="G162" t="s">
        <v>103</v>
      </c>
      <c r="H162" t="s">
        <v>104</v>
      </c>
      <c r="I162" t="s">
        <v>87</v>
      </c>
      <c r="J162" t="s">
        <v>105</v>
      </c>
      <c r="K162" t="s">
        <v>88</v>
      </c>
      <c r="L162" t="s">
        <v>91</v>
      </c>
      <c r="M162" t="s">
        <v>2339</v>
      </c>
      <c r="N162" t="s">
        <v>2340</v>
      </c>
      <c r="O162" t="s">
        <v>1242</v>
      </c>
      <c r="P162" t="s">
        <v>1243</v>
      </c>
      <c r="Q162" t="s">
        <v>1244</v>
      </c>
      <c r="R162" t="s">
        <v>98</v>
      </c>
      <c r="T162" t="s">
        <v>86</v>
      </c>
      <c r="U162" t="s">
        <v>106</v>
      </c>
      <c r="V162" t="s">
        <v>248</v>
      </c>
      <c r="W162" t="s">
        <v>2341</v>
      </c>
      <c r="X162" t="s">
        <v>2342</v>
      </c>
      <c r="Y162" t="s">
        <v>2239</v>
      </c>
      <c r="Z162" t="s">
        <v>86</v>
      </c>
      <c r="AA162" t="s">
        <v>2343</v>
      </c>
      <c r="AB162" t="s">
        <v>2344</v>
      </c>
      <c r="AC162" t="s">
        <v>128</v>
      </c>
      <c r="AD162" t="s">
        <v>86</v>
      </c>
      <c r="AE162" t="s">
        <v>86</v>
      </c>
      <c r="AF162" t="s">
        <v>151</v>
      </c>
      <c r="AG162" t="s">
        <v>94</v>
      </c>
      <c r="AH162" t="s">
        <v>108</v>
      </c>
      <c r="AI162" t="s">
        <v>86</v>
      </c>
      <c r="AJ162" t="s">
        <v>526</v>
      </c>
      <c r="AK162" t="s">
        <v>2242</v>
      </c>
      <c r="AL162" t="s">
        <v>112</v>
      </c>
      <c r="AM162" t="s">
        <v>301</v>
      </c>
      <c r="AN162" t="s">
        <v>773</v>
      </c>
      <c r="AP162" t="s">
        <v>319</v>
      </c>
      <c r="AQ162" t="s">
        <v>109</v>
      </c>
      <c r="BE162" t="s">
        <v>2366</v>
      </c>
      <c r="BG162" t="s">
        <v>332</v>
      </c>
      <c r="BN162" t="s">
        <v>93</v>
      </c>
      <c r="BO162" t="s">
        <v>89</v>
      </c>
      <c r="BP162" t="s">
        <v>110</v>
      </c>
      <c r="BQ162" t="s">
        <v>109</v>
      </c>
      <c r="BU162" t="s">
        <v>90</v>
      </c>
      <c r="BV162" t="s">
        <v>2345</v>
      </c>
      <c r="BX162" t="s">
        <v>93</v>
      </c>
      <c r="BY162" t="s">
        <v>2346</v>
      </c>
      <c r="BZ162" t="s">
        <v>632</v>
      </c>
      <c r="CA162" t="s">
        <v>86</v>
      </c>
      <c r="CB162" t="s">
        <v>86</v>
      </c>
      <c r="CC162" s="35">
        <v>45789.871006944442</v>
      </c>
      <c r="CD162" t="s">
        <v>2344</v>
      </c>
      <c r="CE162" t="s">
        <v>2347</v>
      </c>
      <c r="CG162" s="3" t="s">
        <v>372</v>
      </c>
      <c r="CH162" s="3" t="s">
        <v>153</v>
      </c>
      <c r="CI162" s="3">
        <f t="shared" si="89"/>
        <v>8</v>
      </c>
      <c r="CJ162" s="3">
        <f t="shared" si="90"/>
        <v>5</v>
      </c>
      <c r="CK162" s="3" t="str">
        <f>IFERROR(VLOOKUP(V162,Turnos!$A$1:$D$150,3,0),"")</f>
        <v>21:00 as 05:20</v>
      </c>
      <c r="CL162" s="3">
        <f t="shared" si="91"/>
        <v>15</v>
      </c>
      <c r="CM162" s="4">
        <f t="shared" si="92"/>
        <v>0.39999999999999991</v>
      </c>
      <c r="CN162" s="19">
        <f t="shared" ca="1" si="82"/>
        <v>4.7505671296239598</v>
      </c>
      <c r="CO162" s="3" t="str">
        <f t="shared" si="83"/>
        <v>Tratado</v>
      </c>
      <c r="CP162" s="3" t="str">
        <f t="shared" ca="1" si="93"/>
        <v>Dentro do Prazo</v>
      </c>
    </row>
    <row r="163" spans="1:94">
      <c r="A163" s="42" t="s">
        <v>2348</v>
      </c>
      <c r="B163" t="s">
        <v>82</v>
      </c>
      <c r="C163" t="s">
        <v>83</v>
      </c>
      <c r="D163" t="s">
        <v>84</v>
      </c>
      <c r="E163" t="s">
        <v>85</v>
      </c>
      <c r="F163" t="s">
        <v>287</v>
      </c>
      <c r="G163" t="s">
        <v>103</v>
      </c>
      <c r="H163" t="s">
        <v>104</v>
      </c>
      <c r="I163" t="s">
        <v>87</v>
      </c>
      <c r="J163" t="s">
        <v>105</v>
      </c>
      <c r="K163" t="s">
        <v>88</v>
      </c>
      <c r="L163" t="s">
        <v>91</v>
      </c>
      <c r="M163" t="s">
        <v>2349</v>
      </c>
      <c r="N163" t="s">
        <v>2350</v>
      </c>
      <c r="O163" t="s">
        <v>500</v>
      </c>
      <c r="P163" t="s">
        <v>501</v>
      </c>
      <c r="Q163" t="s">
        <v>502</v>
      </c>
      <c r="R163" t="s">
        <v>98</v>
      </c>
      <c r="T163" t="s">
        <v>86</v>
      </c>
      <c r="U163" t="s">
        <v>106</v>
      </c>
      <c r="V163" t="s">
        <v>169</v>
      </c>
      <c r="W163" t="s">
        <v>1742</v>
      </c>
      <c r="X163" t="s">
        <v>1743</v>
      </c>
      <c r="Y163" t="s">
        <v>381</v>
      </c>
      <c r="Z163" t="s">
        <v>86</v>
      </c>
      <c r="AA163" t="s">
        <v>2351</v>
      </c>
      <c r="AB163" t="s">
        <v>2352</v>
      </c>
      <c r="AC163" t="s">
        <v>128</v>
      </c>
      <c r="AD163" t="s">
        <v>2352</v>
      </c>
      <c r="AE163" t="s">
        <v>771</v>
      </c>
      <c r="AF163" t="s">
        <v>151</v>
      </c>
      <c r="AG163" t="s">
        <v>94</v>
      </c>
      <c r="AH163" t="s">
        <v>108</v>
      </c>
      <c r="AI163" t="s">
        <v>2353</v>
      </c>
      <c r="AJ163" t="s">
        <v>1334</v>
      </c>
      <c r="AK163" t="s">
        <v>385</v>
      </c>
      <c r="AL163" t="s">
        <v>712</v>
      </c>
      <c r="AM163" t="s">
        <v>402</v>
      </c>
      <c r="AN163" t="s">
        <v>319</v>
      </c>
      <c r="AP163" t="s">
        <v>319</v>
      </c>
      <c r="AQ163" t="s">
        <v>109</v>
      </c>
      <c r="BE163" t="s">
        <v>2367</v>
      </c>
      <c r="BG163" t="s">
        <v>301</v>
      </c>
      <c r="BN163" t="s">
        <v>93</v>
      </c>
      <c r="BO163" t="s">
        <v>89</v>
      </c>
      <c r="BP163" t="s">
        <v>110</v>
      </c>
      <c r="BQ163" t="s">
        <v>109</v>
      </c>
      <c r="BU163" t="s">
        <v>90</v>
      </c>
      <c r="BV163" t="s">
        <v>2354</v>
      </c>
      <c r="BX163" t="s">
        <v>93</v>
      </c>
      <c r="BY163" t="s">
        <v>2355</v>
      </c>
      <c r="BZ163" t="s">
        <v>632</v>
      </c>
      <c r="CA163" t="s">
        <v>2356</v>
      </c>
      <c r="CB163" t="s">
        <v>86</v>
      </c>
      <c r="CC163" s="35">
        <v>45789.64912037037</v>
      </c>
      <c r="CD163" t="s">
        <v>2352</v>
      </c>
      <c r="CE163" t="s">
        <v>2357</v>
      </c>
      <c r="CG163" s="3" t="s">
        <v>152</v>
      </c>
      <c r="CH163" s="3" t="s">
        <v>153</v>
      </c>
      <c r="CI163" s="3">
        <f t="shared" si="89"/>
        <v>8</v>
      </c>
      <c r="CJ163" s="3">
        <f t="shared" si="90"/>
        <v>5</v>
      </c>
      <c r="CK163" s="3" t="str">
        <f>IFERROR(VLOOKUP(V163,Turnos!$A$1:$D$150,3,0),"")</f>
        <v>00:00 AS 08:20</v>
      </c>
      <c r="CL163" s="3">
        <f t="shared" si="91"/>
        <v>15</v>
      </c>
      <c r="CM163" s="4">
        <f t="shared" si="92"/>
        <v>0.19999999999999996</v>
      </c>
      <c r="CN163" s="19">
        <f t="shared" ca="1" si="82"/>
        <v>4.5308564814840793</v>
      </c>
      <c r="CO163" s="3" t="str">
        <f t="shared" si="83"/>
        <v>Tratado</v>
      </c>
      <c r="CP163" s="3" t="str">
        <f t="shared" ca="1" si="93"/>
        <v>Dentro do Prazo</v>
      </c>
    </row>
    <row r="164" spans="1:94">
      <c r="A164" s="42" t="s">
        <v>2368</v>
      </c>
      <c r="B164" t="s">
        <v>82</v>
      </c>
      <c r="C164" t="s">
        <v>83</v>
      </c>
      <c r="D164" t="s">
        <v>84</v>
      </c>
      <c r="E164" t="s">
        <v>1020</v>
      </c>
      <c r="F164" t="s">
        <v>674</v>
      </c>
      <c r="G164" t="s">
        <v>675</v>
      </c>
      <c r="H164" t="s">
        <v>674</v>
      </c>
      <c r="I164" t="s">
        <v>87</v>
      </c>
      <c r="J164" t="s">
        <v>105</v>
      </c>
      <c r="K164" t="s">
        <v>676</v>
      </c>
      <c r="L164" t="s">
        <v>91</v>
      </c>
      <c r="M164" t="s">
        <v>2369</v>
      </c>
      <c r="N164" t="s">
        <v>2370</v>
      </c>
      <c r="O164" t="s">
        <v>2269</v>
      </c>
      <c r="P164" t="s">
        <v>2270</v>
      </c>
      <c r="Q164" t="s">
        <v>2271</v>
      </c>
      <c r="R164" t="s">
        <v>92</v>
      </c>
      <c r="T164" t="s">
        <v>86</v>
      </c>
      <c r="U164" t="s">
        <v>106</v>
      </c>
      <c r="V164" t="s">
        <v>232</v>
      </c>
      <c r="W164" t="s">
        <v>2135</v>
      </c>
      <c r="X164" t="s">
        <v>2136</v>
      </c>
      <c r="Y164" t="s">
        <v>827</v>
      </c>
      <c r="Z164" t="s">
        <v>86</v>
      </c>
      <c r="AA164" t="s">
        <v>2371</v>
      </c>
      <c r="AB164" t="s">
        <v>2372</v>
      </c>
      <c r="AC164" t="s">
        <v>632</v>
      </c>
      <c r="AD164" t="s">
        <v>86</v>
      </c>
      <c r="AE164" t="s">
        <v>86</v>
      </c>
      <c r="AF164" t="s">
        <v>151</v>
      </c>
      <c r="AG164" t="s">
        <v>94</v>
      </c>
      <c r="AH164" t="s">
        <v>108</v>
      </c>
      <c r="AI164" t="s">
        <v>86</v>
      </c>
      <c r="AL164" t="s">
        <v>112</v>
      </c>
      <c r="AM164" t="s">
        <v>1526</v>
      </c>
      <c r="AV164" t="s">
        <v>1865</v>
      </c>
      <c r="AW164" t="s">
        <v>466</v>
      </c>
      <c r="BE164" t="s">
        <v>2483</v>
      </c>
      <c r="BN164" t="s">
        <v>93</v>
      </c>
      <c r="BO164" t="s">
        <v>89</v>
      </c>
      <c r="BP164" t="s">
        <v>688</v>
      </c>
      <c r="BR164" t="s">
        <v>386</v>
      </c>
      <c r="BU164" t="s">
        <v>90</v>
      </c>
      <c r="BV164" t="s">
        <v>2373</v>
      </c>
      <c r="BX164" t="s">
        <v>93</v>
      </c>
      <c r="BY164" t="s">
        <v>2374</v>
      </c>
      <c r="BZ164" t="s">
        <v>2375</v>
      </c>
      <c r="CA164" t="s">
        <v>86</v>
      </c>
      <c r="CB164" t="s">
        <v>86</v>
      </c>
      <c r="CC164" s="35">
        <v>45790.810868055552</v>
      </c>
      <c r="CD164" t="s">
        <v>2372</v>
      </c>
      <c r="CE164" t="s">
        <v>2376</v>
      </c>
      <c r="CG164" s="3" t="s">
        <v>372</v>
      </c>
      <c r="CH164" s="3" t="s">
        <v>594</v>
      </c>
      <c r="CI164" s="3">
        <f t="shared" ref="CI164:CI174" si="95">DAY(M164)</f>
        <v>9</v>
      </c>
      <c r="CJ164" s="3">
        <f t="shared" ref="CJ164:CJ174" si="96">MONTH(M164)</f>
        <v>5</v>
      </c>
      <c r="CK164" s="3" t="str">
        <f>IFERROR(VLOOKUP(V164,Turnos!$A$1:$D$150,3,0),"")</f>
        <v>07:00 AS 15:00</v>
      </c>
      <c r="CL164" s="3" t="str">
        <f t="shared" ref="CL164:CL174" si="97">IF(AP164&gt;0,AP164-1,"")</f>
        <v/>
      </c>
      <c r="CM164" s="4" t="str">
        <f t="shared" ref="CM164:CM174" si="98">IF(CL164="","",(AM164/CL164)-1)</f>
        <v/>
      </c>
      <c r="CN164" s="19">
        <f t="shared" ca="1" si="82"/>
        <v>4.21875</v>
      </c>
      <c r="CO164" s="3" t="str">
        <f t="shared" si="83"/>
        <v>Tratado</v>
      </c>
      <c r="CP164" s="3" t="str">
        <f t="shared" ref="CP164:CP174" ca="1" si="99">IF(CN164&gt;=5,"Fora do prazo","Dentro do Prazo")</f>
        <v>Dentro do Prazo</v>
      </c>
    </row>
    <row r="165" spans="1:94">
      <c r="A165" s="42" t="s">
        <v>2377</v>
      </c>
      <c r="B165" t="s">
        <v>82</v>
      </c>
      <c r="C165" t="s">
        <v>83</v>
      </c>
      <c r="D165" t="s">
        <v>84</v>
      </c>
      <c r="E165" t="s">
        <v>85</v>
      </c>
      <c r="F165" t="s">
        <v>287</v>
      </c>
      <c r="G165" t="s">
        <v>103</v>
      </c>
      <c r="H165" t="s">
        <v>104</v>
      </c>
      <c r="I165" t="s">
        <v>87</v>
      </c>
      <c r="J165" t="s">
        <v>105</v>
      </c>
      <c r="K165" t="s">
        <v>88</v>
      </c>
      <c r="L165" t="s">
        <v>91</v>
      </c>
      <c r="M165" t="s">
        <v>2378</v>
      </c>
      <c r="N165" t="s">
        <v>2379</v>
      </c>
      <c r="O165" t="s">
        <v>393</v>
      </c>
      <c r="P165" t="s">
        <v>394</v>
      </c>
      <c r="Q165" t="s">
        <v>395</v>
      </c>
      <c r="R165" t="s">
        <v>98</v>
      </c>
      <c r="T165" t="s">
        <v>86</v>
      </c>
      <c r="U165" t="s">
        <v>106</v>
      </c>
      <c r="V165" t="s">
        <v>235</v>
      </c>
      <c r="W165" t="s">
        <v>754</v>
      </c>
      <c r="X165" t="s">
        <v>755</v>
      </c>
      <c r="Y165" t="s">
        <v>2239</v>
      </c>
      <c r="Z165" t="s">
        <v>86</v>
      </c>
      <c r="AA165" t="s">
        <v>2380</v>
      </c>
      <c r="AB165" t="s">
        <v>2381</v>
      </c>
      <c r="AC165" t="s">
        <v>128</v>
      </c>
      <c r="AD165" t="s">
        <v>2381</v>
      </c>
      <c r="AE165" t="s">
        <v>2382</v>
      </c>
      <c r="AF165" t="s">
        <v>151</v>
      </c>
      <c r="AG165" t="s">
        <v>94</v>
      </c>
      <c r="AH165" t="s">
        <v>108</v>
      </c>
      <c r="AI165" t="s">
        <v>2383</v>
      </c>
      <c r="AJ165" t="s">
        <v>526</v>
      </c>
      <c r="AK165" t="s">
        <v>2242</v>
      </c>
      <c r="AL165" t="s">
        <v>331</v>
      </c>
      <c r="AM165" t="s">
        <v>1451</v>
      </c>
      <c r="AN165" t="s">
        <v>465</v>
      </c>
      <c r="AP165" t="s">
        <v>319</v>
      </c>
      <c r="AQ165" t="s">
        <v>109</v>
      </c>
      <c r="BE165" t="s">
        <v>2484</v>
      </c>
      <c r="BG165" t="s">
        <v>574</v>
      </c>
      <c r="BN165" t="s">
        <v>93</v>
      </c>
      <c r="BO165" t="s">
        <v>89</v>
      </c>
      <c r="BP165" t="s">
        <v>110</v>
      </c>
      <c r="BQ165" t="s">
        <v>109</v>
      </c>
      <c r="BU165" t="s">
        <v>90</v>
      </c>
      <c r="BV165" t="s">
        <v>2384</v>
      </c>
      <c r="BX165" t="s">
        <v>93</v>
      </c>
      <c r="BY165" t="s">
        <v>2385</v>
      </c>
      <c r="BZ165" t="s">
        <v>632</v>
      </c>
      <c r="CA165" t="s">
        <v>2386</v>
      </c>
      <c r="CB165" t="s">
        <v>86</v>
      </c>
      <c r="CC165" s="35" t="s">
        <v>2387</v>
      </c>
      <c r="CD165" t="s">
        <v>2381</v>
      </c>
      <c r="CE165" t="s">
        <v>2388</v>
      </c>
      <c r="CF165" s="3" t="s">
        <v>2670</v>
      </c>
      <c r="CG165" s="3" t="s">
        <v>152</v>
      </c>
      <c r="CH165" s="3" t="s">
        <v>153</v>
      </c>
      <c r="CI165" s="3">
        <f t="shared" si="95"/>
        <v>9</v>
      </c>
      <c r="CJ165" s="3">
        <f t="shared" si="96"/>
        <v>5</v>
      </c>
      <c r="CK165" s="3" t="str">
        <f>IFERROR(VLOOKUP(V165,Turnos!$A$1:$D$150,3,0),"")</f>
        <v>05:00 as 13:20</v>
      </c>
      <c r="CL165" s="3">
        <f t="shared" si="97"/>
        <v>15</v>
      </c>
      <c r="CM165" s="4">
        <f t="shared" si="98"/>
        <v>1.3333333333333335</v>
      </c>
      <c r="CN165" s="19">
        <f t="shared" ca="1" si="82"/>
        <v>7.530092592787696E-2</v>
      </c>
      <c r="CO165" s="3" t="str">
        <f t="shared" si="83"/>
        <v>Tratado</v>
      </c>
      <c r="CP165" s="3" t="str">
        <f t="shared" ca="1" si="99"/>
        <v>Dentro do Prazo</v>
      </c>
    </row>
    <row r="166" spans="1:94">
      <c r="A166" s="42" t="s">
        <v>2389</v>
      </c>
      <c r="B166" t="s">
        <v>82</v>
      </c>
      <c r="C166" t="s">
        <v>83</v>
      </c>
      <c r="D166" t="s">
        <v>84</v>
      </c>
      <c r="E166" t="s">
        <v>85</v>
      </c>
      <c r="F166" t="s">
        <v>674</v>
      </c>
      <c r="G166" t="s">
        <v>675</v>
      </c>
      <c r="H166" t="s">
        <v>674</v>
      </c>
      <c r="I166" t="s">
        <v>87</v>
      </c>
      <c r="J166" t="s">
        <v>105</v>
      </c>
      <c r="K166" t="s">
        <v>676</v>
      </c>
      <c r="L166" t="s">
        <v>91</v>
      </c>
      <c r="M166" t="s">
        <v>2390</v>
      </c>
      <c r="N166" t="s">
        <v>2391</v>
      </c>
      <c r="O166" t="s">
        <v>393</v>
      </c>
      <c r="P166" t="s">
        <v>394</v>
      </c>
      <c r="Q166" t="s">
        <v>395</v>
      </c>
      <c r="R166" t="s">
        <v>92</v>
      </c>
      <c r="T166" t="s">
        <v>86</v>
      </c>
      <c r="U166" t="s">
        <v>106</v>
      </c>
      <c r="V166" t="s">
        <v>235</v>
      </c>
      <c r="W166" t="s">
        <v>754</v>
      </c>
      <c r="X166" t="s">
        <v>755</v>
      </c>
      <c r="Y166" t="s">
        <v>2239</v>
      </c>
      <c r="Z166" t="s">
        <v>86</v>
      </c>
      <c r="AA166" t="s">
        <v>2392</v>
      </c>
      <c r="AB166" t="s">
        <v>2393</v>
      </c>
      <c r="AC166" t="s">
        <v>128</v>
      </c>
      <c r="AD166" t="s">
        <v>86</v>
      </c>
      <c r="AE166" t="s">
        <v>86</v>
      </c>
      <c r="AF166" t="s">
        <v>151</v>
      </c>
      <c r="AG166" t="s">
        <v>94</v>
      </c>
      <c r="AH166" t="s">
        <v>108</v>
      </c>
      <c r="AI166" t="s">
        <v>86</v>
      </c>
      <c r="AL166" t="s">
        <v>112</v>
      </c>
      <c r="AM166" t="s">
        <v>1526</v>
      </c>
      <c r="AV166" t="s">
        <v>466</v>
      </c>
      <c r="AW166" t="s">
        <v>319</v>
      </c>
      <c r="BE166" t="s">
        <v>2485</v>
      </c>
      <c r="BN166" t="s">
        <v>93</v>
      </c>
      <c r="BO166" t="s">
        <v>89</v>
      </c>
      <c r="BP166" t="s">
        <v>688</v>
      </c>
      <c r="BR166" t="s">
        <v>386</v>
      </c>
      <c r="BU166" t="s">
        <v>90</v>
      </c>
      <c r="BV166" t="s">
        <v>2384</v>
      </c>
      <c r="BX166" t="s">
        <v>93</v>
      </c>
      <c r="BY166" t="s">
        <v>2394</v>
      </c>
      <c r="BZ166" t="s">
        <v>128</v>
      </c>
      <c r="CA166" t="s">
        <v>86</v>
      </c>
      <c r="CB166" t="s">
        <v>86</v>
      </c>
      <c r="CC166" s="35">
        <v>45789.642789351848</v>
      </c>
      <c r="CD166" t="s">
        <v>2393</v>
      </c>
      <c r="CE166" t="s">
        <v>2388</v>
      </c>
      <c r="CG166" s="3" t="s">
        <v>372</v>
      </c>
      <c r="CH166" s="3" t="s">
        <v>153</v>
      </c>
      <c r="CI166" s="3">
        <f t="shared" si="95"/>
        <v>9</v>
      </c>
      <c r="CJ166" s="3">
        <f t="shared" si="96"/>
        <v>5</v>
      </c>
      <c r="CK166" s="3" t="str">
        <f>IFERROR(VLOOKUP(V166,Turnos!$A$1:$D$150,3,0),"")</f>
        <v>05:00 as 13:20</v>
      </c>
      <c r="CL166" s="3" t="str">
        <f t="shared" si="97"/>
        <v/>
      </c>
      <c r="CM166" s="4" t="str">
        <f t="shared" si="98"/>
        <v/>
      </c>
      <c r="CN166" s="19">
        <f t="shared" ca="1" si="82"/>
        <v>3.1341435185167938</v>
      </c>
      <c r="CO166" s="3" t="str">
        <f t="shared" si="83"/>
        <v>Tratado</v>
      </c>
      <c r="CP166" s="3" t="str">
        <f t="shared" ca="1" si="99"/>
        <v>Dentro do Prazo</v>
      </c>
    </row>
    <row r="167" spans="1:94">
      <c r="A167" s="42" t="s">
        <v>2395</v>
      </c>
      <c r="B167" t="s">
        <v>82</v>
      </c>
      <c r="C167" t="s">
        <v>83</v>
      </c>
      <c r="D167" t="s">
        <v>84</v>
      </c>
      <c r="E167" t="s">
        <v>85</v>
      </c>
      <c r="F167" t="s">
        <v>287</v>
      </c>
      <c r="G167" t="s">
        <v>103</v>
      </c>
      <c r="H167" t="s">
        <v>104</v>
      </c>
      <c r="I167" t="s">
        <v>87</v>
      </c>
      <c r="J167" t="s">
        <v>105</v>
      </c>
      <c r="K167" t="s">
        <v>88</v>
      </c>
      <c r="L167" t="s">
        <v>91</v>
      </c>
      <c r="M167" t="s">
        <v>2396</v>
      </c>
      <c r="N167" t="s">
        <v>2397</v>
      </c>
      <c r="O167" t="s">
        <v>975</v>
      </c>
      <c r="P167" t="s">
        <v>976</v>
      </c>
      <c r="Q167" t="s">
        <v>977</v>
      </c>
      <c r="R167" t="s">
        <v>98</v>
      </c>
      <c r="T167" t="s">
        <v>86</v>
      </c>
      <c r="U167" t="s">
        <v>106</v>
      </c>
      <c r="V167" t="s">
        <v>158</v>
      </c>
      <c r="W167" t="s">
        <v>978</v>
      </c>
      <c r="X167" t="s">
        <v>979</v>
      </c>
      <c r="Y167" t="s">
        <v>684</v>
      </c>
      <c r="Z167" t="s">
        <v>86</v>
      </c>
      <c r="AA167" t="s">
        <v>2398</v>
      </c>
      <c r="AB167" t="s">
        <v>2399</v>
      </c>
      <c r="AC167" t="s">
        <v>128</v>
      </c>
      <c r="AD167" t="s">
        <v>86</v>
      </c>
      <c r="AE167" t="s">
        <v>86</v>
      </c>
      <c r="AF167" t="s">
        <v>151</v>
      </c>
      <c r="AG167" t="s">
        <v>94</v>
      </c>
      <c r="AH167" t="s">
        <v>108</v>
      </c>
      <c r="AI167" t="s">
        <v>86</v>
      </c>
      <c r="AJ167" t="s">
        <v>526</v>
      </c>
      <c r="AK167" t="s">
        <v>2400</v>
      </c>
      <c r="AL167" t="s">
        <v>831</v>
      </c>
      <c r="AM167" t="s">
        <v>542</v>
      </c>
      <c r="AN167" t="s">
        <v>418</v>
      </c>
      <c r="AP167" t="s">
        <v>319</v>
      </c>
      <c r="AQ167" t="s">
        <v>109</v>
      </c>
      <c r="BE167" t="s">
        <v>2486</v>
      </c>
      <c r="BG167" t="s">
        <v>2401</v>
      </c>
      <c r="BN167" t="s">
        <v>93</v>
      </c>
      <c r="BO167" t="s">
        <v>89</v>
      </c>
      <c r="BP167" t="s">
        <v>110</v>
      </c>
      <c r="BQ167" t="s">
        <v>109</v>
      </c>
      <c r="BU167" t="s">
        <v>90</v>
      </c>
      <c r="BV167" t="s">
        <v>2402</v>
      </c>
      <c r="BX167" t="s">
        <v>93</v>
      </c>
      <c r="BY167" t="s">
        <v>2403</v>
      </c>
      <c r="BZ167" t="s">
        <v>632</v>
      </c>
      <c r="CA167" t="s">
        <v>86</v>
      </c>
      <c r="CB167" t="s">
        <v>86</v>
      </c>
      <c r="CC167" s="35">
        <v>45790.807372685187</v>
      </c>
      <c r="CD167" t="s">
        <v>2399</v>
      </c>
      <c r="CE167" t="s">
        <v>2404</v>
      </c>
      <c r="CF167" s="3" t="s">
        <v>2670</v>
      </c>
      <c r="CG167" s="3" t="s">
        <v>372</v>
      </c>
      <c r="CH167" s="3" t="s">
        <v>153</v>
      </c>
      <c r="CI167" s="3">
        <f t="shared" si="95"/>
        <v>9</v>
      </c>
      <c r="CJ167" s="3">
        <f t="shared" si="96"/>
        <v>5</v>
      </c>
      <c r="CK167" s="3" t="str">
        <f>IFERROR(VLOOKUP(V167,Turnos!$A$1:$D$150,3,0),"")</f>
        <v>08:00 as 16:20</v>
      </c>
      <c r="CL167" s="3">
        <f t="shared" si="97"/>
        <v>15</v>
      </c>
      <c r="CM167" s="4">
        <f t="shared" si="98"/>
        <v>0.73333333333333339</v>
      </c>
      <c r="CN167" s="19">
        <f t="shared" ca="1" si="82"/>
        <v>4.3610879629632109</v>
      </c>
      <c r="CO167" s="3" t="str">
        <f t="shared" si="83"/>
        <v>Tratado</v>
      </c>
      <c r="CP167" s="3" t="str">
        <f t="shared" ca="1" si="99"/>
        <v>Dentro do Prazo</v>
      </c>
    </row>
    <row r="168" spans="1:94">
      <c r="A168" s="42" t="s">
        <v>2405</v>
      </c>
      <c r="B168" t="s">
        <v>82</v>
      </c>
      <c r="C168" t="s">
        <v>83</v>
      </c>
      <c r="D168" t="s">
        <v>84</v>
      </c>
      <c r="E168" t="s">
        <v>85</v>
      </c>
      <c r="F168" t="s">
        <v>287</v>
      </c>
      <c r="G168" t="s">
        <v>103</v>
      </c>
      <c r="H168" t="s">
        <v>104</v>
      </c>
      <c r="I168" t="s">
        <v>87</v>
      </c>
      <c r="J168" t="s">
        <v>105</v>
      </c>
      <c r="K168" t="s">
        <v>88</v>
      </c>
      <c r="L168" t="s">
        <v>91</v>
      </c>
      <c r="M168" t="s">
        <v>2406</v>
      </c>
      <c r="N168" t="s">
        <v>2407</v>
      </c>
      <c r="O168" t="s">
        <v>1441</v>
      </c>
      <c r="P168" t="s">
        <v>1442</v>
      </c>
      <c r="Q168" t="s">
        <v>1443</v>
      </c>
      <c r="R168" t="s">
        <v>98</v>
      </c>
      <c r="T168" t="s">
        <v>86</v>
      </c>
      <c r="U168" t="s">
        <v>106</v>
      </c>
      <c r="V168" t="s">
        <v>233</v>
      </c>
      <c r="W168" t="s">
        <v>1364</v>
      </c>
      <c r="X168" t="s">
        <v>1365</v>
      </c>
      <c r="Y168" t="s">
        <v>626</v>
      </c>
      <c r="Z168" t="s">
        <v>86</v>
      </c>
      <c r="AA168" t="s">
        <v>2408</v>
      </c>
      <c r="AB168" t="s">
        <v>2409</v>
      </c>
      <c r="AC168" t="s">
        <v>128</v>
      </c>
      <c r="AD168" t="s">
        <v>86</v>
      </c>
      <c r="AE168" t="s">
        <v>86</v>
      </c>
      <c r="AF168" t="s">
        <v>151</v>
      </c>
      <c r="AG168" t="s">
        <v>94</v>
      </c>
      <c r="AH168" t="s">
        <v>108</v>
      </c>
      <c r="AI168" t="s">
        <v>86</v>
      </c>
      <c r="AJ168" t="s">
        <v>298</v>
      </c>
      <c r="AK168" t="s">
        <v>629</v>
      </c>
      <c r="AL168" t="s">
        <v>712</v>
      </c>
      <c r="AM168" t="s">
        <v>713</v>
      </c>
      <c r="AN168" t="s">
        <v>332</v>
      </c>
      <c r="AP168" t="s">
        <v>88</v>
      </c>
      <c r="AQ168" t="s">
        <v>109</v>
      </c>
      <c r="BE168" t="s">
        <v>2487</v>
      </c>
      <c r="BG168" t="s">
        <v>319</v>
      </c>
      <c r="BN168" t="s">
        <v>93</v>
      </c>
      <c r="BO168" t="s">
        <v>89</v>
      </c>
      <c r="BP168" t="s">
        <v>110</v>
      </c>
      <c r="BQ168" t="s">
        <v>109</v>
      </c>
      <c r="BU168" t="s">
        <v>90</v>
      </c>
      <c r="BV168" t="s">
        <v>2410</v>
      </c>
      <c r="BX168" t="s">
        <v>93</v>
      </c>
      <c r="BY168" t="s">
        <v>2411</v>
      </c>
      <c r="BZ168" t="s">
        <v>632</v>
      </c>
      <c r="CA168" t="s">
        <v>86</v>
      </c>
      <c r="CB168" t="s">
        <v>86</v>
      </c>
      <c r="CC168" s="35">
        <v>45790.805150462962</v>
      </c>
      <c r="CD168" t="s">
        <v>2409</v>
      </c>
      <c r="CE168" t="s">
        <v>2412</v>
      </c>
      <c r="CF168" s="3" t="s">
        <v>2670</v>
      </c>
      <c r="CG168" s="3" t="s">
        <v>152</v>
      </c>
      <c r="CH168" s="3" t="s">
        <v>594</v>
      </c>
      <c r="CI168" s="3">
        <f t="shared" si="95"/>
        <v>9</v>
      </c>
      <c r="CJ168" s="3">
        <f t="shared" si="96"/>
        <v>5</v>
      </c>
      <c r="CK168" s="3" t="str">
        <f>IFERROR(VLOOKUP(V168,Turnos!$A$1:$D$150,3,0),"")</f>
        <v>00:00 as 08:20</v>
      </c>
      <c r="CL168" s="3">
        <f t="shared" si="97"/>
        <v>11</v>
      </c>
      <c r="CM168" s="4">
        <f t="shared" si="98"/>
        <v>0.36363636363636354</v>
      </c>
      <c r="CN168" s="19">
        <f t="shared" ca="1" si="82"/>
        <v>4.5058217592595611</v>
      </c>
      <c r="CO168" s="3" t="str">
        <f t="shared" si="83"/>
        <v>Tratado</v>
      </c>
      <c r="CP168" s="3" t="str">
        <f t="shared" ca="1" si="99"/>
        <v>Dentro do Prazo</v>
      </c>
    </row>
    <row r="169" spans="1:94">
      <c r="A169" s="42" t="s">
        <v>2413</v>
      </c>
      <c r="B169" t="s">
        <v>82</v>
      </c>
      <c r="C169" t="s">
        <v>83</v>
      </c>
      <c r="D169" t="s">
        <v>84</v>
      </c>
      <c r="E169" t="s">
        <v>1020</v>
      </c>
      <c r="F169" t="s">
        <v>364</v>
      </c>
      <c r="G169" t="s">
        <v>532</v>
      </c>
      <c r="H169" t="s">
        <v>533</v>
      </c>
      <c r="I169" t="s">
        <v>87</v>
      </c>
      <c r="J169" t="s">
        <v>343</v>
      </c>
      <c r="K169" t="s">
        <v>534</v>
      </c>
      <c r="L169" t="s">
        <v>91</v>
      </c>
      <c r="M169" t="s">
        <v>2414</v>
      </c>
      <c r="N169" t="s">
        <v>2415</v>
      </c>
      <c r="O169" t="s">
        <v>2269</v>
      </c>
      <c r="P169" t="s">
        <v>2270</v>
      </c>
      <c r="Q169" t="s">
        <v>2271</v>
      </c>
      <c r="R169" t="s">
        <v>537</v>
      </c>
      <c r="T169" t="s">
        <v>86</v>
      </c>
      <c r="U169" t="s">
        <v>351</v>
      </c>
      <c r="V169" t="s">
        <v>214</v>
      </c>
      <c r="W169" t="s">
        <v>1376</v>
      </c>
      <c r="X169" t="s">
        <v>1377</v>
      </c>
      <c r="Y169" t="s">
        <v>328</v>
      </c>
      <c r="Z169" t="s">
        <v>86</v>
      </c>
      <c r="AA169" t="s">
        <v>2416</v>
      </c>
      <c r="AB169" t="s">
        <v>2417</v>
      </c>
      <c r="AC169" t="s">
        <v>128</v>
      </c>
      <c r="AD169" t="s">
        <v>2418</v>
      </c>
      <c r="AE169" t="s">
        <v>510</v>
      </c>
      <c r="AF169" t="s">
        <v>359</v>
      </c>
      <c r="AG169" t="s">
        <v>94</v>
      </c>
      <c r="AH169" t="s">
        <v>511</v>
      </c>
      <c r="AI169" t="s">
        <v>2419</v>
      </c>
      <c r="AL169" t="s">
        <v>2420</v>
      </c>
      <c r="AV169" t="s">
        <v>88</v>
      </c>
      <c r="AW169" t="s">
        <v>88</v>
      </c>
      <c r="BE169" t="s">
        <v>2488</v>
      </c>
      <c r="BL169" t="s">
        <v>363</v>
      </c>
      <c r="BN169" t="s">
        <v>93</v>
      </c>
      <c r="BO169" t="s">
        <v>89</v>
      </c>
      <c r="BP169" t="s">
        <v>364</v>
      </c>
      <c r="BQ169" t="s">
        <v>365</v>
      </c>
      <c r="BU169" t="s">
        <v>90</v>
      </c>
      <c r="BX169" t="s">
        <v>93</v>
      </c>
      <c r="BY169" t="s">
        <v>2421</v>
      </c>
      <c r="BZ169" t="s">
        <v>510</v>
      </c>
      <c r="CA169" t="s">
        <v>86</v>
      </c>
      <c r="CB169" t="s">
        <v>2418</v>
      </c>
      <c r="CC169" s="35" t="s">
        <v>2422</v>
      </c>
      <c r="CD169" t="s">
        <v>2417</v>
      </c>
      <c r="CE169" t="s">
        <v>2423</v>
      </c>
      <c r="CG169" s="3" t="s">
        <v>372</v>
      </c>
      <c r="CH169" s="3" t="s">
        <v>594</v>
      </c>
      <c r="CI169" s="3">
        <f t="shared" si="95"/>
        <v>9</v>
      </c>
      <c r="CJ169" s="3">
        <f t="shared" si="96"/>
        <v>5</v>
      </c>
      <c r="CK169" s="3" t="str">
        <f>IFERROR(VLOOKUP(V169,Turnos!$A$1:$D$150,3,0),"")</f>
        <v>08:00 AS 16:20</v>
      </c>
      <c r="CL169" s="3" t="str">
        <f t="shared" si="97"/>
        <v/>
      </c>
      <c r="CM169" s="4" t="str">
        <f t="shared" si="98"/>
        <v/>
      </c>
      <c r="CN169" s="19">
        <f t="shared" ca="1" si="82"/>
        <v>0.2291550925874617</v>
      </c>
      <c r="CO169" s="3" t="str">
        <f t="shared" si="83"/>
        <v>Tratado</v>
      </c>
      <c r="CP169" s="3" t="str">
        <f t="shared" ca="1" si="99"/>
        <v>Dentro do Prazo</v>
      </c>
    </row>
    <row r="170" spans="1:94">
      <c r="A170" s="42" t="s">
        <v>2424</v>
      </c>
      <c r="B170" t="s">
        <v>82</v>
      </c>
      <c r="C170" t="s">
        <v>83</v>
      </c>
      <c r="D170" t="s">
        <v>84</v>
      </c>
      <c r="E170" t="s">
        <v>85</v>
      </c>
      <c r="F170" t="s">
        <v>364</v>
      </c>
      <c r="G170" t="s">
        <v>532</v>
      </c>
      <c r="H170" t="s">
        <v>533</v>
      </c>
      <c r="I170" t="s">
        <v>87</v>
      </c>
      <c r="J170" t="s">
        <v>343</v>
      </c>
      <c r="K170" t="s">
        <v>534</v>
      </c>
      <c r="L170" t="s">
        <v>91</v>
      </c>
      <c r="M170" t="s">
        <v>2425</v>
      </c>
      <c r="N170" t="s">
        <v>2426</v>
      </c>
      <c r="O170" t="s">
        <v>975</v>
      </c>
      <c r="P170" t="s">
        <v>976</v>
      </c>
      <c r="Q170" t="s">
        <v>977</v>
      </c>
      <c r="R170" t="s">
        <v>537</v>
      </c>
      <c r="T170" t="s">
        <v>86</v>
      </c>
      <c r="U170" t="s">
        <v>351</v>
      </c>
      <c r="V170" t="s">
        <v>225</v>
      </c>
      <c r="W170" t="s">
        <v>1560</v>
      </c>
      <c r="X170" t="s">
        <v>1561</v>
      </c>
      <c r="Y170" t="s">
        <v>650</v>
      </c>
      <c r="Z170" t="s">
        <v>86</v>
      </c>
      <c r="AA170" t="s">
        <v>2427</v>
      </c>
      <c r="AB170" t="s">
        <v>2428</v>
      </c>
      <c r="AC170" t="s">
        <v>128</v>
      </c>
      <c r="AD170" t="s">
        <v>2429</v>
      </c>
      <c r="AE170" t="s">
        <v>510</v>
      </c>
      <c r="AF170" t="s">
        <v>359</v>
      </c>
      <c r="AG170" t="s">
        <v>94</v>
      </c>
      <c r="AH170" t="s">
        <v>511</v>
      </c>
      <c r="AI170" t="s">
        <v>2430</v>
      </c>
      <c r="AL170" t="s">
        <v>2431</v>
      </c>
      <c r="AV170" t="s">
        <v>676</v>
      </c>
      <c r="AW170" t="s">
        <v>676</v>
      </c>
      <c r="BE170" t="s">
        <v>2489</v>
      </c>
      <c r="BL170" t="s">
        <v>618</v>
      </c>
      <c r="BN170" t="s">
        <v>93</v>
      </c>
      <c r="BO170" t="s">
        <v>89</v>
      </c>
      <c r="BP170" t="s">
        <v>364</v>
      </c>
      <c r="BQ170" t="s">
        <v>365</v>
      </c>
      <c r="BU170" t="s">
        <v>90</v>
      </c>
      <c r="BV170" t="s">
        <v>2432</v>
      </c>
      <c r="BX170" t="s">
        <v>93</v>
      </c>
      <c r="BY170" t="s">
        <v>2433</v>
      </c>
      <c r="BZ170" t="s">
        <v>510</v>
      </c>
      <c r="CA170" t="s">
        <v>86</v>
      </c>
      <c r="CB170" t="s">
        <v>2429</v>
      </c>
      <c r="CC170" s="35" t="s">
        <v>2434</v>
      </c>
      <c r="CD170" t="s">
        <v>2428</v>
      </c>
      <c r="CE170" t="s">
        <v>2435</v>
      </c>
      <c r="CG170" s="3" t="s">
        <v>372</v>
      </c>
      <c r="CH170" s="3" t="s">
        <v>594</v>
      </c>
      <c r="CI170" s="3">
        <f t="shared" si="95"/>
        <v>9</v>
      </c>
      <c r="CJ170" s="3">
        <f t="shared" si="96"/>
        <v>5</v>
      </c>
      <c r="CK170" s="3" t="str">
        <f>IFERROR(VLOOKUP(V170,Turnos!$A$1:$D$150,3,0),"")</f>
        <v>00:00 as 08:20</v>
      </c>
      <c r="CL170" s="3" t="str">
        <f t="shared" si="97"/>
        <v/>
      </c>
      <c r="CM170" s="4" t="str">
        <f t="shared" si="98"/>
        <v/>
      </c>
      <c r="CN170" s="19">
        <f t="shared" ca="1" si="82"/>
        <v>0.21900462963094469</v>
      </c>
      <c r="CO170" s="3" t="str">
        <f t="shared" si="83"/>
        <v>Tratado</v>
      </c>
      <c r="CP170" s="3" t="str">
        <f t="shared" ca="1" si="99"/>
        <v>Dentro do Prazo</v>
      </c>
    </row>
    <row r="171" spans="1:94">
      <c r="A171" s="42" t="s">
        <v>2436</v>
      </c>
      <c r="B171" t="s">
        <v>82</v>
      </c>
      <c r="C171" t="s">
        <v>83</v>
      </c>
      <c r="D171" t="s">
        <v>84</v>
      </c>
      <c r="E171" t="s">
        <v>1020</v>
      </c>
      <c r="F171" t="s">
        <v>364</v>
      </c>
      <c r="G171" t="s">
        <v>494</v>
      </c>
      <c r="H171" t="s">
        <v>495</v>
      </c>
      <c r="I171" t="s">
        <v>87</v>
      </c>
      <c r="J171" t="s">
        <v>496</v>
      </c>
      <c r="K171" t="s">
        <v>497</v>
      </c>
      <c r="L171" t="s">
        <v>91</v>
      </c>
      <c r="M171" t="s">
        <v>2437</v>
      </c>
      <c r="N171" t="s">
        <v>2438</v>
      </c>
      <c r="O171" t="s">
        <v>2269</v>
      </c>
      <c r="P171" t="s">
        <v>2270</v>
      </c>
      <c r="Q171" t="s">
        <v>2271</v>
      </c>
      <c r="R171" t="s">
        <v>98</v>
      </c>
      <c r="T171" t="s">
        <v>86</v>
      </c>
      <c r="U171" t="s">
        <v>503</v>
      </c>
      <c r="V171" t="s">
        <v>214</v>
      </c>
      <c r="W171" t="s">
        <v>1376</v>
      </c>
      <c r="X171" t="s">
        <v>1377</v>
      </c>
      <c r="Y171" t="s">
        <v>2439</v>
      </c>
      <c r="Z171" t="s">
        <v>86</v>
      </c>
      <c r="AA171" t="s">
        <v>2440</v>
      </c>
      <c r="AB171" t="s">
        <v>2441</v>
      </c>
      <c r="AC171" t="s">
        <v>128</v>
      </c>
      <c r="AD171" t="s">
        <v>2442</v>
      </c>
      <c r="AE171" t="s">
        <v>1206</v>
      </c>
      <c r="AF171" t="s">
        <v>359</v>
      </c>
      <c r="AG171" t="s">
        <v>94</v>
      </c>
      <c r="AH171" t="s">
        <v>511</v>
      </c>
      <c r="AI171" t="s">
        <v>86</v>
      </c>
      <c r="AL171" t="s">
        <v>86</v>
      </c>
      <c r="BE171" t="s">
        <v>2490</v>
      </c>
      <c r="BN171" t="s">
        <v>93</v>
      </c>
      <c r="BO171" t="s">
        <v>89</v>
      </c>
      <c r="BP171" t="s">
        <v>364</v>
      </c>
      <c r="BU171" t="s">
        <v>90</v>
      </c>
      <c r="BV171" t="s">
        <v>2443</v>
      </c>
      <c r="BX171" t="s">
        <v>93</v>
      </c>
      <c r="BY171" t="s">
        <v>2444</v>
      </c>
      <c r="BZ171" t="s">
        <v>1206</v>
      </c>
      <c r="CA171" t="s">
        <v>86</v>
      </c>
      <c r="CB171" t="s">
        <v>2442</v>
      </c>
      <c r="CC171" s="35" t="s">
        <v>2445</v>
      </c>
      <c r="CD171" t="s">
        <v>2441</v>
      </c>
      <c r="CE171" t="s">
        <v>2446</v>
      </c>
      <c r="CG171" s="3" t="s">
        <v>152</v>
      </c>
      <c r="CH171" s="3" t="s">
        <v>594</v>
      </c>
      <c r="CI171" s="3">
        <f t="shared" si="95"/>
        <v>9</v>
      </c>
      <c r="CJ171" s="3">
        <f t="shared" si="96"/>
        <v>5</v>
      </c>
      <c r="CK171" s="3" t="str">
        <f>IFERROR(VLOOKUP(V171,Turnos!$A$1:$D$150,3,0),"")</f>
        <v>08:00 AS 16:20</v>
      </c>
      <c r="CL171" s="3" t="str">
        <f t="shared" si="97"/>
        <v/>
      </c>
      <c r="CM171" s="4" t="str">
        <f t="shared" si="98"/>
        <v/>
      </c>
      <c r="CN171" s="19">
        <f t="shared" ca="1" si="82"/>
        <v>0.26043981481780065</v>
      </c>
      <c r="CO171" s="3" t="str">
        <f t="shared" si="83"/>
        <v>Tratado</v>
      </c>
      <c r="CP171" s="3" t="str">
        <f t="shared" ca="1" si="99"/>
        <v>Dentro do Prazo</v>
      </c>
    </row>
    <row r="172" spans="1:94">
      <c r="A172" s="42" t="s">
        <v>2447</v>
      </c>
      <c r="B172" t="s">
        <v>82</v>
      </c>
      <c r="C172" t="s">
        <v>83</v>
      </c>
      <c r="D172" t="s">
        <v>84</v>
      </c>
      <c r="E172" t="s">
        <v>85</v>
      </c>
      <c r="F172" t="s">
        <v>364</v>
      </c>
      <c r="G172" t="s">
        <v>532</v>
      </c>
      <c r="H172" t="s">
        <v>533</v>
      </c>
      <c r="I172" t="s">
        <v>87</v>
      </c>
      <c r="J172" t="s">
        <v>343</v>
      </c>
      <c r="K172" t="s">
        <v>534</v>
      </c>
      <c r="L172" t="s">
        <v>91</v>
      </c>
      <c r="M172" t="s">
        <v>2448</v>
      </c>
      <c r="N172" t="s">
        <v>2449</v>
      </c>
      <c r="O172" t="s">
        <v>1477</v>
      </c>
      <c r="P172" t="s">
        <v>1478</v>
      </c>
      <c r="Q172" t="s">
        <v>1479</v>
      </c>
      <c r="R172" t="s">
        <v>537</v>
      </c>
      <c r="T172" t="s">
        <v>86</v>
      </c>
      <c r="U172" t="s">
        <v>351</v>
      </c>
      <c r="V172" t="s">
        <v>121</v>
      </c>
      <c r="W172" t="s">
        <v>2450</v>
      </c>
      <c r="X172" t="s">
        <v>2451</v>
      </c>
      <c r="Y172" t="s">
        <v>2452</v>
      </c>
      <c r="Z172" t="s">
        <v>86</v>
      </c>
      <c r="AA172" t="s">
        <v>2453</v>
      </c>
      <c r="AB172" t="s">
        <v>2454</v>
      </c>
      <c r="AC172" t="s">
        <v>128</v>
      </c>
      <c r="AD172" t="s">
        <v>2455</v>
      </c>
      <c r="AE172" t="s">
        <v>510</v>
      </c>
      <c r="AF172" t="s">
        <v>359</v>
      </c>
      <c r="AG172" t="s">
        <v>94</v>
      </c>
      <c r="AH172" t="s">
        <v>511</v>
      </c>
      <c r="AI172" t="s">
        <v>2456</v>
      </c>
      <c r="AL172" t="s">
        <v>2457</v>
      </c>
      <c r="AV172" t="s">
        <v>713</v>
      </c>
      <c r="AW172" t="s">
        <v>713</v>
      </c>
      <c r="BE172" t="s">
        <v>2491</v>
      </c>
      <c r="BL172" t="s">
        <v>363</v>
      </c>
      <c r="BN172" t="s">
        <v>93</v>
      </c>
      <c r="BO172" t="s">
        <v>89</v>
      </c>
      <c r="BP172" t="s">
        <v>364</v>
      </c>
      <c r="BQ172" t="s">
        <v>365</v>
      </c>
      <c r="BU172" t="s">
        <v>90</v>
      </c>
      <c r="BV172" t="s">
        <v>2458</v>
      </c>
      <c r="BX172" t="s">
        <v>93</v>
      </c>
      <c r="BY172" t="s">
        <v>2459</v>
      </c>
      <c r="BZ172" t="s">
        <v>632</v>
      </c>
      <c r="CA172" t="s">
        <v>86</v>
      </c>
      <c r="CB172" t="s">
        <v>2455</v>
      </c>
      <c r="CC172" s="35" t="s">
        <v>2460</v>
      </c>
      <c r="CD172" t="s">
        <v>2454</v>
      </c>
      <c r="CE172" t="s">
        <v>2461</v>
      </c>
      <c r="CG172" s="3" t="s">
        <v>152</v>
      </c>
      <c r="CH172" s="3" t="s">
        <v>594</v>
      </c>
      <c r="CI172" s="3">
        <f t="shared" si="95"/>
        <v>9</v>
      </c>
      <c r="CJ172" s="3">
        <f t="shared" si="96"/>
        <v>5</v>
      </c>
      <c r="CK172" s="3" t="str">
        <f>IFERROR(VLOOKUP(V172,Turnos!$A$1:$D$150,3,0),"")</f>
        <v>00:00 as 08:20</v>
      </c>
      <c r="CL172" s="3" t="str">
        <f t="shared" si="97"/>
        <v/>
      </c>
      <c r="CM172" s="4" t="str">
        <f t="shared" si="98"/>
        <v/>
      </c>
      <c r="CN172" s="19">
        <f t="shared" ca="1" si="82"/>
        <v>0.28695601851359243</v>
      </c>
      <c r="CO172" s="3" t="str">
        <f t="shared" si="83"/>
        <v>Tratado</v>
      </c>
      <c r="CP172" s="3" t="str">
        <f t="shared" ca="1" si="99"/>
        <v>Dentro do Prazo</v>
      </c>
    </row>
    <row r="173" spans="1:94">
      <c r="A173" s="42" t="s">
        <v>2462</v>
      </c>
      <c r="B173" t="s">
        <v>82</v>
      </c>
      <c r="C173" t="s">
        <v>83</v>
      </c>
      <c r="D173" t="s">
        <v>84</v>
      </c>
      <c r="E173" t="s">
        <v>85</v>
      </c>
      <c r="F173" t="s">
        <v>364</v>
      </c>
      <c r="G173" t="s">
        <v>341</v>
      </c>
      <c r="H173" t="s">
        <v>342</v>
      </c>
      <c r="I173" t="s">
        <v>87</v>
      </c>
      <c r="J173" t="s">
        <v>343</v>
      </c>
      <c r="K173" t="s">
        <v>344</v>
      </c>
      <c r="L173" t="s">
        <v>91</v>
      </c>
      <c r="M173" t="s">
        <v>2463</v>
      </c>
      <c r="N173" t="s">
        <v>2464</v>
      </c>
      <c r="O173" t="s">
        <v>1477</v>
      </c>
      <c r="P173" t="s">
        <v>1478</v>
      </c>
      <c r="Q173" t="s">
        <v>1479</v>
      </c>
      <c r="R173" t="s">
        <v>92</v>
      </c>
      <c r="T173" t="s">
        <v>86</v>
      </c>
      <c r="U173" t="s">
        <v>351</v>
      </c>
      <c r="V173" t="s">
        <v>121</v>
      </c>
      <c r="W173" t="s">
        <v>2450</v>
      </c>
      <c r="X173" t="s">
        <v>2451</v>
      </c>
      <c r="Y173" t="s">
        <v>1763</v>
      </c>
      <c r="Z173" t="s">
        <v>86</v>
      </c>
      <c r="AA173" t="s">
        <v>2465</v>
      </c>
      <c r="AB173" t="s">
        <v>2466</v>
      </c>
      <c r="AC173" t="s">
        <v>128</v>
      </c>
      <c r="AD173" t="s">
        <v>2467</v>
      </c>
      <c r="AE173" t="s">
        <v>510</v>
      </c>
      <c r="AF173" t="s">
        <v>359</v>
      </c>
      <c r="AG173" t="s">
        <v>94</v>
      </c>
      <c r="AH173" t="s">
        <v>511</v>
      </c>
      <c r="AI173" t="s">
        <v>2468</v>
      </c>
      <c r="AL173" t="s">
        <v>2469</v>
      </c>
      <c r="AV173" t="s">
        <v>401</v>
      </c>
      <c r="AW173" t="s">
        <v>401</v>
      </c>
      <c r="BE173" t="s">
        <v>2492</v>
      </c>
      <c r="BL173" t="s">
        <v>363</v>
      </c>
      <c r="BN173" t="s">
        <v>93</v>
      </c>
      <c r="BO173" t="s">
        <v>89</v>
      </c>
      <c r="BP173" t="s">
        <v>364</v>
      </c>
      <c r="BQ173" t="s">
        <v>365</v>
      </c>
      <c r="BU173" t="s">
        <v>90</v>
      </c>
      <c r="BV173" t="s">
        <v>2470</v>
      </c>
      <c r="BW173" t="s">
        <v>367</v>
      </c>
      <c r="BX173" t="s">
        <v>93</v>
      </c>
      <c r="BY173" t="s">
        <v>2471</v>
      </c>
      <c r="BZ173" t="s">
        <v>632</v>
      </c>
      <c r="CA173" t="s">
        <v>86</v>
      </c>
      <c r="CB173" t="s">
        <v>2467</v>
      </c>
      <c r="CC173" s="35" t="s">
        <v>2472</v>
      </c>
      <c r="CD173" t="s">
        <v>2466</v>
      </c>
      <c r="CE173" t="s">
        <v>2473</v>
      </c>
      <c r="CG173" s="3" t="s">
        <v>152</v>
      </c>
      <c r="CH173" s="3" t="s">
        <v>594</v>
      </c>
      <c r="CI173" s="3">
        <f t="shared" si="95"/>
        <v>9</v>
      </c>
      <c r="CJ173" s="3">
        <f t="shared" si="96"/>
        <v>5</v>
      </c>
      <c r="CK173" s="3" t="str">
        <f>IFERROR(VLOOKUP(V173,Turnos!$A$1:$D$150,3,0),"")</f>
        <v>00:00 as 08:20</v>
      </c>
      <c r="CL173" s="3" t="str">
        <f t="shared" si="97"/>
        <v/>
      </c>
      <c r="CM173" s="4" t="str">
        <f t="shared" si="98"/>
        <v/>
      </c>
      <c r="CN173" s="19">
        <f t="shared" ca="1" si="82"/>
        <v>0.29321759259619284</v>
      </c>
      <c r="CO173" s="3" t="str">
        <f t="shared" si="83"/>
        <v>Tratado</v>
      </c>
      <c r="CP173" s="3" t="str">
        <f t="shared" ca="1" si="99"/>
        <v>Dentro do Prazo</v>
      </c>
    </row>
    <row r="174" spans="1:94">
      <c r="A174" s="42" t="s">
        <v>2474</v>
      </c>
      <c r="B174" t="s">
        <v>82</v>
      </c>
      <c r="C174" t="s">
        <v>83</v>
      </c>
      <c r="D174" t="s">
        <v>84</v>
      </c>
      <c r="E174" t="s">
        <v>85</v>
      </c>
      <c r="F174" t="s">
        <v>287</v>
      </c>
      <c r="G174" t="s">
        <v>103</v>
      </c>
      <c r="H174" t="s">
        <v>104</v>
      </c>
      <c r="I174" t="s">
        <v>87</v>
      </c>
      <c r="J174" t="s">
        <v>105</v>
      </c>
      <c r="K174" t="s">
        <v>88</v>
      </c>
      <c r="L174" t="s">
        <v>91</v>
      </c>
      <c r="M174" t="s">
        <v>2475</v>
      </c>
      <c r="N174" t="s">
        <v>2476</v>
      </c>
      <c r="O174" t="s">
        <v>1441</v>
      </c>
      <c r="P174" t="s">
        <v>1442</v>
      </c>
      <c r="Q174" t="s">
        <v>1443</v>
      </c>
      <c r="R174" t="s">
        <v>98</v>
      </c>
      <c r="T174" t="s">
        <v>86</v>
      </c>
      <c r="U174" t="s">
        <v>106</v>
      </c>
      <c r="V174" t="s">
        <v>233</v>
      </c>
      <c r="W174" t="s">
        <v>1364</v>
      </c>
      <c r="X174" t="s">
        <v>1365</v>
      </c>
      <c r="Y174" t="s">
        <v>684</v>
      </c>
      <c r="Z174" t="s">
        <v>86</v>
      </c>
      <c r="AA174" t="s">
        <v>2477</v>
      </c>
      <c r="AB174" t="s">
        <v>2478</v>
      </c>
      <c r="AC174" t="s">
        <v>128</v>
      </c>
      <c r="AD174" t="s">
        <v>86</v>
      </c>
      <c r="AE174" t="s">
        <v>86</v>
      </c>
      <c r="AF174" t="s">
        <v>151</v>
      </c>
      <c r="AG174" t="s">
        <v>94</v>
      </c>
      <c r="AH174" t="s">
        <v>108</v>
      </c>
      <c r="AI174" t="s">
        <v>86</v>
      </c>
      <c r="AJ174" t="s">
        <v>526</v>
      </c>
      <c r="AK174" t="s">
        <v>2479</v>
      </c>
      <c r="AL174" t="s">
        <v>112</v>
      </c>
      <c r="AM174" t="s">
        <v>318</v>
      </c>
      <c r="AN174" t="s">
        <v>319</v>
      </c>
      <c r="AP174" t="s">
        <v>319</v>
      </c>
      <c r="AQ174" t="s">
        <v>109</v>
      </c>
      <c r="BE174" t="s">
        <v>2493</v>
      </c>
      <c r="BG174" t="s">
        <v>88</v>
      </c>
      <c r="BN174" t="s">
        <v>93</v>
      </c>
      <c r="BO174" t="s">
        <v>89</v>
      </c>
      <c r="BP174" t="s">
        <v>110</v>
      </c>
      <c r="BQ174" t="s">
        <v>109</v>
      </c>
      <c r="BU174" t="s">
        <v>90</v>
      </c>
      <c r="BV174" t="s">
        <v>2480</v>
      </c>
      <c r="BX174" t="s">
        <v>93</v>
      </c>
      <c r="BY174" t="s">
        <v>2481</v>
      </c>
      <c r="BZ174" t="s">
        <v>632</v>
      </c>
      <c r="CA174" t="s">
        <v>86</v>
      </c>
      <c r="CB174" t="s">
        <v>86</v>
      </c>
      <c r="CC174" s="35">
        <v>45790.807893518519</v>
      </c>
      <c r="CD174" t="s">
        <v>2478</v>
      </c>
      <c r="CE174" t="s">
        <v>2482</v>
      </c>
      <c r="CF174" s="3" t="s">
        <v>2670</v>
      </c>
      <c r="CG174" s="3" t="s">
        <v>372</v>
      </c>
      <c r="CH174" s="3" t="s">
        <v>594</v>
      </c>
      <c r="CI174" s="3">
        <f t="shared" si="95"/>
        <v>9</v>
      </c>
      <c r="CJ174" s="3">
        <f t="shared" si="96"/>
        <v>5</v>
      </c>
      <c r="CK174" s="3" t="str">
        <f>IFERROR(VLOOKUP(V174,Turnos!$A$1:$D$150,3,0),"")</f>
        <v>00:00 as 08:20</v>
      </c>
      <c r="CL174" s="3">
        <f t="shared" si="97"/>
        <v>15</v>
      </c>
      <c r="CM174" s="4">
        <f t="shared" si="98"/>
        <v>0.1333333333333333</v>
      </c>
      <c r="CN174" s="19">
        <f t="shared" ca="1" si="82"/>
        <v>4.6861342592601432</v>
      </c>
      <c r="CO174" s="3" t="str">
        <f t="shared" si="83"/>
        <v>Tratado</v>
      </c>
      <c r="CP174" s="3" t="str">
        <f t="shared" ca="1" si="99"/>
        <v>Dentro do Prazo</v>
      </c>
    </row>
    <row r="175" spans="1:94">
      <c r="A175" s="42" t="s">
        <v>2494</v>
      </c>
      <c r="B175" t="s">
        <v>82</v>
      </c>
      <c r="C175" t="s">
        <v>83</v>
      </c>
      <c r="D175" t="s">
        <v>84</v>
      </c>
      <c r="E175" t="s">
        <v>85</v>
      </c>
      <c r="F175" t="s">
        <v>601</v>
      </c>
      <c r="G175" t="s">
        <v>532</v>
      </c>
      <c r="H175" t="s">
        <v>533</v>
      </c>
      <c r="I175" t="s">
        <v>87</v>
      </c>
      <c r="J175" t="s">
        <v>343</v>
      </c>
      <c r="K175" t="s">
        <v>534</v>
      </c>
      <c r="L175" t="s">
        <v>345</v>
      </c>
      <c r="M175" t="s">
        <v>2495</v>
      </c>
      <c r="N175" t="s">
        <v>2496</v>
      </c>
      <c r="O175" t="s">
        <v>888</v>
      </c>
      <c r="P175" t="s">
        <v>889</v>
      </c>
      <c r="Q175" t="s">
        <v>890</v>
      </c>
      <c r="R175" t="s">
        <v>537</v>
      </c>
      <c r="T175" t="s">
        <v>86</v>
      </c>
      <c r="U175" t="s">
        <v>351</v>
      </c>
      <c r="V175" t="s">
        <v>187</v>
      </c>
      <c r="W175" t="s">
        <v>891</v>
      </c>
      <c r="X175" t="s">
        <v>892</v>
      </c>
      <c r="Y175" t="s">
        <v>2452</v>
      </c>
      <c r="Z175" t="s">
        <v>86</v>
      </c>
      <c r="AA175" t="s">
        <v>2497</v>
      </c>
      <c r="AB175" t="s">
        <v>2498</v>
      </c>
      <c r="AC175" t="s">
        <v>552</v>
      </c>
      <c r="AD175" t="s">
        <v>2499</v>
      </c>
      <c r="AE175" t="s">
        <v>552</v>
      </c>
      <c r="AF175" t="s">
        <v>359</v>
      </c>
      <c r="AG175" t="s">
        <v>94</v>
      </c>
      <c r="AH175" t="s">
        <v>360</v>
      </c>
      <c r="AI175" t="s">
        <v>86</v>
      </c>
      <c r="AL175" t="s">
        <v>2500</v>
      </c>
      <c r="AV175" t="s">
        <v>713</v>
      </c>
      <c r="AW175" t="s">
        <v>713</v>
      </c>
      <c r="BE175" t="s">
        <v>2512</v>
      </c>
      <c r="BN175" t="s">
        <v>93</v>
      </c>
      <c r="BO175" t="s">
        <v>89</v>
      </c>
      <c r="BP175" t="s">
        <v>364</v>
      </c>
      <c r="BQ175" t="s">
        <v>750</v>
      </c>
      <c r="BU175" t="s">
        <v>90</v>
      </c>
      <c r="BV175" t="s">
        <v>2501</v>
      </c>
      <c r="BW175" t="s">
        <v>367</v>
      </c>
      <c r="BX175" t="s">
        <v>93</v>
      </c>
      <c r="BY175" t="s">
        <v>2502</v>
      </c>
      <c r="BZ175" t="s">
        <v>552</v>
      </c>
      <c r="CA175" t="s">
        <v>86</v>
      </c>
      <c r="CB175" t="s">
        <v>2499</v>
      </c>
      <c r="CC175" s="35">
        <v>45795.842106481483</v>
      </c>
      <c r="CD175" t="s">
        <v>86</v>
      </c>
      <c r="CE175" t="s">
        <v>2503</v>
      </c>
      <c r="CG175" s="3" t="s">
        <v>152</v>
      </c>
      <c r="CH175" s="3" t="s">
        <v>594</v>
      </c>
      <c r="CI175" s="3">
        <f t="shared" ref="CI175:CI176" si="100">DAY(M175)</f>
        <v>13</v>
      </c>
      <c r="CJ175" s="3">
        <f t="shared" ref="CJ175:CJ176" si="101">MONTH(M175)</f>
        <v>5</v>
      </c>
      <c r="CK175" s="3" t="str">
        <f>IFERROR(VLOOKUP(V175,Turnos!$A$1:$D$150,3,0),"")</f>
        <v>21:00 as 05:20</v>
      </c>
      <c r="CL175" s="3" t="str">
        <f t="shared" ref="CL175:CL176" si="102">IF(AP175&gt;0,AP175-1,"")</f>
        <v/>
      </c>
      <c r="CM175" s="4" t="str">
        <f t="shared" ref="CM175:CM176" si="103">IF(CL175="","",(AM175/CL175)-1)</f>
        <v/>
      </c>
      <c r="CN175" s="19">
        <f t="shared" ca="1" si="82"/>
        <v>4.9129745370373712</v>
      </c>
      <c r="CO175" s="3" t="str">
        <f t="shared" si="83"/>
        <v>Tratado</v>
      </c>
      <c r="CP175" s="3" t="str">
        <f t="shared" ref="CP175:CP176" ca="1" si="104">IF(CN175&gt;=5,"Fora do prazo","Dentro do Prazo")</f>
        <v>Dentro do Prazo</v>
      </c>
    </row>
    <row r="176" spans="1:94">
      <c r="A176" s="42" t="s">
        <v>2504</v>
      </c>
      <c r="B176" t="s">
        <v>82</v>
      </c>
      <c r="C176" t="s">
        <v>83</v>
      </c>
      <c r="D176" t="s">
        <v>84</v>
      </c>
      <c r="E176" t="s">
        <v>85</v>
      </c>
      <c r="F176" t="s">
        <v>287</v>
      </c>
      <c r="G176" t="s">
        <v>103</v>
      </c>
      <c r="H176" t="s">
        <v>104</v>
      </c>
      <c r="I176" t="s">
        <v>87</v>
      </c>
      <c r="J176" t="s">
        <v>105</v>
      </c>
      <c r="K176" t="s">
        <v>88</v>
      </c>
      <c r="L176" t="s">
        <v>91</v>
      </c>
      <c r="M176" t="s">
        <v>2505</v>
      </c>
      <c r="N176" t="s">
        <v>2506</v>
      </c>
      <c r="O176" t="s">
        <v>393</v>
      </c>
      <c r="P176" t="s">
        <v>394</v>
      </c>
      <c r="Q176" t="s">
        <v>395</v>
      </c>
      <c r="R176" t="s">
        <v>98</v>
      </c>
      <c r="T176" t="s">
        <v>86</v>
      </c>
      <c r="U176" t="s">
        <v>106</v>
      </c>
      <c r="V176" t="s">
        <v>197</v>
      </c>
      <c r="W176" t="s">
        <v>396</v>
      </c>
      <c r="X176" t="s">
        <v>397</v>
      </c>
      <c r="Y176" t="s">
        <v>1570</v>
      </c>
      <c r="Z176" t="s">
        <v>86</v>
      </c>
      <c r="AA176" t="s">
        <v>2507</v>
      </c>
      <c r="AB176" t="s">
        <v>2508</v>
      </c>
      <c r="AC176" t="s">
        <v>632</v>
      </c>
      <c r="AD176" t="s">
        <v>86</v>
      </c>
      <c r="AE176" t="s">
        <v>86</v>
      </c>
      <c r="AF176" t="s">
        <v>151</v>
      </c>
      <c r="AG176" t="s">
        <v>94</v>
      </c>
      <c r="AH176" t="s">
        <v>108</v>
      </c>
      <c r="AI176" t="s">
        <v>86</v>
      </c>
      <c r="AJ176" t="s">
        <v>1014</v>
      </c>
      <c r="AK176" t="s">
        <v>1015</v>
      </c>
      <c r="AL176" t="s">
        <v>112</v>
      </c>
      <c r="AM176" t="s">
        <v>418</v>
      </c>
      <c r="AN176" t="s">
        <v>301</v>
      </c>
      <c r="AP176" t="s">
        <v>301</v>
      </c>
      <c r="AQ176" t="s">
        <v>109</v>
      </c>
      <c r="BE176" t="s">
        <v>2513</v>
      </c>
      <c r="BG176" t="s">
        <v>319</v>
      </c>
      <c r="BN176" t="s">
        <v>93</v>
      </c>
      <c r="BO176" t="s">
        <v>89</v>
      </c>
      <c r="BP176" t="s">
        <v>110</v>
      </c>
      <c r="BQ176" t="s">
        <v>109</v>
      </c>
      <c r="BU176" t="s">
        <v>90</v>
      </c>
      <c r="BV176" t="s">
        <v>2509</v>
      </c>
      <c r="BX176" t="s">
        <v>93</v>
      </c>
      <c r="BY176" t="s">
        <v>2510</v>
      </c>
      <c r="BZ176" t="s">
        <v>632</v>
      </c>
      <c r="CA176" t="s">
        <v>86</v>
      </c>
      <c r="CB176" t="s">
        <v>86</v>
      </c>
      <c r="CC176" s="35">
        <v>45795.647013888891</v>
      </c>
      <c r="CD176" t="s">
        <v>2508</v>
      </c>
      <c r="CE176" t="s">
        <v>2511</v>
      </c>
      <c r="CF176" s="3" t="s">
        <v>2670</v>
      </c>
      <c r="CG176" s="3" t="s">
        <v>152</v>
      </c>
      <c r="CH176" s="3" t="s">
        <v>153</v>
      </c>
      <c r="CI176" s="3">
        <f t="shared" si="100"/>
        <v>13</v>
      </c>
      <c r="CJ176" s="3">
        <f t="shared" si="101"/>
        <v>5</v>
      </c>
      <c r="CK176" s="3" t="str">
        <f>IFERROR(VLOOKUP(V176,Turnos!$A$1:$D$150,3,0),"")</f>
        <v>13:00 as 21:20</v>
      </c>
      <c r="CL176" s="3">
        <f t="shared" si="102"/>
        <v>20</v>
      </c>
      <c r="CM176" s="4">
        <f t="shared" si="103"/>
        <v>0.10000000000000009</v>
      </c>
      <c r="CN176" s="19">
        <f t="shared" ca="1" si="82"/>
        <v>4.939733796294604</v>
      </c>
      <c r="CO176" s="3" t="str">
        <f t="shared" si="83"/>
        <v>Tratado</v>
      </c>
      <c r="CP176" s="3" t="str">
        <f t="shared" ca="1" si="104"/>
        <v>Dentro do Prazo</v>
      </c>
    </row>
    <row r="177" spans="1:94">
      <c r="A177" s="42" t="s">
        <v>2672</v>
      </c>
      <c r="B177" t="s">
        <v>82</v>
      </c>
      <c r="C177" t="s">
        <v>83</v>
      </c>
      <c r="D177" t="s">
        <v>84</v>
      </c>
      <c r="E177" t="s">
        <v>85</v>
      </c>
      <c r="F177" t="s">
        <v>601</v>
      </c>
      <c r="G177" t="s">
        <v>532</v>
      </c>
      <c r="H177" t="s">
        <v>533</v>
      </c>
      <c r="I177" t="s">
        <v>87</v>
      </c>
      <c r="J177" t="s">
        <v>343</v>
      </c>
      <c r="K177" t="s">
        <v>534</v>
      </c>
      <c r="L177" t="s">
        <v>345</v>
      </c>
      <c r="M177" t="s">
        <v>2673</v>
      </c>
      <c r="N177" t="s">
        <v>2674</v>
      </c>
      <c r="O177" t="s">
        <v>1441</v>
      </c>
      <c r="P177" t="s">
        <v>1442</v>
      </c>
      <c r="Q177" t="s">
        <v>1443</v>
      </c>
      <c r="R177" t="s">
        <v>537</v>
      </c>
      <c r="T177" t="s">
        <v>86</v>
      </c>
      <c r="U177" t="s">
        <v>351</v>
      </c>
      <c r="V177" t="s">
        <v>169</v>
      </c>
      <c r="W177" t="s">
        <v>1742</v>
      </c>
      <c r="X177" t="s">
        <v>1743</v>
      </c>
      <c r="Y177" t="s">
        <v>381</v>
      </c>
      <c r="Z177" t="s">
        <v>86</v>
      </c>
      <c r="AA177" t="s">
        <v>2675</v>
      </c>
      <c r="AB177" t="s">
        <v>2676</v>
      </c>
      <c r="AC177" t="s">
        <v>510</v>
      </c>
      <c r="AD177" t="s">
        <v>2677</v>
      </c>
      <c r="AE177" t="s">
        <v>510</v>
      </c>
      <c r="AF177" t="s">
        <v>359</v>
      </c>
      <c r="AG177" t="s">
        <v>94</v>
      </c>
      <c r="AH177" t="s">
        <v>360</v>
      </c>
      <c r="AI177" t="s">
        <v>86</v>
      </c>
      <c r="AL177" t="s">
        <v>2678</v>
      </c>
      <c r="AV177" t="s">
        <v>968</v>
      </c>
      <c r="AW177" t="s">
        <v>968</v>
      </c>
      <c r="BE177" t="s">
        <v>2705</v>
      </c>
      <c r="BL177" t="s">
        <v>363</v>
      </c>
      <c r="BN177" t="s">
        <v>93</v>
      </c>
      <c r="BO177" t="s">
        <v>89</v>
      </c>
      <c r="BP177" t="s">
        <v>364</v>
      </c>
      <c r="BQ177" t="s">
        <v>365</v>
      </c>
      <c r="BU177" t="s">
        <v>90</v>
      </c>
      <c r="BV177" t="s">
        <v>2679</v>
      </c>
      <c r="BX177" t="s">
        <v>93</v>
      </c>
      <c r="BY177" t="s">
        <v>2680</v>
      </c>
      <c r="BZ177" t="s">
        <v>510</v>
      </c>
      <c r="CA177" t="s">
        <v>86</v>
      </c>
      <c r="CB177" t="s">
        <v>2677</v>
      </c>
      <c r="CC177" s="38">
        <v>45796.8440625</v>
      </c>
      <c r="CD177" t="s">
        <v>86</v>
      </c>
      <c r="CE177" t="s">
        <v>2681</v>
      </c>
      <c r="CG177" s="3" t="s">
        <v>152</v>
      </c>
      <c r="CH177" s="3" t="s">
        <v>153</v>
      </c>
      <c r="CI177" s="3">
        <f t="shared" ref="CI177:CI179" si="105">DAY(M177)</f>
        <v>15</v>
      </c>
      <c r="CJ177" s="3">
        <f t="shared" ref="CJ177:CJ179" si="106">MONTH(M177)</f>
        <v>5</v>
      </c>
      <c r="CK177" s="3" t="str">
        <f>IFERROR(VLOOKUP(V177,Turnos!$A$1:$D$150,3,0),"")</f>
        <v>00:00 AS 08:20</v>
      </c>
      <c r="CL177" s="3" t="str">
        <f t="shared" ref="CL177:CL179" si="107">IF(AP177&gt;0,AP177-1,"")</f>
        <v/>
      </c>
      <c r="CM177" s="4" t="str">
        <f t="shared" ref="CM177:CM179" si="108">IF(CL177="","",(AM177/CL177)-1)</f>
        <v/>
      </c>
      <c r="CN177" s="19">
        <f t="shared" ca="1" si="82"/>
        <v>4.632569444445835</v>
      </c>
      <c r="CO177" s="3" t="str">
        <f t="shared" ref="CO177:CO179" si="109">IF(CC177="","Não tratado","Tratado")</f>
        <v>Tratado</v>
      </c>
      <c r="CP177" s="3" t="str">
        <f t="shared" ref="CP177:CP179" ca="1" si="110">IF(CN177&gt;=5,"Fora do prazo","Dentro do Prazo")</f>
        <v>Dentro do Prazo</v>
      </c>
    </row>
    <row r="178" spans="1:94">
      <c r="A178" s="42" t="s">
        <v>2682</v>
      </c>
      <c r="B178" t="s">
        <v>82</v>
      </c>
      <c r="C178" t="s">
        <v>83</v>
      </c>
      <c r="D178" t="s">
        <v>84</v>
      </c>
      <c r="E178" t="s">
        <v>85</v>
      </c>
      <c r="F178" t="s">
        <v>287</v>
      </c>
      <c r="G178" t="s">
        <v>103</v>
      </c>
      <c r="H178" t="s">
        <v>104</v>
      </c>
      <c r="I178" t="s">
        <v>87</v>
      </c>
      <c r="J178" t="s">
        <v>105</v>
      </c>
      <c r="K178" t="s">
        <v>88</v>
      </c>
      <c r="L178" t="s">
        <v>91</v>
      </c>
      <c r="M178" t="s">
        <v>2683</v>
      </c>
      <c r="N178" t="s">
        <v>2684</v>
      </c>
      <c r="O178" t="s">
        <v>1720</v>
      </c>
      <c r="P178" t="s">
        <v>1721</v>
      </c>
      <c r="Q178" t="s">
        <v>1722</v>
      </c>
      <c r="R178" t="s">
        <v>98</v>
      </c>
      <c r="T178" t="s">
        <v>86</v>
      </c>
      <c r="U178" t="s">
        <v>106</v>
      </c>
      <c r="V178" t="s">
        <v>183</v>
      </c>
      <c r="W178" t="s">
        <v>2685</v>
      </c>
      <c r="X178" t="s">
        <v>2686</v>
      </c>
      <c r="Y178" t="s">
        <v>2687</v>
      </c>
      <c r="Z178" t="s">
        <v>86</v>
      </c>
      <c r="AA178" t="s">
        <v>2688</v>
      </c>
      <c r="AB178" t="s">
        <v>2689</v>
      </c>
      <c r="AC178" t="s">
        <v>632</v>
      </c>
      <c r="AD178" t="s">
        <v>2689</v>
      </c>
      <c r="AE178" t="s">
        <v>1206</v>
      </c>
      <c r="AF178" t="s">
        <v>151</v>
      </c>
      <c r="AG178" t="s">
        <v>94</v>
      </c>
      <c r="AH178" t="s">
        <v>108</v>
      </c>
      <c r="AI178" t="s">
        <v>2690</v>
      </c>
      <c r="AJ178" t="s">
        <v>526</v>
      </c>
      <c r="AK178" t="s">
        <v>2691</v>
      </c>
      <c r="AL178" t="s">
        <v>112</v>
      </c>
      <c r="AM178" t="s">
        <v>967</v>
      </c>
      <c r="AN178" t="s">
        <v>301</v>
      </c>
      <c r="AP178" t="s">
        <v>319</v>
      </c>
      <c r="AQ178" t="s">
        <v>109</v>
      </c>
      <c r="BE178" t="s">
        <v>2706</v>
      </c>
      <c r="BG178" t="s">
        <v>713</v>
      </c>
      <c r="BN178" t="s">
        <v>93</v>
      </c>
      <c r="BO178" t="s">
        <v>89</v>
      </c>
      <c r="BP178" t="s">
        <v>110</v>
      </c>
      <c r="BQ178" t="s">
        <v>109</v>
      </c>
      <c r="BU178" t="s">
        <v>90</v>
      </c>
      <c r="BV178" t="s">
        <v>2692</v>
      </c>
      <c r="BX178" t="s">
        <v>93</v>
      </c>
      <c r="BY178" t="s">
        <v>2693</v>
      </c>
      <c r="BZ178" t="s">
        <v>632</v>
      </c>
      <c r="CA178" t="s">
        <v>2694</v>
      </c>
      <c r="CB178" t="s">
        <v>86</v>
      </c>
      <c r="CC178" s="38">
        <v>45796.844861111109</v>
      </c>
      <c r="CD178" t="s">
        <v>2689</v>
      </c>
      <c r="CE178" t="s">
        <v>2695</v>
      </c>
      <c r="CF178" s="3" t="s">
        <v>2670</v>
      </c>
      <c r="CG178" s="3" t="s">
        <v>372</v>
      </c>
      <c r="CH178" s="3" t="s">
        <v>153</v>
      </c>
      <c r="CI178" s="3">
        <f t="shared" si="105"/>
        <v>15</v>
      </c>
      <c r="CJ178" s="3">
        <f t="shared" si="106"/>
        <v>5</v>
      </c>
      <c r="CK178" s="3" t="str">
        <f>IFERROR(VLOOKUP(V178,Turnos!$A$1:$D$150,3,0),"")</f>
        <v>00:00 as 08:20</v>
      </c>
      <c r="CL178" s="3">
        <f t="shared" si="107"/>
        <v>15</v>
      </c>
      <c r="CM178" s="4">
        <f t="shared" si="108"/>
        <v>0.53333333333333344</v>
      </c>
      <c r="CN178" s="19">
        <f t="shared" ca="1" si="82"/>
        <v>4.6787731481454102</v>
      </c>
      <c r="CO178" s="3" t="str">
        <f t="shared" si="109"/>
        <v>Tratado</v>
      </c>
      <c r="CP178" s="3" t="str">
        <f t="shared" ca="1" si="110"/>
        <v>Dentro do Prazo</v>
      </c>
    </row>
    <row r="179" spans="1:94">
      <c r="A179" s="42" t="s">
        <v>2696</v>
      </c>
      <c r="B179" t="s">
        <v>82</v>
      </c>
      <c r="C179" t="s">
        <v>83</v>
      </c>
      <c r="D179" t="s">
        <v>84</v>
      </c>
      <c r="E179" t="s">
        <v>85</v>
      </c>
      <c r="F179" t="s">
        <v>287</v>
      </c>
      <c r="G179" t="s">
        <v>103</v>
      </c>
      <c r="H179" t="s">
        <v>104</v>
      </c>
      <c r="I179" t="s">
        <v>87</v>
      </c>
      <c r="J179" t="s">
        <v>105</v>
      </c>
      <c r="K179" t="s">
        <v>88</v>
      </c>
      <c r="L179" t="s">
        <v>91</v>
      </c>
      <c r="M179" t="s">
        <v>2697</v>
      </c>
      <c r="N179" t="s">
        <v>2698</v>
      </c>
      <c r="O179" t="s">
        <v>99</v>
      </c>
      <c r="P179" t="s">
        <v>100</v>
      </c>
      <c r="Q179" t="s">
        <v>101</v>
      </c>
      <c r="R179" t="s">
        <v>98</v>
      </c>
      <c r="T179" t="s">
        <v>86</v>
      </c>
      <c r="U179" t="s">
        <v>106</v>
      </c>
      <c r="V179" t="s">
        <v>179</v>
      </c>
      <c r="W179" t="s">
        <v>2167</v>
      </c>
      <c r="X179" t="s">
        <v>2168</v>
      </c>
      <c r="Y179" t="s">
        <v>1590</v>
      </c>
      <c r="Z179" t="s">
        <v>86</v>
      </c>
      <c r="AA179" t="s">
        <v>2699</v>
      </c>
      <c r="AB179" t="s">
        <v>2700</v>
      </c>
      <c r="AC179" t="s">
        <v>632</v>
      </c>
      <c r="AD179" t="s">
        <v>86</v>
      </c>
      <c r="AE179" t="s">
        <v>86</v>
      </c>
      <c r="AF179" t="s">
        <v>151</v>
      </c>
      <c r="AG179" t="s">
        <v>94</v>
      </c>
      <c r="AH179" t="s">
        <v>108</v>
      </c>
      <c r="AI179" t="s">
        <v>2701</v>
      </c>
      <c r="AJ179" t="s">
        <v>526</v>
      </c>
      <c r="AK179" t="s">
        <v>1631</v>
      </c>
      <c r="AL179" t="s">
        <v>300</v>
      </c>
      <c r="AM179" t="s">
        <v>318</v>
      </c>
      <c r="AN179" t="s">
        <v>319</v>
      </c>
      <c r="AP179" t="s">
        <v>319</v>
      </c>
      <c r="AQ179" t="s">
        <v>109</v>
      </c>
      <c r="BE179" t="s">
        <v>2707</v>
      </c>
      <c r="BG179" t="s">
        <v>465</v>
      </c>
      <c r="BN179" t="s">
        <v>93</v>
      </c>
      <c r="BO179" t="s">
        <v>89</v>
      </c>
      <c r="BP179" t="s">
        <v>110</v>
      </c>
      <c r="BQ179" t="s">
        <v>109</v>
      </c>
      <c r="BU179" t="s">
        <v>90</v>
      </c>
      <c r="BV179" t="s">
        <v>2702</v>
      </c>
      <c r="BX179" t="s">
        <v>93</v>
      </c>
      <c r="BY179" t="s">
        <v>2703</v>
      </c>
      <c r="BZ179" t="s">
        <v>632</v>
      </c>
      <c r="CA179" t="s">
        <v>86</v>
      </c>
      <c r="CB179" t="s">
        <v>86</v>
      </c>
      <c r="CC179" s="35">
        <v>45793.298946759256</v>
      </c>
      <c r="CD179" t="s">
        <v>2700</v>
      </c>
      <c r="CE179" t="s">
        <v>2704</v>
      </c>
      <c r="CF179" s="3" t="s">
        <v>2670</v>
      </c>
      <c r="CG179" s="3" t="s">
        <v>372</v>
      </c>
      <c r="CH179" s="3" t="s">
        <v>594</v>
      </c>
      <c r="CI179" s="3">
        <f t="shared" si="105"/>
        <v>15</v>
      </c>
      <c r="CJ179" s="3">
        <f t="shared" si="106"/>
        <v>5</v>
      </c>
      <c r="CK179" s="3" t="str">
        <f>IFERROR(VLOOKUP(V179,Turnos!$A$1:$D$150,3,0),"")</f>
        <v>00:00 as 08:20</v>
      </c>
      <c r="CL179" s="3">
        <f t="shared" si="107"/>
        <v>15</v>
      </c>
      <c r="CM179" s="4">
        <f t="shared" si="108"/>
        <v>0.1333333333333333</v>
      </c>
      <c r="CN179" s="19">
        <f t="shared" ca="1" si="82"/>
        <v>1.1574768518476048</v>
      </c>
      <c r="CO179" s="3" t="str">
        <f t="shared" si="109"/>
        <v>Tratado</v>
      </c>
      <c r="CP179" s="3" t="str">
        <f t="shared" ca="1" si="110"/>
        <v>Dentro do Prazo</v>
      </c>
    </row>
    <row r="180" spans="1:94">
      <c r="A180" s="42" t="s">
        <v>2708</v>
      </c>
      <c r="B180" t="s">
        <v>82</v>
      </c>
      <c r="C180" t="s">
        <v>83</v>
      </c>
      <c r="D180" t="s">
        <v>84</v>
      </c>
      <c r="E180" t="s">
        <v>85</v>
      </c>
      <c r="F180" t="s">
        <v>287</v>
      </c>
      <c r="G180" t="s">
        <v>103</v>
      </c>
      <c r="H180" t="s">
        <v>104</v>
      </c>
      <c r="I180" t="s">
        <v>87</v>
      </c>
      <c r="J180" t="s">
        <v>105</v>
      </c>
      <c r="K180" t="s">
        <v>88</v>
      </c>
      <c r="L180" t="s">
        <v>91</v>
      </c>
      <c r="M180" t="s">
        <v>2709</v>
      </c>
      <c r="N180" t="s">
        <v>2710</v>
      </c>
      <c r="O180" t="s">
        <v>679</v>
      </c>
      <c r="P180" t="s">
        <v>680</v>
      </c>
      <c r="Q180" t="s">
        <v>681</v>
      </c>
      <c r="R180" t="s">
        <v>98</v>
      </c>
      <c r="T180" t="s">
        <v>86</v>
      </c>
      <c r="U180" t="s">
        <v>106</v>
      </c>
      <c r="V180" t="s">
        <v>221</v>
      </c>
      <c r="W180" t="s">
        <v>2711</v>
      </c>
      <c r="X180" t="s">
        <v>2712</v>
      </c>
      <c r="Y180" t="s">
        <v>626</v>
      </c>
      <c r="Z180" t="s">
        <v>86</v>
      </c>
      <c r="AA180" t="s">
        <v>2713</v>
      </c>
      <c r="AB180" t="s">
        <v>2714</v>
      </c>
      <c r="AC180" t="s">
        <v>128</v>
      </c>
      <c r="AD180" t="s">
        <v>86</v>
      </c>
      <c r="AE180" t="s">
        <v>86</v>
      </c>
      <c r="AF180" t="s">
        <v>151</v>
      </c>
      <c r="AG180" t="s">
        <v>94</v>
      </c>
      <c r="AH180" t="s">
        <v>108</v>
      </c>
      <c r="AI180" t="s">
        <v>86</v>
      </c>
      <c r="AJ180" t="s">
        <v>298</v>
      </c>
      <c r="AK180" t="s">
        <v>629</v>
      </c>
      <c r="AL180" t="s">
        <v>112</v>
      </c>
      <c r="AM180" t="s">
        <v>88</v>
      </c>
      <c r="AN180" t="s">
        <v>88</v>
      </c>
      <c r="AP180" t="s">
        <v>88</v>
      </c>
      <c r="AQ180" t="s">
        <v>109</v>
      </c>
      <c r="BE180" t="s">
        <v>2877</v>
      </c>
      <c r="BG180" t="s">
        <v>482</v>
      </c>
      <c r="BN180" t="s">
        <v>93</v>
      </c>
      <c r="BO180" t="s">
        <v>89</v>
      </c>
      <c r="BP180" t="s">
        <v>110</v>
      </c>
      <c r="BQ180" t="s">
        <v>109</v>
      </c>
      <c r="BU180" t="s">
        <v>90</v>
      </c>
      <c r="BV180" t="s">
        <v>2715</v>
      </c>
      <c r="BX180" t="s">
        <v>93</v>
      </c>
      <c r="BY180" t="s">
        <v>2716</v>
      </c>
      <c r="BZ180" t="s">
        <v>632</v>
      </c>
      <c r="CA180" t="s">
        <v>86</v>
      </c>
      <c r="CB180" t="s">
        <v>86</v>
      </c>
      <c r="CC180" s="35">
        <v>45797.41033564815</v>
      </c>
      <c r="CD180" t="s">
        <v>2714</v>
      </c>
      <c r="CE180" t="s">
        <v>2717</v>
      </c>
      <c r="CF180" s="3" t="s">
        <v>2670</v>
      </c>
      <c r="CG180" s="3" t="s">
        <v>152</v>
      </c>
      <c r="CH180" s="3" t="s">
        <v>153</v>
      </c>
      <c r="CI180" s="3">
        <f t="shared" ref="CI180:CI196" si="111">DAY(M180)</f>
        <v>18</v>
      </c>
      <c r="CJ180" s="3">
        <f t="shared" ref="CJ180:CJ196" si="112">MONTH(M180)</f>
        <v>5</v>
      </c>
      <c r="CK180" s="3" t="str">
        <f>IFERROR(VLOOKUP(V180,Turnos!$A$1:$D$150,3,0),"")</f>
        <v>16:00 as 00:20</v>
      </c>
      <c r="CL180" s="3">
        <f t="shared" ref="CL180:CL196" si="113">IF(AP180&gt;0,AP180-1,"")</f>
        <v>11</v>
      </c>
      <c r="CM180" s="4">
        <f t="shared" ref="CM180:CM196" si="114">IF(CL180="","",(AM180/CL180)-1)</f>
        <v>9.0909090909090828E-2</v>
      </c>
      <c r="CN180" s="19">
        <f t="shared" ref="CN180:CN196" ca="1" si="115">IF(CC180="",NOW()-M180,CC180-M180)</f>
        <v>1.4305324074084638</v>
      </c>
      <c r="CO180" s="3" t="str">
        <f t="shared" ref="CO180:CO196" si="116">IF(CC180="","Não tratado","Tratado")</f>
        <v>Tratado</v>
      </c>
      <c r="CP180" s="3" t="str">
        <f t="shared" ref="CP180:CP196" ca="1" si="117">IF(CN180&gt;=5,"Fora do prazo","Dentro do Prazo")</f>
        <v>Dentro do Prazo</v>
      </c>
    </row>
    <row r="181" spans="1:94">
      <c r="A181" s="42" t="s">
        <v>2718</v>
      </c>
      <c r="B181" t="s">
        <v>82</v>
      </c>
      <c r="C181" t="s">
        <v>83</v>
      </c>
      <c r="D181" t="s">
        <v>84</v>
      </c>
      <c r="E181" t="s">
        <v>85</v>
      </c>
      <c r="F181" t="s">
        <v>287</v>
      </c>
      <c r="G181" t="s">
        <v>103</v>
      </c>
      <c r="H181" t="s">
        <v>104</v>
      </c>
      <c r="I181" t="s">
        <v>87</v>
      </c>
      <c r="J181" t="s">
        <v>105</v>
      </c>
      <c r="K181" t="s">
        <v>88</v>
      </c>
      <c r="L181" t="s">
        <v>91</v>
      </c>
      <c r="M181" t="s">
        <v>2719</v>
      </c>
      <c r="N181" t="s">
        <v>2720</v>
      </c>
      <c r="O181" t="s">
        <v>1441</v>
      </c>
      <c r="P181" t="s">
        <v>1442</v>
      </c>
      <c r="Q181" t="s">
        <v>1443</v>
      </c>
      <c r="R181" t="s">
        <v>98</v>
      </c>
      <c r="T181" t="s">
        <v>86</v>
      </c>
      <c r="U181" t="s">
        <v>106</v>
      </c>
      <c r="V181" t="s">
        <v>127</v>
      </c>
      <c r="W181" t="s">
        <v>1444</v>
      </c>
      <c r="X181" t="s">
        <v>1445</v>
      </c>
      <c r="Y181" t="s">
        <v>626</v>
      </c>
      <c r="Z181" t="s">
        <v>86</v>
      </c>
      <c r="AA181" t="s">
        <v>2721</v>
      </c>
      <c r="AB181" t="s">
        <v>2722</v>
      </c>
      <c r="AC181" t="s">
        <v>632</v>
      </c>
      <c r="AD181" t="s">
        <v>86</v>
      </c>
      <c r="AE181" t="s">
        <v>86</v>
      </c>
      <c r="AF181" t="s">
        <v>151</v>
      </c>
      <c r="AG181" t="s">
        <v>94</v>
      </c>
      <c r="AH181" t="s">
        <v>108</v>
      </c>
      <c r="AI181" t="s">
        <v>2723</v>
      </c>
      <c r="AJ181" t="s">
        <v>526</v>
      </c>
      <c r="AK181" t="s">
        <v>2724</v>
      </c>
      <c r="AL181" t="s">
        <v>433</v>
      </c>
      <c r="AM181" t="s">
        <v>318</v>
      </c>
      <c r="AN181" t="s">
        <v>319</v>
      </c>
      <c r="AP181" t="s">
        <v>319</v>
      </c>
      <c r="AQ181" t="s">
        <v>109</v>
      </c>
      <c r="BE181" t="s">
        <v>2878</v>
      </c>
      <c r="BG181" t="s">
        <v>401</v>
      </c>
      <c r="BN181" t="s">
        <v>93</v>
      </c>
      <c r="BO181" t="s">
        <v>89</v>
      </c>
      <c r="BP181" t="s">
        <v>110</v>
      </c>
      <c r="BQ181" t="s">
        <v>109</v>
      </c>
      <c r="BU181" t="s">
        <v>90</v>
      </c>
      <c r="BV181" t="s">
        <v>2725</v>
      </c>
      <c r="BX181" t="s">
        <v>93</v>
      </c>
      <c r="BY181" t="s">
        <v>2726</v>
      </c>
      <c r="BZ181" t="s">
        <v>632</v>
      </c>
      <c r="CA181" t="s">
        <v>86</v>
      </c>
      <c r="CB181" t="s">
        <v>86</v>
      </c>
      <c r="CC181" s="35">
        <v>45798.811874999999</v>
      </c>
      <c r="CD181" t="s">
        <v>2722</v>
      </c>
      <c r="CE181" t="s">
        <v>2727</v>
      </c>
      <c r="CF181" s="3" t="s">
        <v>2670</v>
      </c>
      <c r="CG181" s="3" t="s">
        <v>372</v>
      </c>
      <c r="CH181" s="3" t="s">
        <v>594</v>
      </c>
      <c r="CI181" s="3">
        <f t="shared" si="111"/>
        <v>18</v>
      </c>
      <c r="CJ181" s="3">
        <f t="shared" si="112"/>
        <v>5</v>
      </c>
      <c r="CK181" s="3" t="str">
        <f>IFERROR(VLOOKUP(V181,Turnos!$A$1:$D$150,3,0),"")</f>
        <v>15:00 AS 23:00</v>
      </c>
      <c r="CL181" s="3">
        <f t="shared" si="113"/>
        <v>15</v>
      </c>
      <c r="CM181" s="4">
        <f t="shared" si="114"/>
        <v>0.1333333333333333</v>
      </c>
      <c r="CN181" s="19">
        <f t="shared" ca="1" si="115"/>
        <v>2.8950810185197042</v>
      </c>
      <c r="CO181" s="3" t="str">
        <f t="shared" si="116"/>
        <v>Tratado</v>
      </c>
      <c r="CP181" s="3" t="str">
        <f t="shared" ca="1" si="117"/>
        <v>Dentro do Prazo</v>
      </c>
    </row>
    <row r="182" spans="1:94">
      <c r="A182" s="42" t="s">
        <v>2728</v>
      </c>
      <c r="B182" t="s">
        <v>82</v>
      </c>
      <c r="C182" t="s">
        <v>83</v>
      </c>
      <c r="D182" t="s">
        <v>84</v>
      </c>
      <c r="E182" t="s">
        <v>85</v>
      </c>
      <c r="F182" t="s">
        <v>287</v>
      </c>
      <c r="G182" t="s">
        <v>103</v>
      </c>
      <c r="H182" t="s">
        <v>104</v>
      </c>
      <c r="I182" t="s">
        <v>87</v>
      </c>
      <c r="J182" t="s">
        <v>105</v>
      </c>
      <c r="K182" t="s">
        <v>88</v>
      </c>
      <c r="L182" t="s">
        <v>91</v>
      </c>
      <c r="M182" t="s">
        <v>2729</v>
      </c>
      <c r="N182" t="s">
        <v>2730</v>
      </c>
      <c r="O182" t="s">
        <v>679</v>
      </c>
      <c r="P182" t="s">
        <v>680</v>
      </c>
      <c r="Q182" t="s">
        <v>681</v>
      </c>
      <c r="R182" t="s">
        <v>98</v>
      </c>
      <c r="T182" t="s">
        <v>86</v>
      </c>
      <c r="U182" t="s">
        <v>106</v>
      </c>
      <c r="V182" t="s">
        <v>221</v>
      </c>
      <c r="W182" t="s">
        <v>2711</v>
      </c>
      <c r="X182" t="s">
        <v>2712</v>
      </c>
      <c r="Y182" t="s">
        <v>460</v>
      </c>
      <c r="Z182" t="s">
        <v>86</v>
      </c>
      <c r="AA182" t="s">
        <v>2731</v>
      </c>
      <c r="AB182" t="s">
        <v>2732</v>
      </c>
      <c r="AC182" t="s">
        <v>632</v>
      </c>
      <c r="AD182" t="s">
        <v>86</v>
      </c>
      <c r="AE182" t="s">
        <v>86</v>
      </c>
      <c r="AF182" t="s">
        <v>151</v>
      </c>
      <c r="AG182" t="s">
        <v>94</v>
      </c>
      <c r="AH182" t="s">
        <v>108</v>
      </c>
      <c r="AI182" t="s">
        <v>2733</v>
      </c>
      <c r="AJ182" t="s">
        <v>463</v>
      </c>
      <c r="AK182" t="s">
        <v>464</v>
      </c>
      <c r="AL182" t="s">
        <v>112</v>
      </c>
      <c r="AM182" t="s">
        <v>466</v>
      </c>
      <c r="AN182" t="s">
        <v>466</v>
      </c>
      <c r="AP182" t="s">
        <v>466</v>
      </c>
      <c r="AQ182" t="s">
        <v>109</v>
      </c>
      <c r="BE182" t="s">
        <v>2879</v>
      </c>
      <c r="BG182" t="s">
        <v>301</v>
      </c>
      <c r="BN182" t="s">
        <v>93</v>
      </c>
      <c r="BO182" t="s">
        <v>89</v>
      </c>
      <c r="BP182" t="s">
        <v>110</v>
      </c>
      <c r="BQ182" t="s">
        <v>109</v>
      </c>
      <c r="BU182" t="s">
        <v>90</v>
      </c>
      <c r="BV182" t="s">
        <v>2734</v>
      </c>
      <c r="BX182" t="s">
        <v>93</v>
      </c>
      <c r="BY182" t="s">
        <v>2735</v>
      </c>
      <c r="BZ182" t="s">
        <v>632</v>
      </c>
      <c r="CA182" t="s">
        <v>86</v>
      </c>
      <c r="CB182" t="s">
        <v>86</v>
      </c>
      <c r="CC182" s="35">
        <v>45797.410891203705</v>
      </c>
      <c r="CD182" t="s">
        <v>2732</v>
      </c>
      <c r="CE182" t="s">
        <v>2736</v>
      </c>
      <c r="CF182" s="3" t="s">
        <v>2670</v>
      </c>
      <c r="CG182" s="3" t="s">
        <v>152</v>
      </c>
      <c r="CH182" s="3" t="s">
        <v>153</v>
      </c>
      <c r="CI182" s="3">
        <f t="shared" si="111"/>
        <v>18</v>
      </c>
      <c r="CJ182" s="3">
        <f t="shared" si="112"/>
        <v>5</v>
      </c>
      <c r="CK182" s="3" t="str">
        <f>IFERROR(VLOOKUP(V182,Turnos!$A$1:$D$150,3,0),"")</f>
        <v>16:00 as 00:20</v>
      </c>
      <c r="CL182" s="3">
        <f t="shared" si="113"/>
        <v>26</v>
      </c>
      <c r="CM182" s="4">
        <f t="shared" si="114"/>
        <v>3.8461538461538547E-2</v>
      </c>
      <c r="CN182" s="19">
        <f t="shared" ca="1" si="115"/>
        <v>1.5479398148163455</v>
      </c>
      <c r="CO182" s="3" t="str">
        <f t="shared" si="116"/>
        <v>Tratado</v>
      </c>
      <c r="CP182" s="3" t="str">
        <f t="shared" ca="1" si="117"/>
        <v>Dentro do Prazo</v>
      </c>
    </row>
    <row r="183" spans="1:94">
      <c r="A183" s="42" t="s">
        <v>2737</v>
      </c>
      <c r="B183" t="s">
        <v>82</v>
      </c>
      <c r="C183" t="s">
        <v>83</v>
      </c>
      <c r="D183" t="s">
        <v>84</v>
      </c>
      <c r="E183" t="s">
        <v>85</v>
      </c>
      <c r="F183" t="s">
        <v>287</v>
      </c>
      <c r="G183" t="s">
        <v>103</v>
      </c>
      <c r="H183" t="s">
        <v>104</v>
      </c>
      <c r="I183" t="s">
        <v>87</v>
      </c>
      <c r="J183" t="s">
        <v>105</v>
      </c>
      <c r="K183" t="s">
        <v>88</v>
      </c>
      <c r="L183" t="s">
        <v>91</v>
      </c>
      <c r="M183" t="s">
        <v>2738</v>
      </c>
      <c r="N183" t="s">
        <v>2739</v>
      </c>
      <c r="O183" t="s">
        <v>456</v>
      </c>
      <c r="P183" t="s">
        <v>457</v>
      </c>
      <c r="Q183" t="s">
        <v>458</v>
      </c>
      <c r="R183" t="s">
        <v>98</v>
      </c>
      <c r="T183" t="s">
        <v>86</v>
      </c>
      <c r="U183" t="s">
        <v>106</v>
      </c>
      <c r="V183" t="s">
        <v>192</v>
      </c>
      <c r="W183" t="s">
        <v>413</v>
      </c>
      <c r="X183" t="s">
        <v>414</v>
      </c>
      <c r="Y183" t="s">
        <v>626</v>
      </c>
      <c r="Z183" t="s">
        <v>86</v>
      </c>
      <c r="AA183" t="s">
        <v>2740</v>
      </c>
      <c r="AB183" t="s">
        <v>2741</v>
      </c>
      <c r="AC183" t="s">
        <v>632</v>
      </c>
      <c r="AD183" t="s">
        <v>86</v>
      </c>
      <c r="AE183" t="s">
        <v>86</v>
      </c>
      <c r="AF183" t="s">
        <v>151</v>
      </c>
      <c r="AG183" t="s">
        <v>94</v>
      </c>
      <c r="AH183" t="s">
        <v>108</v>
      </c>
      <c r="AI183" t="s">
        <v>86</v>
      </c>
      <c r="AJ183" t="s">
        <v>526</v>
      </c>
      <c r="AK183" t="s">
        <v>2724</v>
      </c>
      <c r="AL183" t="s">
        <v>433</v>
      </c>
      <c r="AM183" t="s">
        <v>402</v>
      </c>
      <c r="AN183" t="s">
        <v>318</v>
      </c>
      <c r="AP183" t="s">
        <v>319</v>
      </c>
      <c r="AQ183" t="s">
        <v>109</v>
      </c>
      <c r="BE183" t="s">
        <v>2880</v>
      </c>
      <c r="BG183" t="s">
        <v>543</v>
      </c>
      <c r="BN183" t="s">
        <v>93</v>
      </c>
      <c r="BO183" t="s">
        <v>89</v>
      </c>
      <c r="BP183" t="s">
        <v>110</v>
      </c>
      <c r="BQ183" t="s">
        <v>109</v>
      </c>
      <c r="BU183" t="s">
        <v>90</v>
      </c>
      <c r="BV183" t="s">
        <v>2742</v>
      </c>
      <c r="BX183" t="s">
        <v>93</v>
      </c>
      <c r="BY183" t="s">
        <v>2743</v>
      </c>
      <c r="BZ183" t="s">
        <v>632</v>
      </c>
      <c r="CA183" t="s">
        <v>86</v>
      </c>
      <c r="CB183" t="s">
        <v>86</v>
      </c>
      <c r="CC183" s="38">
        <v>45798.446631944447</v>
      </c>
      <c r="CD183" t="s">
        <v>2741</v>
      </c>
      <c r="CE183" t="s">
        <v>2744</v>
      </c>
      <c r="CF183" s="3" t="s">
        <v>2670</v>
      </c>
      <c r="CG183" s="3" t="s">
        <v>372</v>
      </c>
      <c r="CH183" s="3" t="s">
        <v>594</v>
      </c>
      <c r="CI183" s="3">
        <f t="shared" si="111"/>
        <v>18</v>
      </c>
      <c r="CJ183" s="3">
        <f t="shared" si="112"/>
        <v>5</v>
      </c>
      <c r="CK183" s="3" t="str">
        <f>IFERROR(VLOOKUP(V183,Turnos!$A$1:$D$150,3,0),"")</f>
        <v>08:00 AS 16:20</v>
      </c>
      <c r="CL183" s="3">
        <f t="shared" si="113"/>
        <v>15</v>
      </c>
      <c r="CM183" s="4">
        <f t="shared" si="114"/>
        <v>0.19999999999999996</v>
      </c>
      <c r="CN183" s="19">
        <f t="shared" ca="1" si="115"/>
        <v>2.7955208333369228</v>
      </c>
      <c r="CO183" s="3" t="str">
        <f t="shared" si="116"/>
        <v>Tratado</v>
      </c>
      <c r="CP183" s="3" t="str">
        <f t="shared" ca="1" si="117"/>
        <v>Dentro do Prazo</v>
      </c>
    </row>
    <row r="184" spans="1:94">
      <c r="A184" s="42" t="s">
        <v>2745</v>
      </c>
      <c r="B184" t="s">
        <v>82</v>
      </c>
      <c r="C184" t="s">
        <v>83</v>
      </c>
      <c r="D184" t="s">
        <v>84</v>
      </c>
      <c r="E184" t="s">
        <v>85</v>
      </c>
      <c r="F184" t="s">
        <v>287</v>
      </c>
      <c r="G184" t="s">
        <v>103</v>
      </c>
      <c r="H184" t="s">
        <v>104</v>
      </c>
      <c r="I184" t="s">
        <v>87</v>
      </c>
      <c r="J184" t="s">
        <v>105</v>
      </c>
      <c r="K184" t="s">
        <v>88</v>
      </c>
      <c r="L184" t="s">
        <v>91</v>
      </c>
      <c r="M184" t="s">
        <v>2746</v>
      </c>
      <c r="N184" t="s">
        <v>2747</v>
      </c>
      <c r="O184" t="s">
        <v>426</v>
      </c>
      <c r="P184" t="s">
        <v>427</v>
      </c>
      <c r="Q184" t="s">
        <v>428</v>
      </c>
      <c r="R184" t="s">
        <v>98</v>
      </c>
      <c r="T184" t="s">
        <v>86</v>
      </c>
      <c r="U184" t="s">
        <v>106</v>
      </c>
      <c r="V184" t="s">
        <v>238</v>
      </c>
      <c r="W184" t="s">
        <v>1609</v>
      </c>
      <c r="X184" t="s">
        <v>1610</v>
      </c>
      <c r="Y184" t="s">
        <v>1419</v>
      </c>
      <c r="Z184" t="s">
        <v>86</v>
      </c>
      <c r="AA184" t="s">
        <v>2748</v>
      </c>
      <c r="AB184" t="s">
        <v>2749</v>
      </c>
      <c r="AC184" t="s">
        <v>632</v>
      </c>
      <c r="AD184" t="s">
        <v>2749</v>
      </c>
      <c r="AE184" t="s">
        <v>2750</v>
      </c>
      <c r="AF184" t="s">
        <v>151</v>
      </c>
      <c r="AG184" t="s">
        <v>94</v>
      </c>
      <c r="AH184" t="s">
        <v>108</v>
      </c>
      <c r="AI184" t="s">
        <v>86</v>
      </c>
      <c r="AJ184" t="s">
        <v>982</v>
      </c>
      <c r="AK184" t="s">
        <v>2751</v>
      </c>
      <c r="AL184" t="s">
        <v>112</v>
      </c>
      <c r="AM184" t="s">
        <v>418</v>
      </c>
      <c r="AN184" t="s">
        <v>467</v>
      </c>
      <c r="AP184" t="s">
        <v>319</v>
      </c>
      <c r="AQ184" t="s">
        <v>109</v>
      </c>
      <c r="BE184" t="s">
        <v>2881</v>
      </c>
      <c r="BG184" t="s">
        <v>362</v>
      </c>
      <c r="BN184" t="s">
        <v>93</v>
      </c>
      <c r="BO184" t="s">
        <v>89</v>
      </c>
      <c r="BP184" t="s">
        <v>110</v>
      </c>
      <c r="BQ184" t="s">
        <v>109</v>
      </c>
      <c r="BU184" t="s">
        <v>90</v>
      </c>
      <c r="BV184" t="s">
        <v>2752</v>
      </c>
      <c r="BX184" t="s">
        <v>93</v>
      </c>
      <c r="BY184" t="s">
        <v>2753</v>
      </c>
      <c r="BZ184" t="s">
        <v>632</v>
      </c>
      <c r="CA184" t="s">
        <v>2754</v>
      </c>
      <c r="CB184" t="s">
        <v>86</v>
      </c>
      <c r="CC184" s="38">
        <v>45798.447175925925</v>
      </c>
      <c r="CD184" t="s">
        <v>2749</v>
      </c>
      <c r="CE184" t="s">
        <v>2755</v>
      </c>
      <c r="CF184" s="3" t="s">
        <v>2670</v>
      </c>
      <c r="CG184" s="3" t="s">
        <v>372</v>
      </c>
      <c r="CH184" s="3" t="s">
        <v>153</v>
      </c>
      <c r="CI184" s="3">
        <f t="shared" si="111"/>
        <v>18</v>
      </c>
      <c r="CJ184" s="3">
        <f t="shared" si="112"/>
        <v>5</v>
      </c>
      <c r="CK184" s="3" t="str">
        <f>IFERROR(VLOOKUP(V184,Turnos!$A$1:$D$150,3,0),"")</f>
        <v>00:00 as 08:20</v>
      </c>
      <c r="CL184" s="3">
        <f t="shared" si="113"/>
        <v>15</v>
      </c>
      <c r="CM184" s="4">
        <f t="shared" si="114"/>
        <v>0.46666666666666656</v>
      </c>
      <c r="CN184" s="19">
        <f t="shared" ca="1" si="115"/>
        <v>3.05699074074073</v>
      </c>
      <c r="CO184" s="3" t="str">
        <f t="shared" si="116"/>
        <v>Tratado</v>
      </c>
      <c r="CP184" s="3" t="str">
        <f t="shared" ca="1" si="117"/>
        <v>Dentro do Prazo</v>
      </c>
    </row>
    <row r="185" spans="1:94">
      <c r="A185" s="42" t="s">
        <v>2756</v>
      </c>
      <c r="B185" t="s">
        <v>82</v>
      </c>
      <c r="C185" t="s">
        <v>83</v>
      </c>
      <c r="D185" t="s">
        <v>84</v>
      </c>
      <c r="E185" t="s">
        <v>2757</v>
      </c>
      <c r="F185" t="s">
        <v>1951</v>
      </c>
      <c r="G185" t="s">
        <v>532</v>
      </c>
      <c r="H185" t="s">
        <v>533</v>
      </c>
      <c r="I185" t="s">
        <v>87</v>
      </c>
      <c r="J185" t="s">
        <v>343</v>
      </c>
      <c r="K185" t="s">
        <v>534</v>
      </c>
      <c r="L185" t="s">
        <v>345</v>
      </c>
      <c r="M185" t="s">
        <v>2758</v>
      </c>
      <c r="N185" t="s">
        <v>2759</v>
      </c>
      <c r="O185" t="s">
        <v>2760</v>
      </c>
      <c r="P185" t="s">
        <v>2761</v>
      </c>
      <c r="Q185" t="s">
        <v>2762</v>
      </c>
      <c r="R185" t="s">
        <v>537</v>
      </c>
      <c r="T185" t="s">
        <v>86</v>
      </c>
      <c r="U185" t="s">
        <v>351</v>
      </c>
      <c r="V185" t="s">
        <v>2516</v>
      </c>
      <c r="W185" t="s">
        <v>2763</v>
      </c>
      <c r="X185" t="s">
        <v>2764</v>
      </c>
      <c r="Y185" t="s">
        <v>2765</v>
      </c>
      <c r="Z185" t="s">
        <v>86</v>
      </c>
      <c r="AA185" t="s">
        <v>2766</v>
      </c>
      <c r="AB185" t="s">
        <v>2767</v>
      </c>
      <c r="AC185" t="s">
        <v>2750</v>
      </c>
      <c r="AD185" t="s">
        <v>2768</v>
      </c>
      <c r="AE185" t="s">
        <v>2750</v>
      </c>
      <c r="AF185" t="s">
        <v>359</v>
      </c>
      <c r="AG185" t="s">
        <v>94</v>
      </c>
      <c r="AH185" t="s">
        <v>1468</v>
      </c>
      <c r="AI185" t="s">
        <v>86</v>
      </c>
      <c r="AL185" t="s">
        <v>2769</v>
      </c>
      <c r="AV185" t="s">
        <v>362</v>
      </c>
      <c r="AW185" t="s">
        <v>332</v>
      </c>
      <c r="BE185" t="s">
        <v>2882</v>
      </c>
      <c r="BL185" t="s">
        <v>618</v>
      </c>
      <c r="BN185" t="s">
        <v>93</v>
      </c>
      <c r="BO185" t="s">
        <v>89</v>
      </c>
      <c r="BP185" t="s">
        <v>364</v>
      </c>
      <c r="BQ185" t="s">
        <v>365</v>
      </c>
      <c r="BU185" t="s">
        <v>90</v>
      </c>
      <c r="BV185" t="s">
        <v>2770</v>
      </c>
      <c r="BX185" t="s">
        <v>93</v>
      </c>
      <c r="BY185" t="s">
        <v>2771</v>
      </c>
      <c r="BZ185" t="s">
        <v>2750</v>
      </c>
      <c r="CA185" t="s">
        <v>86</v>
      </c>
      <c r="CB185" t="s">
        <v>2768</v>
      </c>
      <c r="CC185" s="38">
        <v>45797.413136574076</v>
      </c>
      <c r="CD185" t="s">
        <v>86</v>
      </c>
      <c r="CE185" t="s">
        <v>2772</v>
      </c>
      <c r="CG185" s="3" t="s">
        <v>2893</v>
      </c>
      <c r="CH185" s="3" t="s">
        <v>2893</v>
      </c>
      <c r="CI185" s="3">
        <f t="shared" si="111"/>
        <v>17</v>
      </c>
      <c r="CJ185" s="3">
        <f t="shared" si="112"/>
        <v>5</v>
      </c>
      <c r="CK185" s="3" t="str">
        <f>IFERROR(VLOOKUP(V185,Turnos!$A$1:$D$150,3,0),"")</f>
        <v/>
      </c>
      <c r="CL185" s="3" t="str">
        <f t="shared" si="113"/>
        <v/>
      </c>
      <c r="CM185" s="4" t="str">
        <f t="shared" si="114"/>
        <v/>
      </c>
      <c r="CN185" s="19">
        <f t="shared" ca="1" si="115"/>
        <v>2.9677662037065602</v>
      </c>
      <c r="CO185" s="3" t="str">
        <f t="shared" si="116"/>
        <v>Tratado</v>
      </c>
      <c r="CP185" s="3" t="str">
        <f t="shared" ca="1" si="117"/>
        <v>Dentro do Prazo</v>
      </c>
    </row>
    <row r="186" spans="1:94">
      <c r="A186" s="42" t="s">
        <v>2773</v>
      </c>
      <c r="B186" t="s">
        <v>82</v>
      </c>
      <c r="C186" t="s">
        <v>83</v>
      </c>
      <c r="D186" t="s">
        <v>84</v>
      </c>
      <c r="E186" t="s">
        <v>85</v>
      </c>
      <c r="F186" t="s">
        <v>287</v>
      </c>
      <c r="G186" t="s">
        <v>103</v>
      </c>
      <c r="H186" t="s">
        <v>104</v>
      </c>
      <c r="I186" t="s">
        <v>87</v>
      </c>
      <c r="J186" t="s">
        <v>105</v>
      </c>
      <c r="K186" t="s">
        <v>88</v>
      </c>
      <c r="L186" t="s">
        <v>91</v>
      </c>
      <c r="M186" t="s">
        <v>2774</v>
      </c>
      <c r="N186" t="s">
        <v>2775</v>
      </c>
      <c r="O186" t="s">
        <v>393</v>
      </c>
      <c r="P186" t="s">
        <v>394</v>
      </c>
      <c r="Q186" t="s">
        <v>395</v>
      </c>
      <c r="R186" t="s">
        <v>98</v>
      </c>
      <c r="T186" t="s">
        <v>86</v>
      </c>
      <c r="U186" t="s">
        <v>106</v>
      </c>
      <c r="V186" t="s">
        <v>157</v>
      </c>
      <c r="W186" t="s">
        <v>1533</v>
      </c>
      <c r="X186" t="s">
        <v>1534</v>
      </c>
      <c r="Y186" t="s">
        <v>626</v>
      </c>
      <c r="Z186" t="s">
        <v>86</v>
      </c>
      <c r="AA186" t="s">
        <v>2776</v>
      </c>
      <c r="AB186" t="s">
        <v>2777</v>
      </c>
      <c r="AC186" t="s">
        <v>632</v>
      </c>
      <c r="AD186" t="s">
        <v>86</v>
      </c>
      <c r="AE186" t="s">
        <v>86</v>
      </c>
      <c r="AF186" t="s">
        <v>151</v>
      </c>
      <c r="AG186" t="s">
        <v>94</v>
      </c>
      <c r="AH186" t="s">
        <v>108</v>
      </c>
      <c r="AI186" t="s">
        <v>2778</v>
      </c>
      <c r="AJ186" t="s">
        <v>526</v>
      </c>
      <c r="AK186" t="s">
        <v>2724</v>
      </c>
      <c r="AL186" t="s">
        <v>417</v>
      </c>
      <c r="AM186" t="s">
        <v>301</v>
      </c>
      <c r="AN186" t="s">
        <v>773</v>
      </c>
      <c r="AP186" t="s">
        <v>319</v>
      </c>
      <c r="AQ186" t="s">
        <v>109</v>
      </c>
      <c r="BE186" t="s">
        <v>2883</v>
      </c>
      <c r="BG186" t="s">
        <v>657</v>
      </c>
      <c r="BN186" t="s">
        <v>93</v>
      </c>
      <c r="BO186" t="s">
        <v>89</v>
      </c>
      <c r="BP186" t="s">
        <v>110</v>
      </c>
      <c r="BQ186" t="s">
        <v>109</v>
      </c>
      <c r="BU186" t="s">
        <v>90</v>
      </c>
      <c r="BV186" t="s">
        <v>2779</v>
      </c>
      <c r="BX186" t="s">
        <v>93</v>
      </c>
      <c r="BY186" t="s">
        <v>2780</v>
      </c>
      <c r="BZ186" t="s">
        <v>632</v>
      </c>
      <c r="CA186" t="s">
        <v>86</v>
      </c>
      <c r="CB186" t="s">
        <v>86</v>
      </c>
      <c r="CC186" s="38">
        <v>45798.811400462961</v>
      </c>
      <c r="CD186" t="s">
        <v>2777</v>
      </c>
      <c r="CE186" t="s">
        <v>2781</v>
      </c>
      <c r="CF186" s="3" t="s">
        <v>2670</v>
      </c>
      <c r="CG186" s="3" t="s">
        <v>372</v>
      </c>
      <c r="CH186" s="3" t="s">
        <v>594</v>
      </c>
      <c r="CI186" s="3">
        <f t="shared" si="111"/>
        <v>17</v>
      </c>
      <c r="CJ186" s="3">
        <f t="shared" si="112"/>
        <v>5</v>
      </c>
      <c r="CK186" s="3" t="str">
        <f>IFERROR(VLOOKUP(V186,Turnos!$A$1:$D$150,3,0),"")</f>
        <v>21:00 as 05:20</v>
      </c>
      <c r="CL186" s="3">
        <f t="shared" si="113"/>
        <v>15</v>
      </c>
      <c r="CM186" s="4">
        <f t="shared" si="114"/>
        <v>0.39999999999999991</v>
      </c>
      <c r="CN186" s="19">
        <f t="shared" ca="1" si="115"/>
        <v>4.7247106481445371</v>
      </c>
      <c r="CO186" s="3" t="str">
        <f t="shared" si="116"/>
        <v>Tratado</v>
      </c>
      <c r="CP186" s="3" t="str">
        <f t="shared" ca="1" si="117"/>
        <v>Dentro do Prazo</v>
      </c>
    </row>
    <row r="187" spans="1:94">
      <c r="A187" s="42" t="s">
        <v>2782</v>
      </c>
      <c r="B187" t="s">
        <v>82</v>
      </c>
      <c r="C187" t="s">
        <v>83</v>
      </c>
      <c r="D187" t="s">
        <v>84</v>
      </c>
      <c r="E187" t="s">
        <v>85</v>
      </c>
      <c r="F187" t="s">
        <v>287</v>
      </c>
      <c r="G187" t="s">
        <v>103</v>
      </c>
      <c r="H187" t="s">
        <v>104</v>
      </c>
      <c r="I187" t="s">
        <v>87</v>
      </c>
      <c r="J187" t="s">
        <v>105</v>
      </c>
      <c r="K187" t="s">
        <v>88</v>
      </c>
      <c r="L187" t="s">
        <v>91</v>
      </c>
      <c r="M187" t="s">
        <v>2783</v>
      </c>
      <c r="N187" t="s">
        <v>2784</v>
      </c>
      <c r="O187" t="s">
        <v>1706</v>
      </c>
      <c r="P187" t="s">
        <v>1707</v>
      </c>
      <c r="Q187" t="s">
        <v>1708</v>
      </c>
      <c r="R187" t="s">
        <v>98</v>
      </c>
      <c r="T187" t="s">
        <v>86</v>
      </c>
      <c r="U187" t="s">
        <v>106</v>
      </c>
      <c r="V187" t="s">
        <v>119</v>
      </c>
      <c r="W187" t="s">
        <v>1709</v>
      </c>
      <c r="X187" t="s">
        <v>1710</v>
      </c>
      <c r="Y187" t="s">
        <v>720</v>
      </c>
      <c r="Z187" t="s">
        <v>86</v>
      </c>
      <c r="AA187" t="s">
        <v>2785</v>
      </c>
      <c r="AB187" t="s">
        <v>2786</v>
      </c>
      <c r="AC187" t="s">
        <v>632</v>
      </c>
      <c r="AD187" t="s">
        <v>2786</v>
      </c>
      <c r="AE187" t="s">
        <v>747</v>
      </c>
      <c r="AF187" t="s">
        <v>151</v>
      </c>
      <c r="AG187" t="s">
        <v>94</v>
      </c>
      <c r="AH187" t="s">
        <v>108</v>
      </c>
      <c r="AI187" t="s">
        <v>86</v>
      </c>
      <c r="AJ187" t="s">
        <v>526</v>
      </c>
      <c r="AK187" t="s">
        <v>1648</v>
      </c>
      <c r="AL187" t="s">
        <v>300</v>
      </c>
      <c r="AM187" t="s">
        <v>402</v>
      </c>
      <c r="AN187" t="s">
        <v>319</v>
      </c>
      <c r="AP187" t="s">
        <v>319</v>
      </c>
      <c r="AQ187" t="s">
        <v>109</v>
      </c>
      <c r="BE187" t="s">
        <v>2884</v>
      </c>
      <c r="BG187" t="s">
        <v>676</v>
      </c>
      <c r="BN187" t="s">
        <v>93</v>
      </c>
      <c r="BO187" t="s">
        <v>89</v>
      </c>
      <c r="BP187" t="s">
        <v>110</v>
      </c>
      <c r="BQ187" t="s">
        <v>109</v>
      </c>
      <c r="BU187" t="s">
        <v>90</v>
      </c>
      <c r="BV187" t="s">
        <v>2787</v>
      </c>
      <c r="BX187" t="s">
        <v>93</v>
      </c>
      <c r="BY187" t="s">
        <v>2788</v>
      </c>
      <c r="BZ187" t="s">
        <v>128</v>
      </c>
      <c r="CA187" t="s">
        <v>2789</v>
      </c>
      <c r="CB187" t="s">
        <v>86</v>
      </c>
      <c r="CC187" s="38">
        <v>45798.41134259259</v>
      </c>
      <c r="CD187" t="s">
        <v>2786</v>
      </c>
      <c r="CE187" t="s">
        <v>2790</v>
      </c>
      <c r="CF187" s="3" t="s">
        <v>2670</v>
      </c>
      <c r="CG187" s="3" t="s">
        <v>372</v>
      </c>
      <c r="CH187" s="3" t="s">
        <v>153</v>
      </c>
      <c r="CI187" s="3">
        <f t="shared" si="111"/>
        <v>16</v>
      </c>
      <c r="CJ187" s="3">
        <f t="shared" si="112"/>
        <v>5</v>
      </c>
      <c r="CK187" s="3" t="str">
        <f>IFERROR(VLOOKUP(V187,Turnos!$A$1:$D$150,3,0),"")</f>
        <v>05:00 as 13:20</v>
      </c>
      <c r="CL187" s="3">
        <f t="shared" si="113"/>
        <v>15</v>
      </c>
      <c r="CM187" s="4">
        <f t="shared" si="114"/>
        <v>0.19999999999999996</v>
      </c>
      <c r="CN187" s="19">
        <f t="shared" ca="1" si="115"/>
        <v>4.8477893518502242</v>
      </c>
      <c r="CO187" s="3" t="str">
        <f t="shared" si="116"/>
        <v>Tratado</v>
      </c>
      <c r="CP187" s="3" t="str">
        <f t="shared" ca="1" si="117"/>
        <v>Dentro do Prazo</v>
      </c>
    </row>
    <row r="188" spans="1:94">
      <c r="A188" s="42" t="s">
        <v>2791</v>
      </c>
      <c r="B188" t="s">
        <v>82</v>
      </c>
      <c r="C188" t="s">
        <v>83</v>
      </c>
      <c r="D188" t="s">
        <v>84</v>
      </c>
      <c r="E188" t="s">
        <v>85</v>
      </c>
      <c r="F188" t="s">
        <v>129</v>
      </c>
      <c r="G188" t="s">
        <v>103</v>
      </c>
      <c r="H188" t="s">
        <v>104</v>
      </c>
      <c r="I188" t="s">
        <v>87</v>
      </c>
      <c r="J188" t="s">
        <v>105</v>
      </c>
      <c r="K188" t="s">
        <v>88</v>
      </c>
      <c r="L188" t="s">
        <v>91</v>
      </c>
      <c r="M188" t="s">
        <v>2792</v>
      </c>
      <c r="N188" t="s">
        <v>2792</v>
      </c>
      <c r="O188" t="s">
        <v>410</v>
      </c>
      <c r="P188" t="s">
        <v>411</v>
      </c>
      <c r="Q188" t="s">
        <v>412</v>
      </c>
      <c r="R188" t="s">
        <v>98</v>
      </c>
      <c r="T188" t="s">
        <v>86</v>
      </c>
      <c r="U188" t="s">
        <v>106</v>
      </c>
      <c r="V188" t="s">
        <v>141</v>
      </c>
      <c r="W188" t="s">
        <v>2793</v>
      </c>
      <c r="X188" t="s">
        <v>2794</v>
      </c>
      <c r="Y188" t="s">
        <v>96</v>
      </c>
      <c r="Z188" t="s">
        <v>86</v>
      </c>
      <c r="AA188" t="s">
        <v>2795</v>
      </c>
      <c r="AB188" t="s">
        <v>2796</v>
      </c>
      <c r="AC188" t="s">
        <v>632</v>
      </c>
      <c r="AD188" t="s">
        <v>86</v>
      </c>
      <c r="AE188" t="s">
        <v>86</v>
      </c>
      <c r="AF188" t="s">
        <v>151</v>
      </c>
      <c r="AG188" t="s">
        <v>94</v>
      </c>
      <c r="AH188" t="s">
        <v>108</v>
      </c>
      <c r="AI188" t="s">
        <v>86</v>
      </c>
      <c r="AJ188" t="s">
        <v>278</v>
      </c>
      <c r="AK188" t="s">
        <v>279</v>
      </c>
      <c r="AL188" t="s">
        <v>300</v>
      </c>
      <c r="AM188" t="s">
        <v>2797</v>
      </c>
      <c r="AN188" t="s">
        <v>1161</v>
      </c>
      <c r="AP188" t="s">
        <v>136</v>
      </c>
      <c r="AQ188" t="s">
        <v>109</v>
      </c>
      <c r="BE188" t="s">
        <v>2885</v>
      </c>
      <c r="BG188" t="s">
        <v>2798</v>
      </c>
      <c r="BN188" t="s">
        <v>93</v>
      </c>
      <c r="BO188" t="s">
        <v>89</v>
      </c>
      <c r="BP188" t="s">
        <v>110</v>
      </c>
      <c r="BQ188" t="s">
        <v>109</v>
      </c>
      <c r="BU188" t="s">
        <v>90</v>
      </c>
      <c r="BV188" t="s">
        <v>2799</v>
      </c>
      <c r="BX188" t="s">
        <v>93</v>
      </c>
      <c r="BY188" t="s">
        <v>2800</v>
      </c>
      <c r="BZ188" t="s">
        <v>632</v>
      </c>
      <c r="CA188" t="s">
        <v>86</v>
      </c>
      <c r="CB188" t="s">
        <v>86</v>
      </c>
      <c r="CC188" s="35">
        <v>45797.408136574071</v>
      </c>
      <c r="CD188" t="s">
        <v>2796</v>
      </c>
      <c r="CE188" t="s">
        <v>2801</v>
      </c>
      <c r="CF188" s="3" t="s">
        <v>2670</v>
      </c>
      <c r="CG188" s="3" t="s">
        <v>152</v>
      </c>
      <c r="CH188" s="3" t="s">
        <v>153</v>
      </c>
      <c r="CI188" s="3">
        <f t="shared" si="111"/>
        <v>16</v>
      </c>
      <c r="CJ188" s="3">
        <f t="shared" si="112"/>
        <v>5</v>
      </c>
      <c r="CK188" s="3" t="str">
        <f>IFERROR(VLOOKUP(V188,Turnos!$A$1:$D$150,3,0),"")</f>
        <v>08:00 as 16:20</v>
      </c>
      <c r="CL188" s="3">
        <f t="shared" si="113"/>
        <v>60</v>
      </c>
      <c r="CM188" s="4">
        <f t="shared" si="114"/>
        <v>0.1333333333333333</v>
      </c>
      <c r="CN188" s="19">
        <f t="shared" ca="1" si="115"/>
        <v>3.8925694444405963</v>
      </c>
      <c r="CO188" s="3" t="str">
        <f t="shared" si="116"/>
        <v>Tratado</v>
      </c>
      <c r="CP188" s="3" t="str">
        <f t="shared" ca="1" si="117"/>
        <v>Dentro do Prazo</v>
      </c>
    </row>
    <row r="189" spans="1:94">
      <c r="A189" s="42" t="s">
        <v>2802</v>
      </c>
      <c r="B189" t="s">
        <v>82</v>
      </c>
      <c r="C189" t="s">
        <v>83</v>
      </c>
      <c r="D189" t="s">
        <v>84</v>
      </c>
      <c r="E189" t="s">
        <v>85</v>
      </c>
      <c r="F189" t="s">
        <v>674</v>
      </c>
      <c r="G189" t="s">
        <v>675</v>
      </c>
      <c r="H189" t="s">
        <v>674</v>
      </c>
      <c r="I189" t="s">
        <v>87</v>
      </c>
      <c r="J189" t="s">
        <v>105</v>
      </c>
      <c r="K189" t="s">
        <v>676</v>
      </c>
      <c r="L189" t="s">
        <v>91</v>
      </c>
      <c r="M189" t="s">
        <v>2792</v>
      </c>
      <c r="N189" t="s">
        <v>2792</v>
      </c>
      <c r="O189" t="s">
        <v>410</v>
      </c>
      <c r="P189" t="s">
        <v>411</v>
      </c>
      <c r="Q189" t="s">
        <v>412</v>
      </c>
      <c r="R189" t="s">
        <v>92</v>
      </c>
      <c r="T189" t="s">
        <v>86</v>
      </c>
      <c r="U189" t="s">
        <v>106</v>
      </c>
      <c r="V189" t="s">
        <v>141</v>
      </c>
      <c r="W189" t="s">
        <v>2793</v>
      </c>
      <c r="X189" t="s">
        <v>2794</v>
      </c>
      <c r="Y189" t="s">
        <v>96</v>
      </c>
      <c r="Z189" t="s">
        <v>86</v>
      </c>
      <c r="AA189" t="s">
        <v>2803</v>
      </c>
      <c r="AB189" t="s">
        <v>2804</v>
      </c>
      <c r="AC189" t="s">
        <v>632</v>
      </c>
      <c r="AD189" t="s">
        <v>86</v>
      </c>
      <c r="AE189" t="s">
        <v>86</v>
      </c>
      <c r="AF189" t="s">
        <v>151</v>
      </c>
      <c r="AG189" t="s">
        <v>94</v>
      </c>
      <c r="AH189" t="s">
        <v>108</v>
      </c>
      <c r="AI189" t="s">
        <v>86</v>
      </c>
      <c r="AL189" t="s">
        <v>112</v>
      </c>
      <c r="AM189" t="s">
        <v>1526</v>
      </c>
      <c r="AV189" t="s">
        <v>126</v>
      </c>
      <c r="AW189" t="s">
        <v>1162</v>
      </c>
      <c r="BE189" t="s">
        <v>2885</v>
      </c>
      <c r="BN189" t="s">
        <v>93</v>
      </c>
      <c r="BO189" t="s">
        <v>89</v>
      </c>
      <c r="BP189" t="s">
        <v>688</v>
      </c>
      <c r="BR189" t="s">
        <v>386</v>
      </c>
      <c r="BU189" t="s">
        <v>90</v>
      </c>
      <c r="BV189" t="s">
        <v>2799</v>
      </c>
      <c r="BX189" t="s">
        <v>93</v>
      </c>
      <c r="BY189" t="s">
        <v>2805</v>
      </c>
      <c r="BZ189" t="s">
        <v>632</v>
      </c>
      <c r="CA189" t="s">
        <v>86</v>
      </c>
      <c r="CB189" t="s">
        <v>86</v>
      </c>
      <c r="CC189" s="35">
        <v>45797.409398148149</v>
      </c>
      <c r="CD189" t="s">
        <v>2804</v>
      </c>
      <c r="CE189" t="s">
        <v>2801</v>
      </c>
      <c r="CG189" s="3" t="s">
        <v>152</v>
      </c>
      <c r="CH189" s="3" t="s">
        <v>153</v>
      </c>
      <c r="CI189" s="3">
        <f t="shared" si="111"/>
        <v>16</v>
      </c>
      <c r="CJ189" s="3">
        <f t="shared" si="112"/>
        <v>5</v>
      </c>
      <c r="CK189" s="3" t="str">
        <f>IFERROR(VLOOKUP(V189,Turnos!$A$1:$D$150,3,0),"")</f>
        <v>08:00 as 16:20</v>
      </c>
      <c r="CL189" s="3" t="str">
        <f t="shared" si="113"/>
        <v/>
      </c>
      <c r="CM189" s="4" t="str">
        <f t="shared" si="114"/>
        <v/>
      </c>
      <c r="CN189" s="19">
        <f t="shared" ca="1" si="115"/>
        <v>3.8938310185185401</v>
      </c>
      <c r="CO189" s="3" t="str">
        <f t="shared" si="116"/>
        <v>Tratado</v>
      </c>
      <c r="CP189" s="3" t="str">
        <f t="shared" ca="1" si="117"/>
        <v>Dentro do Prazo</v>
      </c>
    </row>
    <row r="190" spans="1:94">
      <c r="A190" s="42" t="s">
        <v>2806</v>
      </c>
      <c r="B190" t="s">
        <v>82</v>
      </c>
      <c r="C190" t="s">
        <v>83</v>
      </c>
      <c r="D190" t="s">
        <v>84</v>
      </c>
      <c r="E190" t="s">
        <v>85</v>
      </c>
      <c r="F190" t="s">
        <v>287</v>
      </c>
      <c r="G190" t="s">
        <v>103</v>
      </c>
      <c r="H190" t="s">
        <v>104</v>
      </c>
      <c r="I190" t="s">
        <v>87</v>
      </c>
      <c r="J190" t="s">
        <v>105</v>
      </c>
      <c r="K190" t="s">
        <v>88</v>
      </c>
      <c r="L190" t="s">
        <v>91</v>
      </c>
      <c r="M190" t="s">
        <v>2807</v>
      </c>
      <c r="N190" t="s">
        <v>2808</v>
      </c>
      <c r="O190" t="s">
        <v>500</v>
      </c>
      <c r="P190" t="s">
        <v>501</v>
      </c>
      <c r="Q190" t="s">
        <v>502</v>
      </c>
      <c r="R190" t="s">
        <v>98</v>
      </c>
      <c r="T190" t="s">
        <v>86</v>
      </c>
      <c r="U190" t="s">
        <v>106</v>
      </c>
      <c r="V190" t="s">
        <v>180</v>
      </c>
      <c r="W190" t="s">
        <v>1627</v>
      </c>
      <c r="X190" t="s">
        <v>1628</v>
      </c>
      <c r="Y190" t="s">
        <v>684</v>
      </c>
      <c r="Z190" t="s">
        <v>86</v>
      </c>
      <c r="AA190" t="s">
        <v>2809</v>
      </c>
      <c r="AB190" t="s">
        <v>2810</v>
      </c>
      <c r="AC190" t="s">
        <v>632</v>
      </c>
      <c r="AD190" t="s">
        <v>2810</v>
      </c>
      <c r="AE190" t="s">
        <v>2811</v>
      </c>
      <c r="AF190" t="s">
        <v>151</v>
      </c>
      <c r="AG190" t="s">
        <v>94</v>
      </c>
      <c r="AH190" t="s">
        <v>108</v>
      </c>
      <c r="AI190" t="s">
        <v>2812</v>
      </c>
      <c r="AJ190" t="s">
        <v>2813</v>
      </c>
      <c r="AK190" t="s">
        <v>2814</v>
      </c>
      <c r="AL190" t="s">
        <v>112</v>
      </c>
      <c r="AM190" t="s">
        <v>301</v>
      </c>
      <c r="AN190" t="s">
        <v>301</v>
      </c>
      <c r="AP190" t="s">
        <v>301</v>
      </c>
      <c r="AQ190" t="s">
        <v>109</v>
      </c>
      <c r="BE190" t="s">
        <v>2886</v>
      </c>
      <c r="BG190" t="s">
        <v>713</v>
      </c>
      <c r="BN190" t="s">
        <v>93</v>
      </c>
      <c r="BO190" t="s">
        <v>89</v>
      </c>
      <c r="BP190" t="s">
        <v>110</v>
      </c>
      <c r="BQ190" t="s">
        <v>109</v>
      </c>
      <c r="BU190" t="s">
        <v>90</v>
      </c>
      <c r="BV190" t="s">
        <v>2815</v>
      </c>
      <c r="BX190" t="s">
        <v>93</v>
      </c>
      <c r="BY190" t="s">
        <v>2816</v>
      </c>
      <c r="BZ190" t="s">
        <v>632</v>
      </c>
      <c r="CA190" t="s">
        <v>2817</v>
      </c>
      <c r="CB190" t="s">
        <v>86</v>
      </c>
      <c r="CC190" s="35">
        <v>45798.283865740741</v>
      </c>
      <c r="CD190" t="s">
        <v>2810</v>
      </c>
      <c r="CE190" t="s">
        <v>2818</v>
      </c>
      <c r="CG190" s="3" t="s">
        <v>2893</v>
      </c>
      <c r="CH190" s="3" t="s">
        <v>153</v>
      </c>
      <c r="CI190" s="3">
        <f t="shared" si="111"/>
        <v>16</v>
      </c>
      <c r="CJ190" s="3">
        <f t="shared" si="112"/>
        <v>5</v>
      </c>
      <c r="CK190" s="3" t="str">
        <f>IFERROR(VLOOKUP(V190,Turnos!$A$1:$D$150,3,0),"")</f>
        <v>05:00 as 13:20</v>
      </c>
      <c r="CL190" s="3">
        <f t="shared" si="113"/>
        <v>20</v>
      </c>
      <c r="CM190" s="4">
        <f t="shared" si="114"/>
        <v>5.0000000000000044E-2</v>
      </c>
      <c r="CN190" s="19">
        <f t="shared" ca="1" si="115"/>
        <v>4.8709606481497758</v>
      </c>
      <c r="CO190" s="3" t="str">
        <f t="shared" si="116"/>
        <v>Tratado</v>
      </c>
      <c r="CP190" s="3" t="str">
        <f t="shared" ca="1" si="117"/>
        <v>Dentro do Prazo</v>
      </c>
    </row>
    <row r="191" spans="1:94">
      <c r="A191" s="42" t="s">
        <v>2819</v>
      </c>
      <c r="B191" t="s">
        <v>82</v>
      </c>
      <c r="C191" t="s">
        <v>83</v>
      </c>
      <c r="D191" t="s">
        <v>84</v>
      </c>
      <c r="E191" t="s">
        <v>85</v>
      </c>
      <c r="F191" t="s">
        <v>287</v>
      </c>
      <c r="G191" t="s">
        <v>103</v>
      </c>
      <c r="H191" t="s">
        <v>104</v>
      </c>
      <c r="I191" t="s">
        <v>87</v>
      </c>
      <c r="J191" t="s">
        <v>105</v>
      </c>
      <c r="K191" t="s">
        <v>88</v>
      </c>
      <c r="L191" t="s">
        <v>91</v>
      </c>
      <c r="M191" t="s">
        <v>2820</v>
      </c>
      <c r="N191" t="s">
        <v>2820</v>
      </c>
      <c r="O191" t="s">
        <v>393</v>
      </c>
      <c r="P191" t="s">
        <v>394</v>
      </c>
      <c r="Q191" t="s">
        <v>395</v>
      </c>
      <c r="R191" t="s">
        <v>98</v>
      </c>
      <c r="T191" t="s">
        <v>86</v>
      </c>
      <c r="U191" t="s">
        <v>106</v>
      </c>
      <c r="V191" t="s">
        <v>235</v>
      </c>
      <c r="W191" t="s">
        <v>754</v>
      </c>
      <c r="X191" t="s">
        <v>755</v>
      </c>
      <c r="Y191" t="s">
        <v>587</v>
      </c>
      <c r="Z191" t="s">
        <v>86</v>
      </c>
      <c r="AA191" t="s">
        <v>2821</v>
      </c>
      <c r="AB191" t="s">
        <v>2822</v>
      </c>
      <c r="AC191" t="s">
        <v>632</v>
      </c>
      <c r="AD191" t="s">
        <v>86</v>
      </c>
      <c r="AE191" t="s">
        <v>86</v>
      </c>
      <c r="AF191" t="s">
        <v>151</v>
      </c>
      <c r="AG191" t="s">
        <v>94</v>
      </c>
      <c r="AH191" t="s">
        <v>108</v>
      </c>
      <c r="AI191" t="s">
        <v>86</v>
      </c>
      <c r="AJ191" t="s">
        <v>526</v>
      </c>
      <c r="AK191" t="s">
        <v>590</v>
      </c>
      <c r="AL191" t="s">
        <v>112</v>
      </c>
      <c r="AM191" t="s">
        <v>319</v>
      </c>
      <c r="AN191" t="s">
        <v>319</v>
      </c>
      <c r="AP191" t="s">
        <v>319</v>
      </c>
      <c r="AQ191" t="s">
        <v>109</v>
      </c>
      <c r="BE191" t="s">
        <v>2887</v>
      </c>
      <c r="BG191" t="s">
        <v>386</v>
      </c>
      <c r="BN191" t="s">
        <v>93</v>
      </c>
      <c r="BO191" t="s">
        <v>89</v>
      </c>
      <c r="BP191" t="s">
        <v>110</v>
      </c>
      <c r="BQ191" t="s">
        <v>109</v>
      </c>
      <c r="BU191" t="s">
        <v>90</v>
      </c>
      <c r="BV191" t="s">
        <v>2823</v>
      </c>
      <c r="BX191" t="s">
        <v>93</v>
      </c>
      <c r="BY191" t="s">
        <v>2824</v>
      </c>
      <c r="BZ191" t="s">
        <v>632</v>
      </c>
      <c r="CA191" t="s">
        <v>86</v>
      </c>
      <c r="CB191" t="s">
        <v>86</v>
      </c>
      <c r="CC191" s="35">
        <v>45798.284444444442</v>
      </c>
      <c r="CD191" t="s">
        <v>2822</v>
      </c>
      <c r="CE191" t="s">
        <v>2825</v>
      </c>
      <c r="CF191" s="3" t="s">
        <v>2894</v>
      </c>
      <c r="CG191" s="3" t="s">
        <v>152</v>
      </c>
      <c r="CH191" s="3" t="s">
        <v>594</v>
      </c>
      <c r="CI191" s="3">
        <f t="shared" si="111"/>
        <v>16</v>
      </c>
      <c r="CJ191" s="3">
        <f t="shared" si="112"/>
        <v>5</v>
      </c>
      <c r="CK191" s="3" t="str">
        <f>IFERROR(VLOOKUP(V191,Turnos!$A$1:$D$150,3,0),"")</f>
        <v>05:00 as 13:20</v>
      </c>
      <c r="CL191" s="3">
        <f t="shared" si="113"/>
        <v>15</v>
      </c>
      <c r="CM191" s="4">
        <f t="shared" si="114"/>
        <v>6.6666666666666652E-2</v>
      </c>
      <c r="CN191" s="19">
        <f t="shared" ca="1" si="115"/>
        <v>4.9481597222184064</v>
      </c>
      <c r="CO191" s="3" t="str">
        <f t="shared" si="116"/>
        <v>Tratado</v>
      </c>
      <c r="CP191" s="3" t="str">
        <f t="shared" ca="1" si="117"/>
        <v>Dentro do Prazo</v>
      </c>
    </row>
    <row r="192" spans="1:94">
      <c r="A192" s="42" t="s">
        <v>2826</v>
      </c>
      <c r="B192" t="s">
        <v>82</v>
      </c>
      <c r="C192" t="s">
        <v>83</v>
      </c>
      <c r="D192" t="s">
        <v>84</v>
      </c>
      <c r="E192" t="s">
        <v>85</v>
      </c>
      <c r="F192" t="s">
        <v>129</v>
      </c>
      <c r="G192" t="s">
        <v>103</v>
      </c>
      <c r="H192" t="s">
        <v>104</v>
      </c>
      <c r="I192" t="s">
        <v>87</v>
      </c>
      <c r="J192" t="s">
        <v>105</v>
      </c>
      <c r="K192" t="s">
        <v>88</v>
      </c>
      <c r="L192" t="s">
        <v>91</v>
      </c>
      <c r="M192" t="s">
        <v>2827</v>
      </c>
      <c r="N192" t="s">
        <v>2827</v>
      </c>
      <c r="O192" t="s">
        <v>393</v>
      </c>
      <c r="P192" t="s">
        <v>394</v>
      </c>
      <c r="Q192" t="s">
        <v>395</v>
      </c>
      <c r="R192" t="s">
        <v>92</v>
      </c>
      <c r="S192" t="s">
        <v>98</v>
      </c>
      <c r="T192" t="s">
        <v>86</v>
      </c>
      <c r="U192" t="s">
        <v>106</v>
      </c>
      <c r="V192" t="s">
        <v>235</v>
      </c>
      <c r="W192" t="s">
        <v>754</v>
      </c>
      <c r="X192" t="s">
        <v>755</v>
      </c>
      <c r="Y192" t="s">
        <v>2828</v>
      </c>
      <c r="Z192" t="s">
        <v>86</v>
      </c>
      <c r="AA192" t="s">
        <v>2829</v>
      </c>
      <c r="AB192" t="s">
        <v>2830</v>
      </c>
      <c r="AC192" t="s">
        <v>128</v>
      </c>
      <c r="AD192" t="s">
        <v>86</v>
      </c>
      <c r="AE192" t="s">
        <v>86</v>
      </c>
      <c r="AF192" t="s">
        <v>151</v>
      </c>
      <c r="AG192" t="s">
        <v>94</v>
      </c>
      <c r="AH192" t="s">
        <v>108</v>
      </c>
      <c r="AI192" t="s">
        <v>86</v>
      </c>
      <c r="AJ192" t="s">
        <v>278</v>
      </c>
      <c r="AK192" t="s">
        <v>279</v>
      </c>
      <c r="AL192" t="s">
        <v>112</v>
      </c>
      <c r="AM192" t="s">
        <v>126</v>
      </c>
      <c r="AN192" t="s">
        <v>136</v>
      </c>
      <c r="AP192" t="s">
        <v>136</v>
      </c>
      <c r="AQ192" t="s">
        <v>109</v>
      </c>
      <c r="BE192" t="s">
        <v>2888</v>
      </c>
      <c r="BG192" t="s">
        <v>1162</v>
      </c>
      <c r="BN192" t="s">
        <v>93</v>
      </c>
      <c r="BO192" t="s">
        <v>89</v>
      </c>
      <c r="BP192" t="s">
        <v>110</v>
      </c>
      <c r="BQ192" t="s">
        <v>109</v>
      </c>
      <c r="BU192" t="s">
        <v>90</v>
      </c>
      <c r="BV192" t="s">
        <v>2831</v>
      </c>
      <c r="BX192" t="s">
        <v>93</v>
      </c>
      <c r="BY192" t="s">
        <v>2832</v>
      </c>
      <c r="BZ192" t="s">
        <v>632</v>
      </c>
      <c r="CA192" t="s">
        <v>86</v>
      </c>
      <c r="CB192" t="s">
        <v>86</v>
      </c>
      <c r="CC192" s="35">
        <v>45798.285219907404</v>
      </c>
      <c r="CD192" t="s">
        <v>2833</v>
      </c>
      <c r="CE192" t="s">
        <v>2834</v>
      </c>
      <c r="CG192" s="3" t="s">
        <v>152</v>
      </c>
      <c r="CH192" s="3" t="s">
        <v>594</v>
      </c>
      <c r="CI192" s="3">
        <f t="shared" si="111"/>
        <v>16</v>
      </c>
      <c r="CJ192" s="3">
        <f t="shared" si="112"/>
        <v>5</v>
      </c>
      <c r="CK192" s="3" t="str">
        <f>IFERROR(VLOOKUP(V192,Turnos!$A$1:$D$150,3,0),"")</f>
        <v>05:00 as 13:20</v>
      </c>
      <c r="CL192" s="3">
        <f t="shared" si="113"/>
        <v>60</v>
      </c>
      <c r="CM192" s="4">
        <f t="shared" si="114"/>
        <v>3.3333333333333437E-2</v>
      </c>
      <c r="CN192" s="19">
        <f t="shared" ca="1" si="115"/>
        <v>4.9505902777746087</v>
      </c>
      <c r="CO192" s="3" t="str">
        <f t="shared" si="116"/>
        <v>Tratado</v>
      </c>
      <c r="CP192" s="3" t="str">
        <f t="shared" ca="1" si="117"/>
        <v>Dentro do Prazo</v>
      </c>
    </row>
    <row r="193" spans="1:94">
      <c r="A193" s="42" t="s">
        <v>2835</v>
      </c>
      <c r="B193" t="s">
        <v>82</v>
      </c>
      <c r="C193" t="s">
        <v>83</v>
      </c>
      <c r="D193" t="s">
        <v>84</v>
      </c>
      <c r="E193" t="s">
        <v>85</v>
      </c>
      <c r="F193" t="s">
        <v>287</v>
      </c>
      <c r="G193" t="s">
        <v>103</v>
      </c>
      <c r="H193" t="s">
        <v>104</v>
      </c>
      <c r="I193" t="s">
        <v>87</v>
      </c>
      <c r="J193" t="s">
        <v>105</v>
      </c>
      <c r="K193" t="s">
        <v>88</v>
      </c>
      <c r="L193" t="s">
        <v>91</v>
      </c>
      <c r="M193" t="s">
        <v>2836</v>
      </c>
      <c r="N193" t="s">
        <v>2837</v>
      </c>
      <c r="O193" t="s">
        <v>99</v>
      </c>
      <c r="P193" t="s">
        <v>100</v>
      </c>
      <c r="Q193" t="s">
        <v>101</v>
      </c>
      <c r="R193" t="s">
        <v>98</v>
      </c>
      <c r="T193" t="s">
        <v>86</v>
      </c>
      <c r="U193" t="s">
        <v>106</v>
      </c>
      <c r="V193" t="s">
        <v>179</v>
      </c>
      <c r="W193" t="s">
        <v>2167</v>
      </c>
      <c r="X193" t="s">
        <v>2168</v>
      </c>
      <c r="Y193" t="s">
        <v>587</v>
      </c>
      <c r="Z193" t="s">
        <v>86</v>
      </c>
      <c r="AA193" t="s">
        <v>2838</v>
      </c>
      <c r="AB193" t="s">
        <v>2839</v>
      </c>
      <c r="AC193" t="s">
        <v>128</v>
      </c>
      <c r="AD193" t="s">
        <v>86</v>
      </c>
      <c r="AE193" t="s">
        <v>86</v>
      </c>
      <c r="AF193" t="s">
        <v>151</v>
      </c>
      <c r="AG193" t="s">
        <v>94</v>
      </c>
      <c r="AH193" t="s">
        <v>108</v>
      </c>
      <c r="AI193" t="s">
        <v>86</v>
      </c>
      <c r="AJ193" t="s">
        <v>526</v>
      </c>
      <c r="AK193" t="s">
        <v>590</v>
      </c>
      <c r="AL193" t="s">
        <v>112</v>
      </c>
      <c r="AM193" t="s">
        <v>319</v>
      </c>
      <c r="AN193" t="s">
        <v>319</v>
      </c>
      <c r="AP193" t="s">
        <v>319</v>
      </c>
      <c r="AQ193" t="s">
        <v>109</v>
      </c>
      <c r="BE193" t="s">
        <v>2889</v>
      </c>
      <c r="BG193" t="s">
        <v>88</v>
      </c>
      <c r="BN193" t="s">
        <v>93</v>
      </c>
      <c r="BO193" t="s">
        <v>89</v>
      </c>
      <c r="BP193" t="s">
        <v>110</v>
      </c>
      <c r="BQ193" t="s">
        <v>109</v>
      </c>
      <c r="BU193" t="s">
        <v>90</v>
      </c>
      <c r="BV193" t="s">
        <v>2840</v>
      </c>
      <c r="BX193" t="s">
        <v>93</v>
      </c>
      <c r="BY193" t="s">
        <v>2841</v>
      </c>
      <c r="BZ193" t="s">
        <v>632</v>
      </c>
      <c r="CA193" t="s">
        <v>86</v>
      </c>
      <c r="CB193" t="s">
        <v>86</v>
      </c>
      <c r="CC193" s="35">
        <v>45797.868206018517</v>
      </c>
      <c r="CD193" t="s">
        <v>2839</v>
      </c>
      <c r="CE193" t="s">
        <v>2842</v>
      </c>
      <c r="CF193" s="3" t="s">
        <v>2670</v>
      </c>
      <c r="CG193" s="3" t="s">
        <v>152</v>
      </c>
      <c r="CH193" s="3" t="s">
        <v>153</v>
      </c>
      <c r="CI193" s="3">
        <f t="shared" si="111"/>
        <v>16</v>
      </c>
      <c r="CJ193" s="3">
        <f t="shared" si="112"/>
        <v>5</v>
      </c>
      <c r="CK193" s="3" t="str">
        <f>IFERROR(VLOOKUP(V193,Turnos!$A$1:$D$150,3,0),"")</f>
        <v>00:00 as 08:20</v>
      </c>
      <c r="CL193" s="3">
        <f t="shared" si="113"/>
        <v>15</v>
      </c>
      <c r="CM193" s="4">
        <f t="shared" si="114"/>
        <v>6.6666666666666652E-2</v>
      </c>
      <c r="CN193" s="19">
        <f t="shared" ca="1" si="115"/>
        <v>4.5772337962916936</v>
      </c>
      <c r="CO193" s="3" t="str">
        <f t="shared" si="116"/>
        <v>Tratado</v>
      </c>
      <c r="CP193" s="3" t="str">
        <f t="shared" ca="1" si="117"/>
        <v>Dentro do Prazo</v>
      </c>
    </row>
    <row r="194" spans="1:94">
      <c r="A194" s="42" t="s">
        <v>2843</v>
      </c>
      <c r="B194" t="s">
        <v>82</v>
      </c>
      <c r="C194" t="s">
        <v>83</v>
      </c>
      <c r="D194" t="s">
        <v>84</v>
      </c>
      <c r="E194" t="s">
        <v>85</v>
      </c>
      <c r="F194" t="s">
        <v>601</v>
      </c>
      <c r="G194" t="s">
        <v>341</v>
      </c>
      <c r="H194" t="s">
        <v>342</v>
      </c>
      <c r="I194" t="s">
        <v>87</v>
      </c>
      <c r="J194" t="s">
        <v>343</v>
      </c>
      <c r="K194" t="s">
        <v>344</v>
      </c>
      <c r="L194" t="s">
        <v>2844</v>
      </c>
      <c r="M194" t="s">
        <v>2845</v>
      </c>
      <c r="N194" t="s">
        <v>2846</v>
      </c>
      <c r="O194" t="s">
        <v>741</v>
      </c>
      <c r="P194" t="s">
        <v>742</v>
      </c>
      <c r="Q194" t="s">
        <v>743</v>
      </c>
      <c r="R194" t="s">
        <v>92</v>
      </c>
      <c r="T194" t="s">
        <v>86</v>
      </c>
      <c r="U194" t="s">
        <v>351</v>
      </c>
      <c r="V194" t="s">
        <v>120</v>
      </c>
      <c r="W194" t="s">
        <v>2847</v>
      </c>
      <c r="X194" t="s">
        <v>2848</v>
      </c>
      <c r="Y194" t="s">
        <v>2849</v>
      </c>
      <c r="Z194" t="s">
        <v>86</v>
      </c>
      <c r="AA194" t="s">
        <v>2850</v>
      </c>
      <c r="AB194" t="s">
        <v>2851</v>
      </c>
      <c r="AC194" t="s">
        <v>86</v>
      </c>
      <c r="AD194" t="s">
        <v>2852</v>
      </c>
      <c r="AE194" t="s">
        <v>792</v>
      </c>
      <c r="AF194" t="s">
        <v>359</v>
      </c>
      <c r="AG194" t="s">
        <v>94</v>
      </c>
      <c r="AH194" t="s">
        <v>360</v>
      </c>
      <c r="AI194" t="s">
        <v>86</v>
      </c>
      <c r="AL194" t="s">
        <v>2853</v>
      </c>
      <c r="AV194" t="s">
        <v>543</v>
      </c>
      <c r="AW194" t="s">
        <v>543</v>
      </c>
      <c r="BE194" t="s">
        <v>2890</v>
      </c>
      <c r="BL194" t="s">
        <v>363</v>
      </c>
      <c r="BN194" t="s">
        <v>93</v>
      </c>
      <c r="BO194" t="s">
        <v>89</v>
      </c>
      <c r="BP194" t="s">
        <v>364</v>
      </c>
      <c r="BQ194" t="s">
        <v>365</v>
      </c>
      <c r="BU194" t="s">
        <v>90</v>
      </c>
      <c r="BV194" t="s">
        <v>2854</v>
      </c>
      <c r="BW194" t="s">
        <v>367</v>
      </c>
      <c r="BX194" t="s">
        <v>93</v>
      </c>
      <c r="BY194" t="s">
        <v>2855</v>
      </c>
      <c r="BZ194" t="s">
        <v>510</v>
      </c>
      <c r="CA194" t="s">
        <v>86</v>
      </c>
      <c r="CB194" t="s">
        <v>2852</v>
      </c>
      <c r="CC194" s="35">
        <v>45797.866099537037</v>
      </c>
      <c r="CD194" t="s">
        <v>86</v>
      </c>
      <c r="CE194" t="s">
        <v>2856</v>
      </c>
      <c r="CG194" s="3" t="s">
        <v>372</v>
      </c>
      <c r="CH194" s="3" t="s">
        <v>153</v>
      </c>
      <c r="CI194" s="3">
        <f t="shared" si="111"/>
        <v>16</v>
      </c>
      <c r="CJ194" s="3">
        <f t="shared" si="112"/>
        <v>5</v>
      </c>
      <c r="CK194" s="3" t="str">
        <f>IFERROR(VLOOKUP(V194,Turnos!$A$1:$D$150,3,0),"")</f>
        <v>05:00 as 13:20</v>
      </c>
      <c r="CL194" s="3" t="str">
        <f t="shared" si="113"/>
        <v/>
      </c>
      <c r="CM194" s="4" t="str">
        <f t="shared" si="114"/>
        <v/>
      </c>
      <c r="CN194" s="19">
        <f t="shared" ca="1" si="115"/>
        <v>4.6117939814794227</v>
      </c>
      <c r="CO194" s="3" t="str">
        <f t="shared" si="116"/>
        <v>Tratado</v>
      </c>
      <c r="CP194" s="3" t="str">
        <f t="shared" ca="1" si="117"/>
        <v>Dentro do Prazo</v>
      </c>
    </row>
    <row r="195" spans="1:94">
      <c r="A195" s="42" t="s">
        <v>2857</v>
      </c>
      <c r="B195" t="s">
        <v>82</v>
      </c>
      <c r="C195" t="s">
        <v>83</v>
      </c>
      <c r="D195" t="s">
        <v>84</v>
      </c>
      <c r="E195" t="s">
        <v>85</v>
      </c>
      <c r="F195" t="s">
        <v>364</v>
      </c>
      <c r="G195" t="s">
        <v>532</v>
      </c>
      <c r="H195" t="s">
        <v>533</v>
      </c>
      <c r="I195" t="s">
        <v>87</v>
      </c>
      <c r="J195" t="s">
        <v>343</v>
      </c>
      <c r="K195" t="s">
        <v>534</v>
      </c>
      <c r="L195" t="s">
        <v>345</v>
      </c>
      <c r="M195" t="s">
        <v>2858</v>
      </c>
      <c r="N195" t="s">
        <v>2859</v>
      </c>
      <c r="O195" t="s">
        <v>456</v>
      </c>
      <c r="P195" t="s">
        <v>457</v>
      </c>
      <c r="Q195" t="s">
        <v>458</v>
      </c>
      <c r="R195" t="s">
        <v>537</v>
      </c>
      <c r="T195" t="s">
        <v>86</v>
      </c>
      <c r="U195" t="s">
        <v>351</v>
      </c>
      <c r="V195" t="s">
        <v>134</v>
      </c>
      <c r="W195" t="s">
        <v>730</v>
      </c>
      <c r="X195" t="s">
        <v>731</v>
      </c>
      <c r="Y195" t="s">
        <v>1473</v>
      </c>
      <c r="Z195" t="s">
        <v>86</v>
      </c>
      <c r="AA195" t="s">
        <v>2860</v>
      </c>
      <c r="AB195" t="s">
        <v>2861</v>
      </c>
      <c r="AC195" t="s">
        <v>1206</v>
      </c>
      <c r="AD195" t="s">
        <v>2862</v>
      </c>
      <c r="AE195" t="s">
        <v>1206</v>
      </c>
      <c r="AF195" t="s">
        <v>359</v>
      </c>
      <c r="AG195" t="s">
        <v>94</v>
      </c>
      <c r="AH195" t="s">
        <v>511</v>
      </c>
      <c r="AI195" t="s">
        <v>86</v>
      </c>
      <c r="AL195" t="s">
        <v>2863</v>
      </c>
      <c r="AV195" t="s">
        <v>319</v>
      </c>
      <c r="AW195" t="s">
        <v>319</v>
      </c>
      <c r="BE195" t="s">
        <v>2891</v>
      </c>
      <c r="BL195" t="s">
        <v>618</v>
      </c>
      <c r="BN195" t="s">
        <v>93</v>
      </c>
      <c r="BO195" t="s">
        <v>89</v>
      </c>
      <c r="BP195" t="s">
        <v>364</v>
      </c>
      <c r="BQ195" t="s">
        <v>365</v>
      </c>
      <c r="BU195" t="s">
        <v>90</v>
      </c>
      <c r="BV195" t="s">
        <v>2864</v>
      </c>
      <c r="BX195" t="s">
        <v>93</v>
      </c>
      <c r="BY195" t="s">
        <v>2865</v>
      </c>
      <c r="BZ195" t="s">
        <v>1206</v>
      </c>
      <c r="CA195" t="s">
        <v>86</v>
      </c>
      <c r="CB195" t="s">
        <v>2862</v>
      </c>
      <c r="CC195" s="35" t="s">
        <v>2866</v>
      </c>
      <c r="CD195" t="s">
        <v>86</v>
      </c>
      <c r="CE195" t="s">
        <v>2867</v>
      </c>
      <c r="CG195" s="3" t="s">
        <v>152</v>
      </c>
      <c r="CH195" s="3" t="s">
        <v>594</v>
      </c>
      <c r="CI195" s="3">
        <f t="shared" si="111"/>
        <v>16</v>
      </c>
      <c r="CJ195" s="3">
        <f t="shared" si="112"/>
        <v>5</v>
      </c>
      <c r="CK195" s="3" t="str">
        <f>IFERROR(VLOOKUP(V195,Turnos!$A$1:$D$150,3,0),"")</f>
        <v>00:00 as 08:20</v>
      </c>
      <c r="CL195" s="3" t="str">
        <f t="shared" si="113"/>
        <v/>
      </c>
      <c r="CM195" s="4" t="str">
        <f t="shared" si="114"/>
        <v/>
      </c>
      <c r="CN195" s="19">
        <f t="shared" ca="1" si="115"/>
        <v>0.13876157407503342</v>
      </c>
      <c r="CO195" s="3" t="str">
        <f t="shared" si="116"/>
        <v>Tratado</v>
      </c>
      <c r="CP195" s="3" t="str">
        <f t="shared" ca="1" si="117"/>
        <v>Dentro do Prazo</v>
      </c>
    </row>
    <row r="196" spans="1:94">
      <c r="A196" s="42" t="s">
        <v>2868</v>
      </c>
      <c r="B196" t="s">
        <v>82</v>
      </c>
      <c r="C196" t="s">
        <v>83</v>
      </c>
      <c r="D196" t="s">
        <v>84</v>
      </c>
      <c r="E196" t="s">
        <v>85</v>
      </c>
      <c r="F196" t="s">
        <v>674</v>
      </c>
      <c r="G196" t="s">
        <v>675</v>
      </c>
      <c r="H196" t="s">
        <v>674</v>
      </c>
      <c r="I196" t="s">
        <v>87</v>
      </c>
      <c r="J196" t="s">
        <v>105</v>
      </c>
      <c r="K196" t="s">
        <v>676</v>
      </c>
      <c r="L196" t="s">
        <v>91</v>
      </c>
      <c r="M196" t="s">
        <v>2869</v>
      </c>
      <c r="N196" t="s">
        <v>2870</v>
      </c>
      <c r="O196" t="s">
        <v>1458</v>
      </c>
      <c r="P196" t="s">
        <v>1459</v>
      </c>
      <c r="Q196" t="s">
        <v>1460</v>
      </c>
      <c r="R196" t="s">
        <v>92</v>
      </c>
      <c r="T196" t="s">
        <v>86</v>
      </c>
      <c r="U196" t="s">
        <v>106</v>
      </c>
      <c r="V196" t="s">
        <v>169</v>
      </c>
      <c r="W196" t="s">
        <v>1742</v>
      </c>
      <c r="X196" t="s">
        <v>1743</v>
      </c>
      <c r="Y196" t="s">
        <v>1482</v>
      </c>
      <c r="Z196" t="s">
        <v>86</v>
      </c>
      <c r="AA196" t="s">
        <v>2871</v>
      </c>
      <c r="AB196" t="s">
        <v>2872</v>
      </c>
      <c r="AC196" t="s">
        <v>632</v>
      </c>
      <c r="AD196" t="s">
        <v>86</v>
      </c>
      <c r="AE196" t="s">
        <v>86</v>
      </c>
      <c r="AF196" t="s">
        <v>151</v>
      </c>
      <c r="AG196" t="s">
        <v>94</v>
      </c>
      <c r="AH196" t="s">
        <v>108</v>
      </c>
      <c r="AI196" t="s">
        <v>2873</v>
      </c>
      <c r="AL196" t="s">
        <v>112</v>
      </c>
      <c r="AM196" t="s">
        <v>1526</v>
      </c>
      <c r="AV196" t="s">
        <v>344</v>
      </c>
      <c r="AW196" t="s">
        <v>467</v>
      </c>
      <c r="BE196" t="s">
        <v>2892</v>
      </c>
      <c r="BN196" t="s">
        <v>93</v>
      </c>
      <c r="BO196" t="s">
        <v>89</v>
      </c>
      <c r="BP196" t="s">
        <v>688</v>
      </c>
      <c r="BR196" t="s">
        <v>386</v>
      </c>
      <c r="BU196" t="s">
        <v>90</v>
      </c>
      <c r="BV196" t="s">
        <v>2874</v>
      </c>
      <c r="BX196" t="s">
        <v>93</v>
      </c>
      <c r="BY196" t="s">
        <v>2875</v>
      </c>
      <c r="BZ196" t="s">
        <v>632</v>
      </c>
      <c r="CA196" t="s">
        <v>86</v>
      </c>
      <c r="CB196" t="s">
        <v>86</v>
      </c>
      <c r="CC196" s="38">
        <v>45797.866979166669</v>
      </c>
      <c r="CD196" t="s">
        <v>2872</v>
      </c>
      <c r="CE196" t="s">
        <v>2876</v>
      </c>
      <c r="CG196" s="3" t="s">
        <v>152</v>
      </c>
      <c r="CH196" s="3" t="s">
        <v>153</v>
      </c>
      <c r="CI196" s="3">
        <f t="shared" si="111"/>
        <v>16</v>
      </c>
      <c r="CJ196" s="3">
        <f t="shared" si="112"/>
        <v>5</v>
      </c>
      <c r="CK196" s="3" t="str">
        <f>IFERROR(VLOOKUP(V196,Turnos!$A$1:$D$150,3,0),"")</f>
        <v>00:00 AS 08:20</v>
      </c>
      <c r="CL196" s="3" t="str">
        <f t="shared" si="113"/>
        <v/>
      </c>
      <c r="CM196" s="4" t="str">
        <f t="shared" si="114"/>
        <v/>
      </c>
      <c r="CN196" s="19">
        <f t="shared" ca="1" si="115"/>
        <v>4.7561689814829151</v>
      </c>
      <c r="CO196" s="3" t="str">
        <f t="shared" si="116"/>
        <v>Tratado</v>
      </c>
      <c r="CP196" s="3" t="str">
        <f t="shared" ca="1" si="117"/>
        <v>Dentro do Prazo</v>
      </c>
    </row>
    <row r="197" spans="1:94">
      <c r="A197" s="42" t="s">
        <v>2898</v>
      </c>
      <c r="B197" t="s">
        <v>82</v>
      </c>
      <c r="C197" t="s">
        <v>83</v>
      </c>
      <c r="D197" t="s">
        <v>84</v>
      </c>
      <c r="E197" t="s">
        <v>85</v>
      </c>
      <c r="F197" t="s">
        <v>287</v>
      </c>
      <c r="G197" t="s">
        <v>103</v>
      </c>
      <c r="H197" t="s">
        <v>104</v>
      </c>
      <c r="I197" t="s">
        <v>87</v>
      </c>
      <c r="J197" t="s">
        <v>105</v>
      </c>
      <c r="K197" t="s">
        <v>88</v>
      </c>
      <c r="L197" t="s">
        <v>91</v>
      </c>
      <c r="M197" t="s">
        <v>2899</v>
      </c>
      <c r="N197" t="s">
        <v>2900</v>
      </c>
      <c r="O197" t="s">
        <v>1706</v>
      </c>
      <c r="P197" t="s">
        <v>1707</v>
      </c>
      <c r="Q197" t="s">
        <v>1708</v>
      </c>
      <c r="R197" t="s">
        <v>98</v>
      </c>
      <c r="T197" t="s">
        <v>86</v>
      </c>
      <c r="U197" t="s">
        <v>106</v>
      </c>
      <c r="V197" t="s">
        <v>119</v>
      </c>
      <c r="W197" t="s">
        <v>1709</v>
      </c>
      <c r="X197" t="s">
        <v>1710</v>
      </c>
      <c r="Y197" t="s">
        <v>1406</v>
      </c>
      <c r="Z197" t="s">
        <v>86</v>
      </c>
      <c r="AA197" t="s">
        <v>2901</v>
      </c>
      <c r="AB197" t="s">
        <v>2902</v>
      </c>
      <c r="AC197" t="s">
        <v>632</v>
      </c>
      <c r="AD197" t="s">
        <v>86</v>
      </c>
      <c r="AE197" t="s">
        <v>86</v>
      </c>
      <c r="AF197" t="s">
        <v>151</v>
      </c>
      <c r="AG197" t="s">
        <v>94</v>
      </c>
      <c r="AH197" t="s">
        <v>108</v>
      </c>
      <c r="AI197" t="s">
        <v>2903</v>
      </c>
      <c r="AJ197" t="s">
        <v>1449</v>
      </c>
      <c r="AK197" t="s">
        <v>2904</v>
      </c>
      <c r="AL197" t="s">
        <v>331</v>
      </c>
      <c r="AM197" t="s">
        <v>418</v>
      </c>
      <c r="AN197" t="s">
        <v>301</v>
      </c>
      <c r="AP197" t="s">
        <v>301</v>
      </c>
      <c r="AQ197" t="s">
        <v>109</v>
      </c>
      <c r="BE197" t="s">
        <v>2996</v>
      </c>
      <c r="BG197" t="s">
        <v>1451</v>
      </c>
      <c r="BN197" t="s">
        <v>93</v>
      </c>
      <c r="BO197" t="s">
        <v>89</v>
      </c>
      <c r="BP197" t="s">
        <v>110</v>
      </c>
      <c r="BQ197" t="s">
        <v>109</v>
      </c>
      <c r="BU197" t="s">
        <v>90</v>
      </c>
      <c r="BV197" t="s">
        <v>2905</v>
      </c>
      <c r="BX197" t="s">
        <v>93</v>
      </c>
      <c r="BY197" t="s">
        <v>2906</v>
      </c>
      <c r="BZ197" t="s">
        <v>632</v>
      </c>
      <c r="CA197" t="s">
        <v>86</v>
      </c>
      <c r="CB197" t="s">
        <v>86</v>
      </c>
      <c r="CC197" s="38">
        <v>45798.448067129626</v>
      </c>
      <c r="CD197" t="s">
        <v>2902</v>
      </c>
      <c r="CE197" t="s">
        <v>2907</v>
      </c>
      <c r="CF197" s="3" t="s">
        <v>2670</v>
      </c>
      <c r="CG197" s="3" t="s">
        <v>372</v>
      </c>
      <c r="CH197" s="3" t="s">
        <v>594</v>
      </c>
      <c r="CI197" s="3">
        <f t="shared" ref="CI197:CI206" si="118">DAY(M197)</f>
        <v>19</v>
      </c>
      <c r="CJ197" s="3">
        <f t="shared" ref="CJ197:CJ206" si="119">MONTH(M197)</f>
        <v>5</v>
      </c>
      <c r="CK197" s="3" t="str">
        <f>IFERROR(VLOOKUP(V197,Turnos!$A$1:$D$150,3,0),"")</f>
        <v>05:00 as 13:20</v>
      </c>
      <c r="CL197" s="3">
        <f t="shared" ref="CL197:CL206" si="120">IF(AP197&gt;0,AP197-1,"")</f>
        <v>20</v>
      </c>
      <c r="CM197" s="4">
        <f t="shared" ref="CM197:CM206" si="121">IF(CL197="","",(AM197/CL197)-1)</f>
        <v>0.10000000000000009</v>
      </c>
      <c r="CN197" s="19">
        <f t="shared" ref="CN197:CN206" ca="1" si="122">IF(CC197="",NOW()-M197,CC197-M197)</f>
        <v>1.9345601851819083</v>
      </c>
      <c r="CO197" s="3" t="str">
        <f t="shared" ref="CO197:CO206" si="123">IF(CC197="","Não tratado","Tratado")</f>
        <v>Tratado</v>
      </c>
      <c r="CP197" s="3" t="str">
        <f t="shared" ref="CP197:CP206" ca="1" si="124">IF(CN197&gt;=5,"Fora do prazo","Dentro do Prazo")</f>
        <v>Dentro do Prazo</v>
      </c>
    </row>
    <row r="198" spans="1:94">
      <c r="A198" s="42" t="s">
        <v>2908</v>
      </c>
      <c r="B198" t="s">
        <v>82</v>
      </c>
      <c r="C198" t="s">
        <v>83</v>
      </c>
      <c r="D198" t="s">
        <v>84</v>
      </c>
      <c r="E198" t="s">
        <v>85</v>
      </c>
      <c r="F198" t="s">
        <v>129</v>
      </c>
      <c r="G198" t="s">
        <v>103</v>
      </c>
      <c r="H198" t="s">
        <v>104</v>
      </c>
      <c r="I198" t="s">
        <v>87</v>
      </c>
      <c r="J198" t="s">
        <v>105</v>
      </c>
      <c r="K198" t="s">
        <v>88</v>
      </c>
      <c r="L198" t="s">
        <v>91</v>
      </c>
      <c r="M198" t="s">
        <v>2909</v>
      </c>
      <c r="N198" t="s">
        <v>2910</v>
      </c>
      <c r="O198" t="s">
        <v>376</v>
      </c>
      <c r="P198" t="s">
        <v>377</v>
      </c>
      <c r="Q198" t="s">
        <v>378</v>
      </c>
      <c r="R198" t="s">
        <v>92</v>
      </c>
      <c r="S198" t="s">
        <v>98</v>
      </c>
      <c r="T198" t="s">
        <v>86</v>
      </c>
      <c r="U198" t="s">
        <v>106</v>
      </c>
      <c r="V198" t="s">
        <v>227</v>
      </c>
      <c r="W198" t="s">
        <v>2911</v>
      </c>
      <c r="X198" t="s">
        <v>2912</v>
      </c>
      <c r="Y198" t="s">
        <v>1974</v>
      </c>
      <c r="Z198" t="s">
        <v>86</v>
      </c>
      <c r="AA198" t="s">
        <v>2913</v>
      </c>
      <c r="AB198" t="s">
        <v>2914</v>
      </c>
      <c r="AC198" t="s">
        <v>632</v>
      </c>
      <c r="AD198" t="s">
        <v>86</v>
      </c>
      <c r="AE198" t="s">
        <v>86</v>
      </c>
      <c r="AF198" t="s">
        <v>151</v>
      </c>
      <c r="AG198" t="s">
        <v>94</v>
      </c>
      <c r="AH198" t="s">
        <v>108</v>
      </c>
      <c r="AI198" t="s">
        <v>86</v>
      </c>
      <c r="AJ198" t="s">
        <v>2915</v>
      </c>
      <c r="AK198" t="s">
        <v>2916</v>
      </c>
      <c r="AL198" t="s">
        <v>112</v>
      </c>
      <c r="AM198" t="s">
        <v>2158</v>
      </c>
      <c r="AN198" t="s">
        <v>2159</v>
      </c>
      <c r="AP198" t="s">
        <v>2159</v>
      </c>
      <c r="AQ198" t="s">
        <v>109</v>
      </c>
      <c r="BE198" t="s">
        <v>2997</v>
      </c>
      <c r="BG198" t="s">
        <v>2917</v>
      </c>
      <c r="BN198" t="s">
        <v>93</v>
      </c>
      <c r="BO198" t="s">
        <v>89</v>
      </c>
      <c r="BP198" t="s">
        <v>110</v>
      </c>
      <c r="BQ198" t="s">
        <v>109</v>
      </c>
      <c r="BU198" t="s">
        <v>90</v>
      </c>
      <c r="BV198" t="s">
        <v>2918</v>
      </c>
      <c r="BX198" t="s">
        <v>93</v>
      </c>
      <c r="BY198" t="s">
        <v>2919</v>
      </c>
      <c r="BZ198" t="s">
        <v>632</v>
      </c>
      <c r="CA198" t="s">
        <v>86</v>
      </c>
      <c r="CB198" t="s">
        <v>86</v>
      </c>
      <c r="CC198" s="38">
        <v>45798.448564814818</v>
      </c>
      <c r="CD198" t="s">
        <v>2914</v>
      </c>
      <c r="CE198" t="s">
        <v>2920</v>
      </c>
      <c r="CG198" s="3" t="s">
        <v>152</v>
      </c>
      <c r="CH198" s="3" t="s">
        <v>594</v>
      </c>
      <c r="CI198" s="3">
        <f t="shared" si="118"/>
        <v>19</v>
      </c>
      <c r="CJ198" s="3">
        <f t="shared" si="119"/>
        <v>5</v>
      </c>
      <c r="CK198" s="3" t="str">
        <f>IFERROR(VLOOKUP(V198,Turnos!$A$1:$D$150,3,0),"")</f>
        <v>08:00 AS 16:20</v>
      </c>
      <c r="CL198" s="3">
        <f t="shared" si="120"/>
        <v>80</v>
      </c>
      <c r="CM198" s="4">
        <f t="shared" si="121"/>
        <v>2.4999999999999911E-2</v>
      </c>
      <c r="CN198" s="19">
        <f t="shared" ca="1" si="122"/>
        <v>1.953263888892252</v>
      </c>
      <c r="CO198" s="3" t="str">
        <f t="shared" si="123"/>
        <v>Tratado</v>
      </c>
      <c r="CP198" s="3" t="str">
        <f t="shared" ca="1" si="124"/>
        <v>Dentro do Prazo</v>
      </c>
    </row>
    <row r="199" spans="1:94" ht="14" customHeight="1">
      <c r="A199" s="42" t="s">
        <v>2921</v>
      </c>
      <c r="B199" t="s">
        <v>82</v>
      </c>
      <c r="C199" t="s">
        <v>83</v>
      </c>
      <c r="D199" t="s">
        <v>84</v>
      </c>
      <c r="E199" t="s">
        <v>85</v>
      </c>
      <c r="F199" t="s">
        <v>364</v>
      </c>
      <c r="G199" t="s">
        <v>532</v>
      </c>
      <c r="H199" t="s">
        <v>533</v>
      </c>
      <c r="I199" t="s">
        <v>87</v>
      </c>
      <c r="J199" t="s">
        <v>343</v>
      </c>
      <c r="K199" t="s">
        <v>534</v>
      </c>
      <c r="L199" t="s">
        <v>345</v>
      </c>
      <c r="M199" t="s">
        <v>2922</v>
      </c>
      <c r="N199" t="s">
        <v>2923</v>
      </c>
      <c r="O199" t="s">
        <v>393</v>
      </c>
      <c r="P199" t="s">
        <v>394</v>
      </c>
      <c r="Q199" t="s">
        <v>395</v>
      </c>
      <c r="R199" t="s">
        <v>537</v>
      </c>
      <c r="T199" t="s">
        <v>86</v>
      </c>
      <c r="U199" t="s">
        <v>351</v>
      </c>
      <c r="V199" t="s">
        <v>235</v>
      </c>
      <c r="W199" t="s">
        <v>754</v>
      </c>
      <c r="X199" t="s">
        <v>755</v>
      </c>
      <c r="Y199" t="s">
        <v>1473</v>
      </c>
      <c r="Z199" t="s">
        <v>86</v>
      </c>
      <c r="AA199" t="s">
        <v>2924</v>
      </c>
      <c r="AB199" t="s">
        <v>2925</v>
      </c>
      <c r="AC199" t="s">
        <v>1854</v>
      </c>
      <c r="AD199" t="s">
        <v>2926</v>
      </c>
      <c r="AE199" t="s">
        <v>1854</v>
      </c>
      <c r="AF199" t="s">
        <v>359</v>
      </c>
      <c r="AG199" t="s">
        <v>94</v>
      </c>
      <c r="AH199" t="s">
        <v>511</v>
      </c>
      <c r="AI199" t="s">
        <v>86</v>
      </c>
      <c r="AL199" t="s">
        <v>2927</v>
      </c>
      <c r="AV199" t="s">
        <v>319</v>
      </c>
      <c r="AW199" t="s">
        <v>319</v>
      </c>
      <c r="BE199" t="s">
        <v>2998</v>
      </c>
      <c r="BL199" t="s">
        <v>363</v>
      </c>
      <c r="BN199" t="s">
        <v>93</v>
      </c>
      <c r="BO199" t="s">
        <v>89</v>
      </c>
      <c r="BP199" t="s">
        <v>364</v>
      </c>
      <c r="BQ199" t="s">
        <v>365</v>
      </c>
      <c r="BU199" t="s">
        <v>90</v>
      </c>
      <c r="BV199" t="s">
        <v>2928</v>
      </c>
      <c r="BX199" t="s">
        <v>93</v>
      </c>
      <c r="BY199" t="s">
        <v>2929</v>
      </c>
      <c r="BZ199" t="s">
        <v>1854</v>
      </c>
      <c r="CA199" t="s">
        <v>86</v>
      </c>
      <c r="CB199" t="s">
        <v>2926</v>
      </c>
      <c r="CC199" s="38">
        <v>45797.412326388891</v>
      </c>
      <c r="CD199" t="s">
        <v>86</v>
      </c>
      <c r="CE199" t="s">
        <v>2930</v>
      </c>
      <c r="CG199" s="3" t="s">
        <v>152</v>
      </c>
      <c r="CH199" s="3" t="s">
        <v>594</v>
      </c>
      <c r="CI199" s="3">
        <f t="shared" si="118"/>
        <v>19</v>
      </c>
      <c r="CJ199" s="3">
        <f t="shared" si="119"/>
        <v>5</v>
      </c>
      <c r="CK199" s="3" t="str">
        <f>IFERROR(VLOOKUP(V199,Turnos!$A$1:$D$150,3,0),"")</f>
        <v>05:00 as 13:20</v>
      </c>
      <c r="CL199" s="3" t="str">
        <f t="shared" si="120"/>
        <v/>
      </c>
      <c r="CM199" s="4" t="str">
        <f t="shared" si="121"/>
        <v/>
      </c>
      <c r="CN199" s="19">
        <f t="shared" ca="1" si="122"/>
        <v>0.92283564814715646</v>
      </c>
      <c r="CO199" s="3" t="str">
        <f t="shared" si="123"/>
        <v>Tratado</v>
      </c>
      <c r="CP199" s="3" t="str">
        <f t="shared" ca="1" si="124"/>
        <v>Dentro do Prazo</v>
      </c>
    </row>
    <row r="200" spans="1:94">
      <c r="A200" s="42" t="s">
        <v>2931</v>
      </c>
      <c r="B200" t="s">
        <v>82</v>
      </c>
      <c r="C200" t="s">
        <v>83</v>
      </c>
      <c r="D200" t="s">
        <v>84</v>
      </c>
      <c r="E200" t="s">
        <v>85</v>
      </c>
      <c r="F200" t="s">
        <v>287</v>
      </c>
      <c r="G200" t="s">
        <v>103</v>
      </c>
      <c r="H200" t="s">
        <v>104</v>
      </c>
      <c r="I200" t="s">
        <v>87</v>
      </c>
      <c r="J200" t="s">
        <v>105</v>
      </c>
      <c r="K200" t="s">
        <v>88</v>
      </c>
      <c r="L200" t="s">
        <v>91</v>
      </c>
      <c r="M200" t="s">
        <v>2932</v>
      </c>
      <c r="N200" t="s">
        <v>2933</v>
      </c>
      <c r="O200" t="s">
        <v>99</v>
      </c>
      <c r="P200" t="s">
        <v>100</v>
      </c>
      <c r="Q200" t="s">
        <v>101</v>
      </c>
      <c r="R200" t="s">
        <v>98</v>
      </c>
      <c r="T200" t="s">
        <v>86</v>
      </c>
      <c r="U200" t="s">
        <v>106</v>
      </c>
      <c r="V200" t="s">
        <v>188</v>
      </c>
      <c r="X200" t="s">
        <v>459</v>
      </c>
      <c r="Y200" t="s">
        <v>720</v>
      </c>
      <c r="Z200" t="s">
        <v>86</v>
      </c>
      <c r="AA200" t="s">
        <v>2934</v>
      </c>
      <c r="AB200" t="s">
        <v>2935</v>
      </c>
      <c r="AC200" t="s">
        <v>632</v>
      </c>
      <c r="AD200" t="s">
        <v>86</v>
      </c>
      <c r="AE200" t="s">
        <v>86</v>
      </c>
      <c r="AF200" t="s">
        <v>151</v>
      </c>
      <c r="AG200" t="s">
        <v>94</v>
      </c>
      <c r="AH200" t="s">
        <v>108</v>
      </c>
      <c r="AI200" t="s">
        <v>86</v>
      </c>
      <c r="AJ200" t="s">
        <v>526</v>
      </c>
      <c r="AK200" t="s">
        <v>2936</v>
      </c>
      <c r="AL200" t="s">
        <v>112</v>
      </c>
      <c r="AM200" t="s">
        <v>773</v>
      </c>
      <c r="AN200" t="s">
        <v>402</v>
      </c>
      <c r="AP200" t="s">
        <v>319</v>
      </c>
      <c r="AQ200" t="s">
        <v>109</v>
      </c>
      <c r="BE200" t="s">
        <v>2999</v>
      </c>
      <c r="BG200" t="s">
        <v>362</v>
      </c>
      <c r="BN200" t="s">
        <v>93</v>
      </c>
      <c r="BO200" t="s">
        <v>89</v>
      </c>
      <c r="BP200" t="s">
        <v>110</v>
      </c>
      <c r="BQ200" t="s">
        <v>109</v>
      </c>
      <c r="BU200" t="s">
        <v>90</v>
      </c>
      <c r="BV200" t="s">
        <v>2937</v>
      </c>
      <c r="BX200" t="s">
        <v>93</v>
      </c>
      <c r="BY200" t="s">
        <v>2938</v>
      </c>
      <c r="BZ200" t="s">
        <v>632</v>
      </c>
      <c r="CA200" t="s">
        <v>86</v>
      </c>
      <c r="CB200" t="s">
        <v>86</v>
      </c>
      <c r="CC200" s="35">
        <v>45800.97420138889</v>
      </c>
      <c r="CD200" t="s">
        <v>2935</v>
      </c>
      <c r="CE200" t="s">
        <v>2939</v>
      </c>
      <c r="CF200" s="3" t="s">
        <v>2670</v>
      </c>
      <c r="CG200" s="3" t="s">
        <v>372</v>
      </c>
      <c r="CH200" s="3" t="s">
        <v>594</v>
      </c>
      <c r="CI200" s="3">
        <f t="shared" si="118"/>
        <v>19</v>
      </c>
      <c r="CJ200" s="3">
        <f t="shared" si="119"/>
        <v>5</v>
      </c>
      <c r="CK200" s="3" t="str">
        <f>IFERROR(VLOOKUP(V200,Turnos!$A$1:$D$150,3,0),"")</f>
        <v>08:00 as 16:20</v>
      </c>
      <c r="CL200" s="3">
        <f t="shared" si="120"/>
        <v>15</v>
      </c>
      <c r="CM200" s="4">
        <f t="shared" si="121"/>
        <v>0.26666666666666661</v>
      </c>
      <c r="CN200" s="19">
        <f t="shared" ca="1" si="122"/>
        <v>4.5529976851830725</v>
      </c>
      <c r="CO200" s="3" t="str">
        <f t="shared" si="123"/>
        <v>Tratado</v>
      </c>
      <c r="CP200" s="3" t="str">
        <f t="shared" ca="1" si="124"/>
        <v>Dentro do Prazo</v>
      </c>
    </row>
    <row r="201" spans="1:94">
      <c r="A201" s="42" t="s">
        <v>2940</v>
      </c>
      <c r="B201" t="s">
        <v>82</v>
      </c>
      <c r="C201" t="s">
        <v>83</v>
      </c>
      <c r="D201" t="s">
        <v>84</v>
      </c>
      <c r="E201" t="s">
        <v>85</v>
      </c>
      <c r="F201" t="s">
        <v>287</v>
      </c>
      <c r="G201" t="s">
        <v>103</v>
      </c>
      <c r="H201" t="s">
        <v>104</v>
      </c>
      <c r="I201" t="s">
        <v>87</v>
      </c>
      <c r="J201" t="s">
        <v>105</v>
      </c>
      <c r="K201" t="s">
        <v>88</v>
      </c>
      <c r="L201" t="s">
        <v>91</v>
      </c>
      <c r="M201" t="s">
        <v>2941</v>
      </c>
      <c r="N201" t="s">
        <v>2942</v>
      </c>
      <c r="O201" t="s">
        <v>410</v>
      </c>
      <c r="P201" t="s">
        <v>411</v>
      </c>
      <c r="Q201" t="s">
        <v>412</v>
      </c>
      <c r="R201" t="s">
        <v>98</v>
      </c>
      <c r="T201" t="s">
        <v>86</v>
      </c>
      <c r="U201" t="s">
        <v>106</v>
      </c>
      <c r="V201" t="s">
        <v>141</v>
      </c>
      <c r="W201" t="s">
        <v>2793</v>
      </c>
      <c r="X201" t="s">
        <v>2794</v>
      </c>
      <c r="Y201" t="s">
        <v>1419</v>
      </c>
      <c r="Z201" t="s">
        <v>86</v>
      </c>
      <c r="AA201" t="s">
        <v>2943</v>
      </c>
      <c r="AB201" t="s">
        <v>2944</v>
      </c>
      <c r="AC201" t="s">
        <v>632</v>
      </c>
      <c r="AD201" t="s">
        <v>86</v>
      </c>
      <c r="AE201" t="s">
        <v>86</v>
      </c>
      <c r="AF201" t="s">
        <v>151</v>
      </c>
      <c r="AG201" t="s">
        <v>94</v>
      </c>
      <c r="AH201" t="s">
        <v>108</v>
      </c>
      <c r="AI201" t="s">
        <v>86</v>
      </c>
      <c r="AJ201" t="s">
        <v>982</v>
      </c>
      <c r="AK201" t="s">
        <v>2751</v>
      </c>
      <c r="AL201" t="s">
        <v>112</v>
      </c>
      <c r="AM201" t="s">
        <v>319</v>
      </c>
      <c r="AN201" t="s">
        <v>319</v>
      </c>
      <c r="AP201" t="s">
        <v>319</v>
      </c>
      <c r="AQ201" t="s">
        <v>109</v>
      </c>
      <c r="BE201" t="s">
        <v>3000</v>
      </c>
      <c r="BG201" t="s">
        <v>386</v>
      </c>
      <c r="BN201" t="s">
        <v>93</v>
      </c>
      <c r="BO201" t="s">
        <v>89</v>
      </c>
      <c r="BP201" t="s">
        <v>110</v>
      </c>
      <c r="BQ201" t="s">
        <v>109</v>
      </c>
      <c r="BU201" t="s">
        <v>90</v>
      </c>
      <c r="BV201" t="s">
        <v>2945</v>
      </c>
      <c r="BX201" t="s">
        <v>93</v>
      </c>
      <c r="BY201" t="s">
        <v>2946</v>
      </c>
      <c r="BZ201" t="s">
        <v>632</v>
      </c>
      <c r="CA201" t="s">
        <v>86</v>
      </c>
      <c r="CB201" t="s">
        <v>86</v>
      </c>
      <c r="CC201" s="35">
        <v>45800.973819444444</v>
      </c>
      <c r="CD201" t="s">
        <v>2944</v>
      </c>
      <c r="CE201" t="s">
        <v>2947</v>
      </c>
      <c r="CF201" s="3" t="s">
        <v>2670</v>
      </c>
      <c r="CG201" s="3" t="s">
        <v>372</v>
      </c>
      <c r="CH201" s="3" t="s">
        <v>594</v>
      </c>
      <c r="CI201" s="3">
        <f t="shared" si="118"/>
        <v>19</v>
      </c>
      <c r="CJ201" s="3">
        <f t="shared" si="119"/>
        <v>5</v>
      </c>
      <c r="CK201" s="3" t="str">
        <f>IFERROR(VLOOKUP(V201,Turnos!$A$1:$D$150,3,0),"")</f>
        <v>08:00 as 16:20</v>
      </c>
      <c r="CL201" s="3">
        <f t="shared" si="120"/>
        <v>15</v>
      </c>
      <c r="CM201" s="4">
        <f t="shared" si="121"/>
        <v>6.6666666666666652E-2</v>
      </c>
      <c r="CN201" s="19">
        <f t="shared" ca="1" si="122"/>
        <v>4.5828472222201526</v>
      </c>
      <c r="CO201" s="3" t="str">
        <f t="shared" si="123"/>
        <v>Tratado</v>
      </c>
      <c r="CP201" s="3" t="str">
        <f t="shared" ca="1" si="124"/>
        <v>Dentro do Prazo</v>
      </c>
    </row>
    <row r="202" spans="1:94">
      <c r="A202" s="42" t="s">
        <v>2948</v>
      </c>
      <c r="B202" t="s">
        <v>82</v>
      </c>
      <c r="C202" t="s">
        <v>83</v>
      </c>
      <c r="D202" t="s">
        <v>84</v>
      </c>
      <c r="E202" t="s">
        <v>85</v>
      </c>
      <c r="F202" t="s">
        <v>287</v>
      </c>
      <c r="G202" t="s">
        <v>103</v>
      </c>
      <c r="H202" t="s">
        <v>104</v>
      </c>
      <c r="I202" t="s">
        <v>87</v>
      </c>
      <c r="J202" t="s">
        <v>105</v>
      </c>
      <c r="K202" t="s">
        <v>88</v>
      </c>
      <c r="L202" t="s">
        <v>91</v>
      </c>
      <c r="M202" t="s">
        <v>2949</v>
      </c>
      <c r="N202" t="s">
        <v>2950</v>
      </c>
      <c r="O202" t="s">
        <v>1242</v>
      </c>
      <c r="P202" t="s">
        <v>1243</v>
      </c>
      <c r="Q202" t="s">
        <v>1244</v>
      </c>
      <c r="R202" t="s">
        <v>98</v>
      </c>
      <c r="T202" t="s">
        <v>86</v>
      </c>
      <c r="U202" t="s">
        <v>106</v>
      </c>
      <c r="V202" t="s">
        <v>248</v>
      </c>
      <c r="W202" t="s">
        <v>2341</v>
      </c>
      <c r="X202" t="s">
        <v>2342</v>
      </c>
      <c r="Y202" t="s">
        <v>460</v>
      </c>
      <c r="Z202" t="s">
        <v>86</v>
      </c>
      <c r="AA202" t="s">
        <v>2951</v>
      </c>
      <c r="AB202" t="s">
        <v>2952</v>
      </c>
      <c r="AC202" t="s">
        <v>632</v>
      </c>
      <c r="AD202" t="s">
        <v>86</v>
      </c>
      <c r="AE202" t="s">
        <v>86</v>
      </c>
      <c r="AF202" t="s">
        <v>151</v>
      </c>
      <c r="AG202" t="s">
        <v>94</v>
      </c>
      <c r="AH202" t="s">
        <v>108</v>
      </c>
      <c r="AI202" t="s">
        <v>2953</v>
      </c>
      <c r="AJ202" t="s">
        <v>526</v>
      </c>
      <c r="AK202" t="s">
        <v>2954</v>
      </c>
      <c r="AL202" t="s">
        <v>112</v>
      </c>
      <c r="AM202" t="s">
        <v>773</v>
      </c>
      <c r="AN202" t="s">
        <v>318</v>
      </c>
      <c r="AP202" t="s">
        <v>319</v>
      </c>
      <c r="AQ202" t="s">
        <v>109</v>
      </c>
      <c r="BE202" t="s">
        <v>3001</v>
      </c>
      <c r="BG202" t="s">
        <v>88</v>
      </c>
      <c r="BN202" t="s">
        <v>93</v>
      </c>
      <c r="BO202" t="s">
        <v>89</v>
      </c>
      <c r="BP202" t="s">
        <v>110</v>
      </c>
      <c r="BQ202" t="s">
        <v>109</v>
      </c>
      <c r="BU202" t="s">
        <v>90</v>
      </c>
      <c r="BX202" t="s">
        <v>93</v>
      </c>
      <c r="BY202" t="s">
        <v>2955</v>
      </c>
      <c r="BZ202" t="s">
        <v>632</v>
      </c>
      <c r="CA202" t="s">
        <v>86</v>
      </c>
      <c r="CB202" t="s">
        <v>86</v>
      </c>
      <c r="CC202" s="35">
        <v>45800.973541666666</v>
      </c>
      <c r="CD202" t="s">
        <v>2952</v>
      </c>
      <c r="CE202" t="s">
        <v>2956</v>
      </c>
      <c r="CF202" s="3" t="s">
        <v>2670</v>
      </c>
      <c r="CG202" s="3" t="s">
        <v>372</v>
      </c>
      <c r="CH202" s="3" t="s">
        <v>594</v>
      </c>
      <c r="CI202" s="3">
        <f t="shared" si="118"/>
        <v>19</v>
      </c>
      <c r="CJ202" s="3">
        <f t="shared" si="119"/>
        <v>5</v>
      </c>
      <c r="CK202" s="3" t="str">
        <f>IFERROR(VLOOKUP(V202,Turnos!$A$1:$D$150,3,0),"")</f>
        <v>21:00 as 05:20</v>
      </c>
      <c r="CL202" s="3">
        <f t="shared" si="120"/>
        <v>15</v>
      </c>
      <c r="CM202" s="4">
        <f t="shared" si="121"/>
        <v>0.26666666666666661</v>
      </c>
      <c r="CN202" s="19">
        <f t="shared" ca="1" si="122"/>
        <v>4.7555208333360497</v>
      </c>
      <c r="CO202" s="3" t="str">
        <f t="shared" si="123"/>
        <v>Tratado</v>
      </c>
      <c r="CP202" s="3" t="str">
        <f t="shared" ca="1" si="124"/>
        <v>Dentro do Prazo</v>
      </c>
    </row>
    <row r="203" spans="1:94">
      <c r="A203" s="42" t="s">
        <v>2957</v>
      </c>
      <c r="B203" t="s">
        <v>82</v>
      </c>
      <c r="C203" t="s">
        <v>83</v>
      </c>
      <c r="D203" t="s">
        <v>84</v>
      </c>
      <c r="E203" t="s">
        <v>85</v>
      </c>
      <c r="F203" t="s">
        <v>287</v>
      </c>
      <c r="G203" t="s">
        <v>103</v>
      </c>
      <c r="H203" t="s">
        <v>104</v>
      </c>
      <c r="I203" t="s">
        <v>87</v>
      </c>
      <c r="J203" t="s">
        <v>105</v>
      </c>
      <c r="K203" t="s">
        <v>88</v>
      </c>
      <c r="L203" t="s">
        <v>91</v>
      </c>
      <c r="M203" t="s">
        <v>2958</v>
      </c>
      <c r="N203" t="s">
        <v>2959</v>
      </c>
      <c r="O203" t="s">
        <v>1242</v>
      </c>
      <c r="P203" t="s">
        <v>1243</v>
      </c>
      <c r="Q203" t="s">
        <v>1244</v>
      </c>
      <c r="R203" t="s">
        <v>98</v>
      </c>
      <c r="T203" t="s">
        <v>86</v>
      </c>
      <c r="U203" t="s">
        <v>106</v>
      </c>
      <c r="V203" t="s">
        <v>248</v>
      </c>
      <c r="W203" t="s">
        <v>2341</v>
      </c>
      <c r="X203" t="s">
        <v>2342</v>
      </c>
      <c r="Y203" t="s">
        <v>381</v>
      </c>
      <c r="Z203" t="s">
        <v>86</v>
      </c>
      <c r="AA203" t="s">
        <v>2960</v>
      </c>
      <c r="AB203" t="s">
        <v>2961</v>
      </c>
      <c r="AC203" t="s">
        <v>632</v>
      </c>
      <c r="AD203" t="s">
        <v>86</v>
      </c>
      <c r="AE203" t="s">
        <v>86</v>
      </c>
      <c r="AF203" t="s">
        <v>151</v>
      </c>
      <c r="AG203" t="s">
        <v>94</v>
      </c>
      <c r="AH203" t="s">
        <v>108</v>
      </c>
      <c r="AI203" t="s">
        <v>2962</v>
      </c>
      <c r="AJ203" t="s">
        <v>1334</v>
      </c>
      <c r="AK203" t="s">
        <v>385</v>
      </c>
      <c r="AL203" t="s">
        <v>331</v>
      </c>
      <c r="AM203" t="s">
        <v>318</v>
      </c>
      <c r="AN203" t="s">
        <v>319</v>
      </c>
      <c r="AP203" t="s">
        <v>319</v>
      </c>
      <c r="AQ203" t="s">
        <v>109</v>
      </c>
      <c r="BE203" t="s">
        <v>3002</v>
      </c>
      <c r="BG203" t="s">
        <v>795</v>
      </c>
      <c r="BN203" t="s">
        <v>93</v>
      </c>
      <c r="BO203" t="s">
        <v>89</v>
      </c>
      <c r="BP203" t="s">
        <v>110</v>
      </c>
      <c r="BQ203" t="s">
        <v>109</v>
      </c>
      <c r="BU203" t="s">
        <v>90</v>
      </c>
      <c r="BV203" t="s">
        <v>2963</v>
      </c>
      <c r="BX203" t="s">
        <v>93</v>
      </c>
      <c r="BY203" t="s">
        <v>2964</v>
      </c>
      <c r="BZ203" t="s">
        <v>632</v>
      </c>
      <c r="CA203" t="s">
        <v>86</v>
      </c>
      <c r="CB203" t="s">
        <v>86</v>
      </c>
      <c r="CC203" s="35">
        <v>45800.966006944444</v>
      </c>
      <c r="CD203" t="s">
        <v>2961</v>
      </c>
      <c r="CE203" t="s">
        <v>2965</v>
      </c>
      <c r="CF203" s="3" t="s">
        <v>2670</v>
      </c>
      <c r="CG203" s="3" t="s">
        <v>152</v>
      </c>
      <c r="CH203" s="3" t="s">
        <v>153</v>
      </c>
      <c r="CI203" s="3">
        <f t="shared" si="118"/>
        <v>19</v>
      </c>
      <c r="CJ203" s="3">
        <f t="shared" si="119"/>
        <v>5</v>
      </c>
      <c r="CK203" s="3" t="str">
        <f>IFERROR(VLOOKUP(V203,Turnos!$A$1:$D$150,3,0),"")</f>
        <v>21:00 as 05:20</v>
      </c>
      <c r="CL203" s="3">
        <f t="shared" si="120"/>
        <v>15</v>
      </c>
      <c r="CM203" s="4">
        <f t="shared" si="121"/>
        <v>0.1333333333333333</v>
      </c>
      <c r="CN203" s="19">
        <f t="shared" ca="1" si="122"/>
        <v>4.8897569444452529</v>
      </c>
      <c r="CO203" s="3" t="str">
        <f t="shared" si="123"/>
        <v>Tratado</v>
      </c>
      <c r="CP203" s="3" t="str">
        <f t="shared" ca="1" si="124"/>
        <v>Dentro do Prazo</v>
      </c>
    </row>
    <row r="204" spans="1:94">
      <c r="A204" s="42" t="s">
        <v>2966</v>
      </c>
      <c r="B204" t="s">
        <v>82</v>
      </c>
      <c r="C204" t="s">
        <v>83</v>
      </c>
      <c r="D204" t="s">
        <v>84</v>
      </c>
      <c r="E204" t="s">
        <v>85</v>
      </c>
      <c r="F204" t="s">
        <v>674</v>
      </c>
      <c r="G204" t="s">
        <v>675</v>
      </c>
      <c r="H204" t="s">
        <v>674</v>
      </c>
      <c r="I204" t="s">
        <v>87</v>
      </c>
      <c r="J204" t="s">
        <v>105</v>
      </c>
      <c r="K204" t="s">
        <v>676</v>
      </c>
      <c r="L204" t="s">
        <v>91</v>
      </c>
      <c r="M204" t="s">
        <v>2967</v>
      </c>
      <c r="N204" t="s">
        <v>2968</v>
      </c>
      <c r="O204" t="s">
        <v>410</v>
      </c>
      <c r="P204" t="s">
        <v>411</v>
      </c>
      <c r="Q204" t="s">
        <v>412</v>
      </c>
      <c r="R204" t="s">
        <v>92</v>
      </c>
      <c r="T204" t="s">
        <v>86</v>
      </c>
      <c r="U204" t="s">
        <v>106</v>
      </c>
      <c r="V204" t="s">
        <v>137</v>
      </c>
      <c r="W204" t="s">
        <v>2237</v>
      </c>
      <c r="X204" t="s">
        <v>2238</v>
      </c>
      <c r="Y204" t="s">
        <v>381</v>
      </c>
      <c r="Z204" t="s">
        <v>86</v>
      </c>
      <c r="AA204" t="s">
        <v>2969</v>
      </c>
      <c r="AB204" t="s">
        <v>2970</v>
      </c>
      <c r="AC204" t="s">
        <v>632</v>
      </c>
      <c r="AD204" t="s">
        <v>86</v>
      </c>
      <c r="AE204" t="s">
        <v>86</v>
      </c>
      <c r="AF204" t="s">
        <v>151</v>
      </c>
      <c r="AG204" t="s">
        <v>94</v>
      </c>
      <c r="AH204" t="s">
        <v>108</v>
      </c>
      <c r="AI204" t="s">
        <v>2971</v>
      </c>
      <c r="AL204" t="s">
        <v>112</v>
      </c>
      <c r="AM204" t="s">
        <v>1526</v>
      </c>
      <c r="AV204" t="s">
        <v>2200</v>
      </c>
      <c r="AW204" t="s">
        <v>676</v>
      </c>
      <c r="BE204" t="s">
        <v>3003</v>
      </c>
      <c r="BN204" t="s">
        <v>93</v>
      </c>
      <c r="BO204" t="s">
        <v>89</v>
      </c>
      <c r="BP204" t="s">
        <v>688</v>
      </c>
      <c r="BR204" t="s">
        <v>386</v>
      </c>
      <c r="BU204" t="s">
        <v>90</v>
      </c>
      <c r="BV204" t="s">
        <v>2972</v>
      </c>
      <c r="BX204" t="s">
        <v>93</v>
      </c>
      <c r="BY204" t="s">
        <v>2973</v>
      </c>
      <c r="BZ204" t="s">
        <v>632</v>
      </c>
      <c r="CA204" t="s">
        <v>86</v>
      </c>
      <c r="CB204" t="s">
        <v>86</v>
      </c>
      <c r="CC204" s="38">
        <v>45798.602048611108</v>
      </c>
      <c r="CD204" t="s">
        <v>2970</v>
      </c>
      <c r="CE204" t="s">
        <v>2974</v>
      </c>
      <c r="CG204" s="3" t="s">
        <v>152</v>
      </c>
      <c r="CH204" s="3" t="s">
        <v>153</v>
      </c>
      <c r="CI204" s="3">
        <f t="shared" si="118"/>
        <v>19</v>
      </c>
      <c r="CJ204" s="3">
        <f t="shared" si="119"/>
        <v>5</v>
      </c>
      <c r="CK204" s="3" t="str">
        <f>IFERROR(VLOOKUP(V204,Turnos!$A$1:$D$150,3,0),"")</f>
        <v>00:00 as 08:20</v>
      </c>
      <c r="CL204" s="3" t="str">
        <f t="shared" si="120"/>
        <v/>
      </c>
      <c r="CM204" s="4" t="str">
        <f t="shared" si="121"/>
        <v/>
      </c>
      <c r="CN204" s="19">
        <f t="shared" ca="1" si="122"/>
        <v>2.5386342592537403</v>
      </c>
      <c r="CO204" s="3" t="str">
        <f t="shared" si="123"/>
        <v>Tratado</v>
      </c>
      <c r="CP204" s="3" t="str">
        <f t="shared" ca="1" si="124"/>
        <v>Dentro do Prazo</v>
      </c>
    </row>
    <row r="205" spans="1:94">
      <c r="A205" s="42" t="s">
        <v>2975</v>
      </c>
      <c r="B205" t="s">
        <v>82</v>
      </c>
      <c r="C205" t="s">
        <v>83</v>
      </c>
      <c r="D205" t="s">
        <v>84</v>
      </c>
      <c r="E205" t="s">
        <v>85</v>
      </c>
      <c r="F205" t="s">
        <v>287</v>
      </c>
      <c r="G205" t="s">
        <v>103</v>
      </c>
      <c r="H205" t="s">
        <v>104</v>
      </c>
      <c r="I205" t="s">
        <v>87</v>
      </c>
      <c r="J205" t="s">
        <v>105</v>
      </c>
      <c r="K205" t="s">
        <v>88</v>
      </c>
      <c r="L205" t="s">
        <v>91</v>
      </c>
      <c r="M205" t="s">
        <v>2976</v>
      </c>
      <c r="N205" t="s">
        <v>2977</v>
      </c>
      <c r="O205" t="s">
        <v>410</v>
      </c>
      <c r="P205" t="s">
        <v>411</v>
      </c>
      <c r="Q205" t="s">
        <v>412</v>
      </c>
      <c r="R205" t="s">
        <v>92</v>
      </c>
      <c r="S205" t="s">
        <v>98</v>
      </c>
      <c r="T205" t="s">
        <v>86</v>
      </c>
      <c r="U205" t="s">
        <v>106</v>
      </c>
      <c r="V205" t="s">
        <v>137</v>
      </c>
      <c r="W205" t="s">
        <v>2237</v>
      </c>
      <c r="X205" t="s">
        <v>2238</v>
      </c>
      <c r="Y205" t="s">
        <v>2978</v>
      </c>
      <c r="Z205" t="s">
        <v>86</v>
      </c>
      <c r="AA205" t="s">
        <v>2979</v>
      </c>
      <c r="AB205" t="s">
        <v>2980</v>
      </c>
      <c r="AC205" t="s">
        <v>632</v>
      </c>
      <c r="AD205" t="s">
        <v>86</v>
      </c>
      <c r="AE205" t="s">
        <v>86</v>
      </c>
      <c r="AF205" t="s">
        <v>151</v>
      </c>
      <c r="AG205" t="s">
        <v>94</v>
      </c>
      <c r="AH205" t="s">
        <v>108</v>
      </c>
      <c r="AI205" t="s">
        <v>2981</v>
      </c>
      <c r="AJ205" t="s">
        <v>2982</v>
      </c>
      <c r="AK205" t="s">
        <v>2983</v>
      </c>
      <c r="AL205" t="s">
        <v>112</v>
      </c>
      <c r="AM205" t="s">
        <v>1356</v>
      </c>
      <c r="AN205" t="s">
        <v>136</v>
      </c>
      <c r="AP205" t="s">
        <v>136</v>
      </c>
      <c r="AQ205" t="s">
        <v>109</v>
      </c>
      <c r="BE205" t="s">
        <v>3004</v>
      </c>
      <c r="BG205" t="s">
        <v>2200</v>
      </c>
      <c r="BN205" t="s">
        <v>93</v>
      </c>
      <c r="BO205" t="s">
        <v>89</v>
      </c>
      <c r="BP205" t="s">
        <v>110</v>
      </c>
      <c r="BQ205" t="s">
        <v>109</v>
      </c>
      <c r="BU205" t="s">
        <v>90</v>
      </c>
      <c r="BV205" t="s">
        <v>2984</v>
      </c>
      <c r="BX205" t="s">
        <v>93</v>
      </c>
      <c r="BY205" t="s">
        <v>2985</v>
      </c>
      <c r="BZ205" t="s">
        <v>632</v>
      </c>
      <c r="CA205" t="s">
        <v>86</v>
      </c>
      <c r="CB205" t="s">
        <v>86</v>
      </c>
      <c r="CC205" s="35">
        <v>45800.964479166665</v>
      </c>
      <c r="CD205" t="s">
        <v>2980</v>
      </c>
      <c r="CE205" t="s">
        <v>2986</v>
      </c>
      <c r="CG205" s="3" t="s">
        <v>152</v>
      </c>
      <c r="CH205" s="3" t="s">
        <v>153</v>
      </c>
      <c r="CI205" s="3">
        <f t="shared" si="118"/>
        <v>19</v>
      </c>
      <c r="CJ205" s="3">
        <f t="shared" si="119"/>
        <v>5</v>
      </c>
      <c r="CK205" s="3" t="str">
        <f>IFERROR(VLOOKUP(V205,Turnos!$A$1:$D$150,3,0),"")</f>
        <v>00:00 as 08:20</v>
      </c>
      <c r="CL205" s="3">
        <f t="shared" si="120"/>
        <v>60</v>
      </c>
      <c r="CM205" s="4">
        <f t="shared" si="121"/>
        <v>5.0000000000000044E-2</v>
      </c>
      <c r="CN205" s="19">
        <f t="shared" ca="1" si="122"/>
        <v>4.9022222222192795</v>
      </c>
      <c r="CO205" s="3" t="str">
        <f t="shared" si="123"/>
        <v>Tratado</v>
      </c>
      <c r="CP205" s="3" t="str">
        <f t="shared" ca="1" si="124"/>
        <v>Dentro do Prazo</v>
      </c>
    </row>
    <row r="206" spans="1:94">
      <c r="A206" s="42" t="s">
        <v>2987</v>
      </c>
      <c r="B206" t="s">
        <v>82</v>
      </c>
      <c r="C206" t="s">
        <v>83</v>
      </c>
      <c r="D206" t="s">
        <v>84</v>
      </c>
      <c r="E206" t="s">
        <v>85</v>
      </c>
      <c r="F206" t="s">
        <v>287</v>
      </c>
      <c r="G206" t="s">
        <v>103</v>
      </c>
      <c r="H206" t="s">
        <v>104</v>
      </c>
      <c r="I206" t="s">
        <v>87</v>
      </c>
      <c r="J206" t="s">
        <v>105</v>
      </c>
      <c r="K206" t="s">
        <v>88</v>
      </c>
      <c r="L206" t="s">
        <v>91</v>
      </c>
      <c r="M206" t="s">
        <v>2988</v>
      </c>
      <c r="N206" t="s">
        <v>2989</v>
      </c>
      <c r="O206" t="s">
        <v>1329</v>
      </c>
      <c r="P206" t="s">
        <v>1330</v>
      </c>
      <c r="Q206" t="s">
        <v>1331</v>
      </c>
      <c r="R206" t="s">
        <v>98</v>
      </c>
      <c r="T206" t="s">
        <v>86</v>
      </c>
      <c r="U206" t="s">
        <v>106</v>
      </c>
      <c r="V206" t="s">
        <v>212</v>
      </c>
      <c r="W206" t="s">
        <v>1655</v>
      </c>
      <c r="X206" t="s">
        <v>1656</v>
      </c>
      <c r="Y206" t="s">
        <v>381</v>
      </c>
      <c r="Z206" t="s">
        <v>86</v>
      </c>
      <c r="AA206" t="s">
        <v>2990</v>
      </c>
      <c r="AB206" t="s">
        <v>2991</v>
      </c>
      <c r="AC206" t="s">
        <v>632</v>
      </c>
      <c r="AD206" t="s">
        <v>86</v>
      </c>
      <c r="AE206" t="s">
        <v>86</v>
      </c>
      <c r="AF206" t="s">
        <v>151</v>
      </c>
      <c r="AG206" t="s">
        <v>94</v>
      </c>
      <c r="AH206" t="s">
        <v>108</v>
      </c>
      <c r="AI206" t="s">
        <v>2992</v>
      </c>
      <c r="AJ206" t="s">
        <v>1334</v>
      </c>
      <c r="AK206" t="s">
        <v>385</v>
      </c>
      <c r="AL206" t="s">
        <v>331</v>
      </c>
      <c r="AM206" t="s">
        <v>318</v>
      </c>
      <c r="AN206" t="s">
        <v>319</v>
      </c>
      <c r="AP206" t="s">
        <v>319</v>
      </c>
      <c r="AQ206" t="s">
        <v>109</v>
      </c>
      <c r="BE206" t="s">
        <v>3005</v>
      </c>
      <c r="BG206" t="s">
        <v>319</v>
      </c>
      <c r="BN206" t="s">
        <v>93</v>
      </c>
      <c r="BO206" t="s">
        <v>89</v>
      </c>
      <c r="BP206" t="s">
        <v>110</v>
      </c>
      <c r="BQ206" t="s">
        <v>109</v>
      </c>
      <c r="BU206" t="s">
        <v>90</v>
      </c>
      <c r="BV206" t="s">
        <v>2993</v>
      </c>
      <c r="BX206" t="s">
        <v>93</v>
      </c>
      <c r="BY206" t="s">
        <v>2994</v>
      </c>
      <c r="BZ206" t="s">
        <v>632</v>
      </c>
      <c r="CA206" t="s">
        <v>86</v>
      </c>
      <c r="CB206" t="s">
        <v>86</v>
      </c>
      <c r="CC206" s="35">
        <v>45800.964120370372</v>
      </c>
      <c r="CD206" t="s">
        <v>2991</v>
      </c>
      <c r="CE206" t="s">
        <v>2995</v>
      </c>
      <c r="CG206" s="3" t="s">
        <v>152</v>
      </c>
      <c r="CH206" s="3" t="s">
        <v>153</v>
      </c>
      <c r="CI206" s="3">
        <f t="shared" si="118"/>
        <v>19</v>
      </c>
      <c r="CJ206" s="3">
        <f t="shared" si="119"/>
        <v>5</v>
      </c>
      <c r="CK206" s="3" t="str">
        <f>IFERROR(VLOOKUP(V206,Turnos!$A$1:$D$150,3,0),"")</f>
        <v>21:00 as 05:20</v>
      </c>
      <c r="CL206" s="3">
        <f t="shared" si="120"/>
        <v>15</v>
      </c>
      <c r="CM206" s="4">
        <f t="shared" si="121"/>
        <v>0.1333333333333333</v>
      </c>
      <c r="CN206" s="19">
        <f t="shared" ca="1" si="122"/>
        <v>4.9410879629649571</v>
      </c>
      <c r="CO206" s="3" t="str">
        <f t="shared" si="123"/>
        <v>Tratado</v>
      </c>
      <c r="CP206" s="3" t="str">
        <f t="shared" ca="1" si="124"/>
        <v>Dentro do Prazo</v>
      </c>
    </row>
    <row r="207" spans="1:94">
      <c r="A207" s="42" t="s">
        <v>3006</v>
      </c>
      <c r="B207" t="s">
        <v>82</v>
      </c>
      <c r="C207" t="s">
        <v>83</v>
      </c>
      <c r="D207" t="s">
        <v>84</v>
      </c>
      <c r="E207" t="s">
        <v>85</v>
      </c>
      <c r="F207" t="s">
        <v>287</v>
      </c>
      <c r="G207" t="s">
        <v>103</v>
      </c>
      <c r="H207" t="s">
        <v>104</v>
      </c>
      <c r="I207" t="s">
        <v>87</v>
      </c>
      <c r="J207" t="s">
        <v>105</v>
      </c>
      <c r="K207" t="s">
        <v>88</v>
      </c>
      <c r="L207" t="s">
        <v>91</v>
      </c>
      <c r="M207" t="s">
        <v>3007</v>
      </c>
      <c r="N207" t="s">
        <v>3008</v>
      </c>
      <c r="O207" t="s">
        <v>475</v>
      </c>
      <c r="P207" t="s">
        <v>476</v>
      </c>
      <c r="Q207" t="s">
        <v>477</v>
      </c>
      <c r="R207" t="s">
        <v>98</v>
      </c>
      <c r="T207" t="s">
        <v>86</v>
      </c>
      <c r="U207" t="s">
        <v>106</v>
      </c>
      <c r="V207" t="s">
        <v>229</v>
      </c>
      <c r="W207" t="s">
        <v>2047</v>
      </c>
      <c r="X207" t="s">
        <v>2048</v>
      </c>
      <c r="Y207" t="s">
        <v>3009</v>
      </c>
      <c r="Z207" t="s">
        <v>86</v>
      </c>
      <c r="AA207" t="s">
        <v>3010</v>
      </c>
      <c r="AB207" t="s">
        <v>3011</v>
      </c>
      <c r="AC207" t="s">
        <v>632</v>
      </c>
      <c r="AD207" t="s">
        <v>86</v>
      </c>
      <c r="AE207" t="s">
        <v>86</v>
      </c>
      <c r="AF207" t="s">
        <v>151</v>
      </c>
      <c r="AG207" t="s">
        <v>94</v>
      </c>
      <c r="AH207" t="s">
        <v>108</v>
      </c>
      <c r="AI207" t="s">
        <v>3012</v>
      </c>
      <c r="AJ207" t="s">
        <v>3013</v>
      </c>
      <c r="AK207" t="s">
        <v>3014</v>
      </c>
      <c r="AL207" t="s">
        <v>112</v>
      </c>
      <c r="AM207" t="s">
        <v>319</v>
      </c>
      <c r="AN207" t="s">
        <v>319</v>
      </c>
      <c r="AP207" t="s">
        <v>319</v>
      </c>
      <c r="AQ207" t="s">
        <v>109</v>
      </c>
      <c r="BE207" t="s">
        <v>3027</v>
      </c>
      <c r="BG207" t="s">
        <v>88</v>
      </c>
      <c r="BN207" t="s">
        <v>93</v>
      </c>
      <c r="BO207" t="s">
        <v>89</v>
      </c>
      <c r="BP207" t="s">
        <v>110</v>
      </c>
      <c r="BQ207" t="s">
        <v>109</v>
      </c>
      <c r="BU207" t="s">
        <v>90</v>
      </c>
      <c r="BV207" t="s">
        <v>3015</v>
      </c>
      <c r="BX207" t="s">
        <v>93</v>
      </c>
      <c r="BY207" t="s">
        <v>3016</v>
      </c>
      <c r="BZ207" t="s">
        <v>632</v>
      </c>
      <c r="CA207" t="s">
        <v>86</v>
      </c>
      <c r="CB207" t="s">
        <v>86</v>
      </c>
      <c r="CC207" s="35">
        <v>45801.751736111109</v>
      </c>
      <c r="CD207" t="s">
        <v>3011</v>
      </c>
      <c r="CE207" t="s">
        <v>3017</v>
      </c>
      <c r="CF207" s="3" t="s">
        <v>2670</v>
      </c>
      <c r="CG207" s="3" t="s">
        <v>152</v>
      </c>
      <c r="CH207" s="3" t="s">
        <v>153</v>
      </c>
      <c r="CI207" s="3">
        <f t="shared" ref="CI207:CI208" si="125">DAY(M207)</f>
        <v>19</v>
      </c>
      <c r="CJ207" s="3">
        <f t="shared" ref="CJ207:CJ208" si="126">MONTH(M207)</f>
        <v>5</v>
      </c>
      <c r="CK207" s="3" t="str">
        <f>IFERROR(VLOOKUP(V207,Turnos!$A$1:$D$150,3,0),"")</f>
        <v>16:00 as 00:20</v>
      </c>
      <c r="CL207" s="3">
        <f t="shared" ref="CL207:CL208" si="127">IF(AP207&gt;0,AP207-1,"")</f>
        <v>15</v>
      </c>
      <c r="CM207" s="4">
        <f t="shared" ref="CM207:CM208" si="128">IF(CL207="","",(AM207/CL207)-1)</f>
        <v>6.6666666666666652E-2</v>
      </c>
      <c r="CN207" s="19">
        <f t="shared" ref="CN207:CN208" ca="1" si="129">IF(CC207="",NOW()-M207,CC207-M207)</f>
        <v>4.8659143518525525</v>
      </c>
      <c r="CO207" s="3" t="str">
        <f t="shared" ref="CO207:CO208" si="130">IF(CC207="","Não tratado","Tratado")</f>
        <v>Tratado</v>
      </c>
      <c r="CP207" s="3" t="str">
        <f t="shared" ref="CP207:CP208" ca="1" si="131">IF(CN207&gt;=5,"Fora do prazo","Dentro do Prazo")</f>
        <v>Dentro do Prazo</v>
      </c>
    </row>
    <row r="208" spans="1:94">
      <c r="A208" s="42" t="s">
        <v>3018</v>
      </c>
      <c r="B208" t="s">
        <v>82</v>
      </c>
      <c r="C208" t="s">
        <v>83</v>
      </c>
      <c r="D208" t="s">
        <v>84</v>
      </c>
      <c r="E208" t="s">
        <v>1020</v>
      </c>
      <c r="F208" t="s">
        <v>287</v>
      </c>
      <c r="G208" t="s">
        <v>103</v>
      </c>
      <c r="H208" t="s">
        <v>104</v>
      </c>
      <c r="I208" t="s">
        <v>87</v>
      </c>
      <c r="J208" t="s">
        <v>105</v>
      </c>
      <c r="K208" t="s">
        <v>88</v>
      </c>
      <c r="L208" t="s">
        <v>91</v>
      </c>
      <c r="M208" t="s">
        <v>3019</v>
      </c>
      <c r="N208" t="s">
        <v>3020</v>
      </c>
      <c r="O208" t="s">
        <v>1199</v>
      </c>
      <c r="P208" t="s">
        <v>1200</v>
      </c>
      <c r="Q208" t="s">
        <v>1201</v>
      </c>
      <c r="R208" t="s">
        <v>98</v>
      </c>
      <c r="T208" t="s">
        <v>86</v>
      </c>
      <c r="U208" t="s">
        <v>106</v>
      </c>
      <c r="V208" t="s">
        <v>165</v>
      </c>
      <c r="W208" t="s">
        <v>1341</v>
      </c>
      <c r="X208" t="s">
        <v>1342</v>
      </c>
      <c r="Y208" t="s">
        <v>626</v>
      </c>
      <c r="Z208" t="s">
        <v>86</v>
      </c>
      <c r="AA208" t="s">
        <v>3021</v>
      </c>
      <c r="AB208" t="s">
        <v>3022</v>
      </c>
      <c r="AC208" t="s">
        <v>632</v>
      </c>
      <c r="AD208" t="s">
        <v>86</v>
      </c>
      <c r="AE208" t="s">
        <v>86</v>
      </c>
      <c r="AF208" t="s">
        <v>151</v>
      </c>
      <c r="AG208" t="s">
        <v>94</v>
      </c>
      <c r="AH208" t="s">
        <v>108</v>
      </c>
      <c r="AI208" t="s">
        <v>3023</v>
      </c>
      <c r="AJ208" t="s">
        <v>1264</v>
      </c>
      <c r="AK208" t="s">
        <v>1345</v>
      </c>
      <c r="AL208" t="s">
        <v>112</v>
      </c>
      <c r="AM208" t="s">
        <v>319</v>
      </c>
      <c r="AN208" t="s">
        <v>319</v>
      </c>
      <c r="AP208" t="s">
        <v>319</v>
      </c>
      <c r="AQ208" t="s">
        <v>109</v>
      </c>
      <c r="BE208" t="s">
        <v>3028</v>
      </c>
      <c r="BG208" t="s">
        <v>88</v>
      </c>
      <c r="BN208" t="s">
        <v>93</v>
      </c>
      <c r="BO208" t="s">
        <v>89</v>
      </c>
      <c r="BP208" t="s">
        <v>110</v>
      </c>
      <c r="BQ208" t="s">
        <v>109</v>
      </c>
      <c r="BU208" t="s">
        <v>90</v>
      </c>
      <c r="BV208" t="s">
        <v>3024</v>
      </c>
      <c r="BX208" t="s">
        <v>93</v>
      </c>
      <c r="BY208" t="s">
        <v>3025</v>
      </c>
      <c r="BZ208" t="s">
        <v>632</v>
      </c>
      <c r="CA208" t="s">
        <v>86</v>
      </c>
      <c r="CB208" t="s">
        <v>86</v>
      </c>
      <c r="CC208" s="35">
        <v>45801.752638888887</v>
      </c>
      <c r="CD208" t="s">
        <v>3022</v>
      </c>
      <c r="CE208" t="s">
        <v>3026</v>
      </c>
      <c r="CF208" s="3" t="s">
        <v>2670</v>
      </c>
      <c r="CG208" s="3" t="s">
        <v>372</v>
      </c>
      <c r="CH208" s="3" t="s">
        <v>594</v>
      </c>
      <c r="CI208" s="3">
        <f t="shared" si="125"/>
        <v>19</v>
      </c>
      <c r="CJ208" s="3">
        <f t="shared" si="126"/>
        <v>5</v>
      </c>
      <c r="CK208" s="3" t="str">
        <f>IFERROR(VLOOKUP(V208,Turnos!$A$1:$D$150,3,0),"")</f>
        <v>15:00 AS 23:00</v>
      </c>
      <c r="CL208" s="3">
        <f t="shared" si="127"/>
        <v>15</v>
      </c>
      <c r="CM208" s="4">
        <f t="shared" si="128"/>
        <v>6.6666666666666652E-2</v>
      </c>
      <c r="CN208" s="19">
        <f t="shared" ca="1" si="129"/>
        <v>4.905763888884394</v>
      </c>
      <c r="CO208" s="3" t="str">
        <f t="shared" si="130"/>
        <v>Tratado</v>
      </c>
      <c r="CP208" s="3" t="str">
        <f t="shared" ca="1" si="131"/>
        <v>Dentro do Prazo</v>
      </c>
    </row>
    <row r="209" spans="1:94" ht="14" customHeight="1">
      <c r="A209" s="42" t="s">
        <v>3029</v>
      </c>
      <c r="B209" t="s">
        <v>82</v>
      </c>
      <c r="C209" t="s">
        <v>83</v>
      </c>
      <c r="D209" t="s">
        <v>84</v>
      </c>
      <c r="E209" t="s">
        <v>3030</v>
      </c>
      <c r="F209" t="s">
        <v>287</v>
      </c>
      <c r="G209" t="s">
        <v>103</v>
      </c>
      <c r="H209" t="s">
        <v>104</v>
      </c>
      <c r="I209" t="s">
        <v>87</v>
      </c>
      <c r="J209" t="s">
        <v>105</v>
      </c>
      <c r="K209" t="s">
        <v>88</v>
      </c>
      <c r="L209" t="s">
        <v>91</v>
      </c>
      <c r="M209" t="s">
        <v>3031</v>
      </c>
      <c r="N209" t="s">
        <v>3032</v>
      </c>
      <c r="O209" t="s">
        <v>1441</v>
      </c>
      <c r="P209" t="s">
        <v>1442</v>
      </c>
      <c r="Q209" t="s">
        <v>1443</v>
      </c>
      <c r="R209" t="s">
        <v>98</v>
      </c>
      <c r="T209" t="s">
        <v>86</v>
      </c>
      <c r="U209" t="s">
        <v>106</v>
      </c>
      <c r="V209" t="s">
        <v>165</v>
      </c>
      <c r="W209" t="s">
        <v>1341</v>
      </c>
      <c r="X209" t="s">
        <v>1342</v>
      </c>
      <c r="Y209" t="s">
        <v>720</v>
      </c>
      <c r="Z209" t="s">
        <v>86</v>
      </c>
      <c r="AA209" t="s">
        <v>3033</v>
      </c>
      <c r="AB209" t="s">
        <v>3034</v>
      </c>
      <c r="AC209" t="s">
        <v>128</v>
      </c>
      <c r="AD209" t="s">
        <v>86</v>
      </c>
      <c r="AE209" t="s">
        <v>86</v>
      </c>
      <c r="AF209" t="s">
        <v>151</v>
      </c>
      <c r="AG209" t="s">
        <v>94</v>
      </c>
      <c r="AH209" t="s">
        <v>108</v>
      </c>
      <c r="AI209" t="s">
        <v>86</v>
      </c>
      <c r="AJ209" t="s">
        <v>982</v>
      </c>
      <c r="AK209" t="s">
        <v>1231</v>
      </c>
      <c r="AL209" t="s">
        <v>112</v>
      </c>
      <c r="AM209" t="s">
        <v>402</v>
      </c>
      <c r="AN209" t="s">
        <v>318</v>
      </c>
      <c r="AP209" t="s">
        <v>319</v>
      </c>
      <c r="AQ209" t="s">
        <v>109</v>
      </c>
      <c r="BE209" t="s">
        <v>3101</v>
      </c>
      <c r="BG209" t="s">
        <v>386</v>
      </c>
      <c r="BN209" t="s">
        <v>93</v>
      </c>
      <c r="BO209" t="s">
        <v>89</v>
      </c>
      <c r="BP209" t="s">
        <v>110</v>
      </c>
      <c r="BQ209" t="s">
        <v>109</v>
      </c>
      <c r="BU209" t="s">
        <v>90</v>
      </c>
      <c r="BV209" t="s">
        <v>3035</v>
      </c>
      <c r="BX209" t="s">
        <v>93</v>
      </c>
      <c r="BY209" t="s">
        <v>3036</v>
      </c>
      <c r="BZ209" t="s">
        <v>632</v>
      </c>
      <c r="CA209" t="s">
        <v>86</v>
      </c>
      <c r="CB209" t="s">
        <v>86</v>
      </c>
      <c r="CC209" s="35">
        <v>45802.794849537036</v>
      </c>
      <c r="CD209" t="s">
        <v>3034</v>
      </c>
      <c r="CE209" t="s">
        <v>3037</v>
      </c>
      <c r="CF209" s="3" t="s">
        <v>2670</v>
      </c>
      <c r="CG209" s="3" t="s">
        <v>372</v>
      </c>
      <c r="CH209" s="3" t="s">
        <v>594</v>
      </c>
      <c r="CI209" s="3">
        <f t="shared" ref="CI209:CI216" si="132">DAY(M209)</f>
        <v>20</v>
      </c>
      <c r="CJ209" s="3">
        <f t="shared" ref="CJ209:CJ216" si="133">MONTH(M209)</f>
        <v>5</v>
      </c>
      <c r="CK209" s="3" t="str">
        <f>IFERROR(VLOOKUP(V209,Turnos!$A$1:$D$150,3,0),"")</f>
        <v>15:00 AS 23:00</v>
      </c>
      <c r="CL209" s="3">
        <f t="shared" ref="CL209:CL216" si="134">IF(AP209&gt;0,AP209-1,"")</f>
        <v>15</v>
      </c>
      <c r="CM209" s="4">
        <f t="shared" ref="CM209:CM216" si="135">IF(CL209="","",(AM209/CL209)-1)</f>
        <v>0.19999999999999996</v>
      </c>
      <c r="CN209" s="19">
        <f t="shared" ref="CN209:CN216" ca="1" si="136">IF(CC209="",NOW()-M209,CC209-M209)</f>
        <v>4.8224189814791316</v>
      </c>
      <c r="CO209" s="3" t="str">
        <f t="shared" ref="CO209:CO216" si="137">IF(CC209="","Não tratado","Tratado")</f>
        <v>Tratado</v>
      </c>
      <c r="CP209" s="3" t="str">
        <f t="shared" ref="CP209:CP216" ca="1" si="138">IF(CN209&gt;=5,"Fora do prazo","Dentro do Prazo")</f>
        <v>Dentro do Prazo</v>
      </c>
    </row>
    <row r="210" spans="1:94">
      <c r="A210" s="42" t="s">
        <v>3038</v>
      </c>
      <c r="B210" t="s">
        <v>82</v>
      </c>
      <c r="C210" t="s">
        <v>83</v>
      </c>
      <c r="D210" t="s">
        <v>84</v>
      </c>
      <c r="E210" t="s">
        <v>85</v>
      </c>
      <c r="F210" t="s">
        <v>674</v>
      </c>
      <c r="G210" t="s">
        <v>675</v>
      </c>
      <c r="H210" t="s">
        <v>674</v>
      </c>
      <c r="I210" t="s">
        <v>87</v>
      </c>
      <c r="J210" t="s">
        <v>105</v>
      </c>
      <c r="K210" t="s">
        <v>676</v>
      </c>
      <c r="L210" t="s">
        <v>91</v>
      </c>
      <c r="M210" t="s">
        <v>3039</v>
      </c>
      <c r="N210" t="s">
        <v>3040</v>
      </c>
      <c r="O210" t="s">
        <v>475</v>
      </c>
      <c r="P210" t="s">
        <v>476</v>
      </c>
      <c r="Q210" t="s">
        <v>477</v>
      </c>
      <c r="R210" t="s">
        <v>92</v>
      </c>
      <c r="T210" t="s">
        <v>86</v>
      </c>
      <c r="U210" t="s">
        <v>106</v>
      </c>
      <c r="V210" t="s">
        <v>229</v>
      </c>
      <c r="W210" t="s">
        <v>2047</v>
      </c>
      <c r="X210" t="s">
        <v>2048</v>
      </c>
      <c r="Y210" t="s">
        <v>2452</v>
      </c>
      <c r="Z210" t="s">
        <v>86</v>
      </c>
      <c r="AA210" t="s">
        <v>3041</v>
      </c>
      <c r="AB210" t="s">
        <v>3042</v>
      </c>
      <c r="AC210" t="s">
        <v>632</v>
      </c>
      <c r="AD210" t="s">
        <v>86</v>
      </c>
      <c r="AE210" t="s">
        <v>86</v>
      </c>
      <c r="AF210" t="s">
        <v>151</v>
      </c>
      <c r="AG210" t="s">
        <v>94</v>
      </c>
      <c r="AH210" t="s">
        <v>108</v>
      </c>
      <c r="AI210" t="s">
        <v>3043</v>
      </c>
      <c r="AL210" t="s">
        <v>112</v>
      </c>
      <c r="AM210" t="s">
        <v>687</v>
      </c>
      <c r="AV210" t="s">
        <v>853</v>
      </c>
      <c r="AW210" t="s">
        <v>467</v>
      </c>
      <c r="BE210" t="s">
        <v>3102</v>
      </c>
      <c r="BN210" t="s">
        <v>93</v>
      </c>
      <c r="BO210" t="s">
        <v>89</v>
      </c>
      <c r="BP210" t="s">
        <v>688</v>
      </c>
      <c r="BR210" t="s">
        <v>386</v>
      </c>
      <c r="BU210" t="s">
        <v>90</v>
      </c>
      <c r="BV210" t="s">
        <v>3044</v>
      </c>
      <c r="BX210" t="s">
        <v>93</v>
      </c>
      <c r="BY210" t="s">
        <v>3045</v>
      </c>
      <c r="BZ210" t="s">
        <v>632</v>
      </c>
      <c r="CA210" t="s">
        <v>86</v>
      </c>
      <c r="CB210" t="s">
        <v>86</v>
      </c>
      <c r="CC210" s="35">
        <v>45802.807696759257</v>
      </c>
      <c r="CD210" t="s">
        <v>3042</v>
      </c>
      <c r="CE210" t="s">
        <v>452</v>
      </c>
      <c r="CG210" s="3" t="s">
        <v>372</v>
      </c>
      <c r="CH210" s="3" t="s">
        <v>153</v>
      </c>
      <c r="CI210" s="3">
        <f t="shared" si="132"/>
        <v>20</v>
      </c>
      <c r="CJ210" s="3">
        <f t="shared" si="133"/>
        <v>5</v>
      </c>
      <c r="CK210" s="3" t="str">
        <f>IFERROR(VLOOKUP(V210,Turnos!$A$1:$D$150,3,0),"")</f>
        <v>16:00 as 00:20</v>
      </c>
      <c r="CL210" s="3" t="str">
        <f t="shared" si="134"/>
        <v/>
      </c>
      <c r="CM210" s="4" t="str">
        <f t="shared" si="135"/>
        <v/>
      </c>
      <c r="CN210" s="19">
        <f t="shared" ca="1" si="136"/>
        <v>4.8383912037024857</v>
      </c>
      <c r="CO210" s="3" t="str">
        <f t="shared" si="137"/>
        <v>Tratado</v>
      </c>
      <c r="CP210" s="3" t="str">
        <f t="shared" ca="1" si="138"/>
        <v>Dentro do Prazo</v>
      </c>
    </row>
    <row r="211" spans="1:94">
      <c r="A211" s="42" t="s">
        <v>3046</v>
      </c>
      <c r="B211" t="s">
        <v>82</v>
      </c>
      <c r="C211" t="s">
        <v>83</v>
      </c>
      <c r="D211" t="s">
        <v>84</v>
      </c>
      <c r="E211" t="s">
        <v>85</v>
      </c>
      <c r="F211" t="s">
        <v>287</v>
      </c>
      <c r="G211" t="s">
        <v>103</v>
      </c>
      <c r="H211" t="s">
        <v>104</v>
      </c>
      <c r="I211" t="s">
        <v>87</v>
      </c>
      <c r="J211" t="s">
        <v>105</v>
      </c>
      <c r="K211" t="s">
        <v>88</v>
      </c>
      <c r="L211" t="s">
        <v>91</v>
      </c>
      <c r="M211" t="s">
        <v>3047</v>
      </c>
      <c r="N211" t="s">
        <v>3048</v>
      </c>
      <c r="O211" t="s">
        <v>475</v>
      </c>
      <c r="P211" t="s">
        <v>476</v>
      </c>
      <c r="Q211" t="s">
        <v>477</v>
      </c>
      <c r="R211" t="s">
        <v>98</v>
      </c>
      <c r="T211" t="s">
        <v>86</v>
      </c>
      <c r="U211" t="s">
        <v>106</v>
      </c>
      <c r="V211" t="s">
        <v>229</v>
      </c>
      <c r="W211" t="s">
        <v>2047</v>
      </c>
      <c r="X211" t="s">
        <v>2048</v>
      </c>
      <c r="Y211" t="s">
        <v>3049</v>
      </c>
      <c r="Z211" t="s">
        <v>86</v>
      </c>
      <c r="AA211" t="s">
        <v>3050</v>
      </c>
      <c r="AB211" t="s">
        <v>3051</v>
      </c>
      <c r="AC211" t="s">
        <v>632</v>
      </c>
      <c r="AD211" t="s">
        <v>86</v>
      </c>
      <c r="AE211" t="s">
        <v>86</v>
      </c>
      <c r="AF211" t="s">
        <v>151</v>
      </c>
      <c r="AG211" t="s">
        <v>94</v>
      </c>
      <c r="AH211" t="s">
        <v>108</v>
      </c>
      <c r="AI211" t="s">
        <v>3052</v>
      </c>
      <c r="AJ211" t="s">
        <v>1449</v>
      </c>
      <c r="AK211" t="s">
        <v>3053</v>
      </c>
      <c r="AL211" t="s">
        <v>112</v>
      </c>
      <c r="AM211" t="s">
        <v>967</v>
      </c>
      <c r="AN211" t="s">
        <v>418</v>
      </c>
      <c r="AP211" t="s">
        <v>301</v>
      </c>
      <c r="AQ211" t="s">
        <v>109</v>
      </c>
      <c r="BE211" t="s">
        <v>3103</v>
      </c>
      <c r="BG211" t="s">
        <v>318</v>
      </c>
      <c r="BN211" t="s">
        <v>93</v>
      </c>
      <c r="BO211" t="s">
        <v>89</v>
      </c>
      <c r="BP211" t="s">
        <v>110</v>
      </c>
      <c r="BQ211" t="s">
        <v>109</v>
      </c>
      <c r="BU211" t="s">
        <v>90</v>
      </c>
      <c r="BV211" t="s">
        <v>3054</v>
      </c>
      <c r="BX211" t="s">
        <v>93</v>
      </c>
      <c r="BY211" t="s">
        <v>3055</v>
      </c>
      <c r="BZ211" t="s">
        <v>632</v>
      </c>
      <c r="CA211" t="s">
        <v>86</v>
      </c>
      <c r="CB211" t="s">
        <v>86</v>
      </c>
      <c r="CC211" s="35">
        <v>45802.807962962965</v>
      </c>
      <c r="CD211" t="s">
        <v>3051</v>
      </c>
      <c r="CE211" t="s">
        <v>3056</v>
      </c>
      <c r="CF211" s="3" t="s">
        <v>2894</v>
      </c>
      <c r="CG211" s="3" t="s">
        <v>372</v>
      </c>
      <c r="CH211" s="3" t="s">
        <v>153</v>
      </c>
      <c r="CI211" s="3">
        <f t="shared" si="132"/>
        <v>20</v>
      </c>
      <c r="CJ211" s="3">
        <f t="shared" si="133"/>
        <v>5</v>
      </c>
      <c r="CK211" s="3" t="str">
        <f>IFERROR(VLOOKUP(V211,Turnos!$A$1:$D$150,3,0),"")</f>
        <v>16:00 as 00:20</v>
      </c>
      <c r="CL211" s="3">
        <f t="shared" si="134"/>
        <v>20</v>
      </c>
      <c r="CM211" s="4">
        <f t="shared" si="135"/>
        <v>0.14999999999999991</v>
      </c>
      <c r="CN211" s="19">
        <f t="shared" ca="1" si="136"/>
        <v>4.8393402777801384</v>
      </c>
      <c r="CO211" s="3" t="str">
        <f t="shared" si="137"/>
        <v>Tratado</v>
      </c>
      <c r="CP211" s="3" t="str">
        <f t="shared" ca="1" si="138"/>
        <v>Dentro do Prazo</v>
      </c>
    </row>
    <row r="212" spans="1:94">
      <c r="A212" s="42" t="s">
        <v>3057</v>
      </c>
      <c r="B212" t="s">
        <v>82</v>
      </c>
      <c r="C212" t="s">
        <v>83</v>
      </c>
      <c r="D212" t="s">
        <v>84</v>
      </c>
      <c r="E212" t="s">
        <v>3030</v>
      </c>
      <c r="F212" t="s">
        <v>287</v>
      </c>
      <c r="G212" t="s">
        <v>103</v>
      </c>
      <c r="H212" t="s">
        <v>104</v>
      </c>
      <c r="I212" t="s">
        <v>87</v>
      </c>
      <c r="J212" t="s">
        <v>105</v>
      </c>
      <c r="K212" t="s">
        <v>88</v>
      </c>
      <c r="L212" t="s">
        <v>91</v>
      </c>
      <c r="M212" t="s">
        <v>3058</v>
      </c>
      <c r="N212" t="s">
        <v>3059</v>
      </c>
      <c r="O212" t="s">
        <v>1441</v>
      </c>
      <c r="P212" t="s">
        <v>1442</v>
      </c>
      <c r="Q212" t="s">
        <v>1443</v>
      </c>
      <c r="R212" t="s">
        <v>98</v>
      </c>
      <c r="T212" t="s">
        <v>86</v>
      </c>
      <c r="U212" t="s">
        <v>106</v>
      </c>
      <c r="V212" t="s">
        <v>165</v>
      </c>
      <c r="W212" t="s">
        <v>1341</v>
      </c>
      <c r="X212" t="s">
        <v>1342</v>
      </c>
      <c r="Y212" t="s">
        <v>626</v>
      </c>
      <c r="Z212" t="s">
        <v>86</v>
      </c>
      <c r="AA212" t="s">
        <v>3060</v>
      </c>
      <c r="AB212" t="s">
        <v>3061</v>
      </c>
      <c r="AC212" t="s">
        <v>632</v>
      </c>
      <c r="AD212" t="s">
        <v>86</v>
      </c>
      <c r="AE212" t="s">
        <v>86</v>
      </c>
      <c r="AF212" t="s">
        <v>151</v>
      </c>
      <c r="AG212" t="s">
        <v>94</v>
      </c>
      <c r="AH212" t="s">
        <v>108</v>
      </c>
      <c r="AI212" t="s">
        <v>3062</v>
      </c>
      <c r="AJ212" t="s">
        <v>1264</v>
      </c>
      <c r="AK212" t="s">
        <v>1345</v>
      </c>
      <c r="AL212" t="s">
        <v>331</v>
      </c>
      <c r="AM212" t="s">
        <v>319</v>
      </c>
      <c r="AN212" t="s">
        <v>319</v>
      </c>
      <c r="AP212" t="s">
        <v>319</v>
      </c>
      <c r="AQ212" t="s">
        <v>109</v>
      </c>
      <c r="BE212" t="s">
        <v>3104</v>
      </c>
      <c r="BG212" t="s">
        <v>896</v>
      </c>
      <c r="BN212" t="s">
        <v>93</v>
      </c>
      <c r="BO212" t="s">
        <v>89</v>
      </c>
      <c r="BP212" t="s">
        <v>110</v>
      </c>
      <c r="BQ212" t="s">
        <v>109</v>
      </c>
      <c r="BU212" t="s">
        <v>90</v>
      </c>
      <c r="BV212" t="s">
        <v>3063</v>
      </c>
      <c r="BX212" t="s">
        <v>93</v>
      </c>
      <c r="BY212" t="s">
        <v>3064</v>
      </c>
      <c r="BZ212" t="s">
        <v>632</v>
      </c>
      <c r="CA212" t="s">
        <v>86</v>
      </c>
      <c r="CB212" t="s">
        <v>86</v>
      </c>
      <c r="CC212" s="35">
        <v>45802.789849537039</v>
      </c>
      <c r="CD212" t="s">
        <v>3061</v>
      </c>
      <c r="CE212" t="s">
        <v>3065</v>
      </c>
      <c r="CF212" s="3" t="s">
        <v>2670</v>
      </c>
      <c r="CG212" s="3" t="s">
        <v>372</v>
      </c>
      <c r="CH212" s="3" t="s">
        <v>594</v>
      </c>
      <c r="CI212" s="3">
        <f t="shared" si="132"/>
        <v>20</v>
      </c>
      <c r="CJ212" s="3">
        <f t="shared" si="133"/>
        <v>5</v>
      </c>
      <c r="CK212" s="3" t="str">
        <f>IFERROR(VLOOKUP(V212,Turnos!$A$1:$D$150,3,0),"")</f>
        <v>15:00 AS 23:00</v>
      </c>
      <c r="CL212" s="3">
        <f t="shared" si="134"/>
        <v>15</v>
      </c>
      <c r="CM212" s="4">
        <f t="shared" si="135"/>
        <v>6.6666666666666652E-2</v>
      </c>
      <c r="CN212" s="19">
        <f t="shared" ca="1" si="136"/>
        <v>4.8580671296294895</v>
      </c>
      <c r="CO212" s="3" t="str">
        <f t="shared" si="137"/>
        <v>Tratado</v>
      </c>
      <c r="CP212" s="3" t="str">
        <f t="shared" ca="1" si="138"/>
        <v>Dentro do Prazo</v>
      </c>
    </row>
    <row r="213" spans="1:94">
      <c r="A213" s="42" t="s">
        <v>3066</v>
      </c>
      <c r="B213" t="s">
        <v>82</v>
      </c>
      <c r="C213" t="s">
        <v>83</v>
      </c>
      <c r="D213" t="s">
        <v>84</v>
      </c>
      <c r="E213" t="s">
        <v>3030</v>
      </c>
      <c r="F213" t="s">
        <v>287</v>
      </c>
      <c r="G213" t="s">
        <v>103</v>
      </c>
      <c r="H213" t="s">
        <v>104</v>
      </c>
      <c r="I213" t="s">
        <v>87</v>
      </c>
      <c r="J213" t="s">
        <v>105</v>
      </c>
      <c r="K213" t="s">
        <v>88</v>
      </c>
      <c r="L213" t="s">
        <v>91</v>
      </c>
      <c r="M213" t="s">
        <v>3067</v>
      </c>
      <c r="N213" t="s">
        <v>3068</v>
      </c>
      <c r="O213" t="s">
        <v>1441</v>
      </c>
      <c r="P213" t="s">
        <v>1442</v>
      </c>
      <c r="Q213" t="s">
        <v>1443</v>
      </c>
      <c r="R213" t="s">
        <v>98</v>
      </c>
      <c r="T213" t="s">
        <v>86</v>
      </c>
      <c r="U213" t="s">
        <v>106</v>
      </c>
      <c r="V213" t="s">
        <v>165</v>
      </c>
      <c r="W213" t="s">
        <v>1341</v>
      </c>
      <c r="X213" t="s">
        <v>1342</v>
      </c>
      <c r="Y213" t="s">
        <v>460</v>
      </c>
      <c r="Z213" t="s">
        <v>86</v>
      </c>
      <c r="AA213" t="s">
        <v>3069</v>
      </c>
      <c r="AB213" t="s">
        <v>3070</v>
      </c>
      <c r="AC213" t="s">
        <v>632</v>
      </c>
      <c r="AD213" t="s">
        <v>86</v>
      </c>
      <c r="AE213" t="s">
        <v>86</v>
      </c>
      <c r="AF213" t="s">
        <v>151</v>
      </c>
      <c r="AG213" t="s">
        <v>94</v>
      </c>
      <c r="AH213" t="s">
        <v>108</v>
      </c>
      <c r="AI213" t="s">
        <v>3071</v>
      </c>
      <c r="AJ213" t="s">
        <v>1264</v>
      </c>
      <c r="AK213" t="s">
        <v>3072</v>
      </c>
      <c r="AL213" t="s">
        <v>331</v>
      </c>
      <c r="AM213" t="s">
        <v>318</v>
      </c>
      <c r="AN213" t="s">
        <v>319</v>
      </c>
      <c r="AP213" t="s">
        <v>319</v>
      </c>
      <c r="AQ213" t="s">
        <v>109</v>
      </c>
      <c r="BE213" t="s">
        <v>3105</v>
      </c>
      <c r="BG213" t="s">
        <v>319</v>
      </c>
      <c r="BN213" t="s">
        <v>93</v>
      </c>
      <c r="BO213" t="s">
        <v>89</v>
      </c>
      <c r="BP213" t="s">
        <v>110</v>
      </c>
      <c r="BQ213" t="s">
        <v>109</v>
      </c>
      <c r="BU213" t="s">
        <v>90</v>
      </c>
      <c r="BV213" t="s">
        <v>3073</v>
      </c>
      <c r="BX213" t="s">
        <v>93</v>
      </c>
      <c r="BY213" t="s">
        <v>3074</v>
      </c>
      <c r="BZ213" t="s">
        <v>632</v>
      </c>
      <c r="CA213" t="s">
        <v>86</v>
      </c>
      <c r="CB213" t="s">
        <v>86</v>
      </c>
      <c r="CC213" s="35">
        <v>45802.784814814811</v>
      </c>
      <c r="CD213" t="s">
        <v>3070</v>
      </c>
      <c r="CE213" t="s">
        <v>3075</v>
      </c>
      <c r="CF213" s="3" t="s">
        <v>2894</v>
      </c>
      <c r="CG213" s="3" t="s">
        <v>152</v>
      </c>
      <c r="CH213" s="3" t="s">
        <v>594</v>
      </c>
      <c r="CI213" s="3">
        <f t="shared" si="132"/>
        <v>20</v>
      </c>
      <c r="CJ213" s="3">
        <f t="shared" si="133"/>
        <v>5</v>
      </c>
      <c r="CK213" s="3" t="str">
        <f>IFERROR(VLOOKUP(V213,Turnos!$A$1:$D$150,3,0),"")</f>
        <v>15:00 AS 23:00</v>
      </c>
      <c r="CL213" s="3">
        <f t="shared" si="134"/>
        <v>15</v>
      </c>
      <c r="CM213" s="4">
        <f t="shared" si="135"/>
        <v>0.1333333333333333</v>
      </c>
      <c r="CN213" s="19">
        <f t="shared" ca="1" si="136"/>
        <v>4.9896296296283253</v>
      </c>
      <c r="CO213" s="3" t="str">
        <f t="shared" si="137"/>
        <v>Tratado</v>
      </c>
      <c r="CP213" s="3" t="str">
        <f t="shared" ca="1" si="138"/>
        <v>Dentro do Prazo</v>
      </c>
    </row>
    <row r="214" spans="1:94">
      <c r="A214" s="42" t="s">
        <v>3076</v>
      </c>
      <c r="B214" t="s">
        <v>82</v>
      </c>
      <c r="C214" t="s">
        <v>83</v>
      </c>
      <c r="D214" t="s">
        <v>84</v>
      </c>
      <c r="E214" t="s">
        <v>85</v>
      </c>
      <c r="F214" t="s">
        <v>287</v>
      </c>
      <c r="G214" t="s">
        <v>103</v>
      </c>
      <c r="H214" t="s">
        <v>104</v>
      </c>
      <c r="I214" t="s">
        <v>87</v>
      </c>
      <c r="J214" t="s">
        <v>105</v>
      </c>
      <c r="K214" t="s">
        <v>88</v>
      </c>
      <c r="L214" t="s">
        <v>91</v>
      </c>
      <c r="M214" t="s">
        <v>3077</v>
      </c>
      <c r="N214" t="s">
        <v>3078</v>
      </c>
      <c r="O214" t="s">
        <v>1242</v>
      </c>
      <c r="P214" t="s">
        <v>1243</v>
      </c>
      <c r="Q214" t="s">
        <v>1244</v>
      </c>
      <c r="R214" t="s">
        <v>98</v>
      </c>
      <c r="T214" t="s">
        <v>86</v>
      </c>
      <c r="U214" t="s">
        <v>106</v>
      </c>
      <c r="V214" t="s">
        <v>205</v>
      </c>
      <c r="W214" t="s">
        <v>429</v>
      </c>
      <c r="X214" t="s">
        <v>430</v>
      </c>
      <c r="Y214" t="s">
        <v>720</v>
      </c>
      <c r="Z214" t="s">
        <v>86</v>
      </c>
      <c r="AA214" t="s">
        <v>3079</v>
      </c>
      <c r="AB214" t="s">
        <v>3080</v>
      </c>
      <c r="AC214" t="s">
        <v>632</v>
      </c>
      <c r="AD214" t="s">
        <v>3080</v>
      </c>
      <c r="AE214" t="s">
        <v>771</v>
      </c>
      <c r="AF214" t="s">
        <v>151</v>
      </c>
      <c r="AG214" t="s">
        <v>94</v>
      </c>
      <c r="AH214" t="s">
        <v>108</v>
      </c>
      <c r="AI214" t="s">
        <v>3081</v>
      </c>
      <c r="AJ214" t="s">
        <v>526</v>
      </c>
      <c r="AK214" t="s">
        <v>1648</v>
      </c>
      <c r="AL214" t="s">
        <v>112</v>
      </c>
      <c r="AM214" t="s">
        <v>773</v>
      </c>
      <c r="AN214" t="s">
        <v>318</v>
      </c>
      <c r="AP214" t="s">
        <v>319</v>
      </c>
      <c r="AQ214" t="s">
        <v>109</v>
      </c>
      <c r="BE214" t="s">
        <v>3106</v>
      </c>
      <c r="BG214" t="s">
        <v>773</v>
      </c>
      <c r="BN214" t="s">
        <v>93</v>
      </c>
      <c r="BO214" t="s">
        <v>89</v>
      </c>
      <c r="BP214" t="s">
        <v>110</v>
      </c>
      <c r="BQ214" t="s">
        <v>109</v>
      </c>
      <c r="BU214" t="s">
        <v>90</v>
      </c>
      <c r="BV214" t="s">
        <v>3082</v>
      </c>
      <c r="BX214" t="s">
        <v>93</v>
      </c>
      <c r="BY214" t="s">
        <v>3083</v>
      </c>
      <c r="BZ214" t="s">
        <v>632</v>
      </c>
      <c r="CA214" t="s">
        <v>3084</v>
      </c>
      <c r="CB214" t="s">
        <v>86</v>
      </c>
      <c r="CC214" s="35">
        <v>45802.524236111109</v>
      </c>
      <c r="CD214" t="s">
        <v>3080</v>
      </c>
      <c r="CE214" t="s">
        <v>3085</v>
      </c>
      <c r="CF214" s="3" t="s">
        <v>2670</v>
      </c>
      <c r="CG214" s="3" t="s">
        <v>372</v>
      </c>
      <c r="CH214" s="3" t="s">
        <v>153</v>
      </c>
      <c r="CI214" s="3">
        <f t="shared" si="132"/>
        <v>20</v>
      </c>
      <c r="CJ214" s="3">
        <f t="shared" si="133"/>
        <v>5</v>
      </c>
      <c r="CK214" s="3" t="str">
        <f>IFERROR(VLOOKUP(V214,Turnos!$A$1:$D$150,3,0),"")</f>
        <v>05:00 as 13:20</v>
      </c>
      <c r="CL214" s="3">
        <f t="shared" si="134"/>
        <v>15</v>
      </c>
      <c r="CM214" s="4">
        <f t="shared" si="135"/>
        <v>0.26666666666666661</v>
      </c>
      <c r="CN214" s="19">
        <f t="shared" ca="1" si="136"/>
        <v>4.96603009258979</v>
      </c>
      <c r="CO214" s="3" t="str">
        <f t="shared" si="137"/>
        <v>Tratado</v>
      </c>
      <c r="CP214" s="3" t="str">
        <f t="shared" ca="1" si="138"/>
        <v>Dentro do Prazo</v>
      </c>
    </row>
    <row r="215" spans="1:94">
      <c r="A215" s="42" t="s">
        <v>3086</v>
      </c>
      <c r="B215" t="s">
        <v>82</v>
      </c>
      <c r="C215" t="s">
        <v>83</v>
      </c>
      <c r="D215" t="s">
        <v>84</v>
      </c>
      <c r="E215" t="s">
        <v>85</v>
      </c>
      <c r="F215" t="s">
        <v>287</v>
      </c>
      <c r="G215" t="s">
        <v>103</v>
      </c>
      <c r="H215" t="s">
        <v>104</v>
      </c>
      <c r="I215" t="s">
        <v>87</v>
      </c>
      <c r="J215" t="s">
        <v>105</v>
      </c>
      <c r="K215" t="s">
        <v>88</v>
      </c>
      <c r="L215" t="s">
        <v>91</v>
      </c>
      <c r="M215" t="s">
        <v>3087</v>
      </c>
      <c r="N215" t="s">
        <v>3088</v>
      </c>
      <c r="O215" t="s">
        <v>456</v>
      </c>
      <c r="P215" t="s">
        <v>457</v>
      </c>
      <c r="Q215" t="s">
        <v>458</v>
      </c>
      <c r="R215" t="s">
        <v>98</v>
      </c>
      <c r="T215" t="s">
        <v>86</v>
      </c>
      <c r="U215" t="s">
        <v>106</v>
      </c>
      <c r="V215" t="s">
        <v>134</v>
      </c>
      <c r="W215" t="s">
        <v>730</v>
      </c>
      <c r="X215" t="s">
        <v>731</v>
      </c>
      <c r="Y215" t="s">
        <v>381</v>
      </c>
      <c r="Z215" t="s">
        <v>86</v>
      </c>
      <c r="AA215" t="s">
        <v>3089</v>
      </c>
      <c r="AB215" t="s">
        <v>3090</v>
      </c>
      <c r="AC215" t="s">
        <v>632</v>
      </c>
      <c r="AD215" t="s">
        <v>86</v>
      </c>
      <c r="AE215" t="s">
        <v>86</v>
      </c>
      <c r="AF215" t="s">
        <v>151</v>
      </c>
      <c r="AG215" t="s">
        <v>94</v>
      </c>
      <c r="AH215" t="s">
        <v>108</v>
      </c>
      <c r="AI215" t="s">
        <v>86</v>
      </c>
      <c r="AJ215" t="s">
        <v>1334</v>
      </c>
      <c r="AK215" t="s">
        <v>385</v>
      </c>
      <c r="AL215" t="s">
        <v>112</v>
      </c>
      <c r="AM215" t="s">
        <v>319</v>
      </c>
      <c r="AN215" t="s">
        <v>319</v>
      </c>
      <c r="AP215" t="s">
        <v>319</v>
      </c>
      <c r="AQ215" t="s">
        <v>109</v>
      </c>
      <c r="BE215" t="s">
        <v>3107</v>
      </c>
      <c r="BG215" t="s">
        <v>88</v>
      </c>
      <c r="BN215" t="s">
        <v>93</v>
      </c>
      <c r="BO215" t="s">
        <v>89</v>
      </c>
      <c r="BP215" t="s">
        <v>110</v>
      </c>
      <c r="BQ215" t="s">
        <v>109</v>
      </c>
      <c r="BU215" t="s">
        <v>90</v>
      </c>
      <c r="BV215" t="s">
        <v>3091</v>
      </c>
      <c r="BX215" t="s">
        <v>93</v>
      </c>
      <c r="BY215" t="s">
        <v>3092</v>
      </c>
      <c r="BZ215" t="s">
        <v>632</v>
      </c>
      <c r="CA215" t="s">
        <v>86</v>
      </c>
      <c r="CB215" t="s">
        <v>86</v>
      </c>
      <c r="CC215" s="35">
        <v>45802.126284722224</v>
      </c>
      <c r="CD215" t="s">
        <v>3090</v>
      </c>
      <c r="CE215" t="s">
        <v>3093</v>
      </c>
      <c r="CF215" s="3" t="s">
        <v>2670</v>
      </c>
      <c r="CG215" s="3" t="s">
        <v>152</v>
      </c>
      <c r="CH215" s="3" t="s">
        <v>153</v>
      </c>
      <c r="CI215" s="3">
        <f t="shared" si="132"/>
        <v>20</v>
      </c>
      <c r="CJ215" s="3">
        <f t="shared" si="133"/>
        <v>5</v>
      </c>
      <c r="CK215" s="3" t="str">
        <f>IFERROR(VLOOKUP(V215,Turnos!$A$1:$D$150,3,0),"")</f>
        <v>00:00 as 08:20</v>
      </c>
      <c r="CL215" s="3">
        <f t="shared" si="134"/>
        <v>15</v>
      </c>
      <c r="CM215" s="4">
        <f t="shared" si="135"/>
        <v>6.6666666666666652E-2</v>
      </c>
      <c r="CN215" s="19">
        <f t="shared" ca="1" si="136"/>
        <v>4.775879629632982</v>
      </c>
      <c r="CO215" s="3" t="str">
        <f t="shared" si="137"/>
        <v>Tratado</v>
      </c>
      <c r="CP215" s="3" t="str">
        <f t="shared" ca="1" si="138"/>
        <v>Dentro do Prazo</v>
      </c>
    </row>
    <row r="216" spans="1:94">
      <c r="A216" s="42" t="s">
        <v>3094</v>
      </c>
      <c r="B216" t="s">
        <v>82</v>
      </c>
      <c r="C216" t="s">
        <v>83</v>
      </c>
      <c r="D216" t="s">
        <v>84</v>
      </c>
      <c r="E216" t="s">
        <v>85</v>
      </c>
      <c r="F216" t="s">
        <v>287</v>
      </c>
      <c r="G216" t="s">
        <v>103</v>
      </c>
      <c r="H216" t="s">
        <v>104</v>
      </c>
      <c r="I216" t="s">
        <v>87</v>
      </c>
      <c r="J216" t="s">
        <v>105</v>
      </c>
      <c r="K216" t="s">
        <v>88</v>
      </c>
      <c r="L216" t="s">
        <v>91</v>
      </c>
      <c r="M216" t="s">
        <v>3095</v>
      </c>
      <c r="N216" t="s">
        <v>3096</v>
      </c>
      <c r="O216" t="s">
        <v>410</v>
      </c>
      <c r="P216" t="s">
        <v>411</v>
      </c>
      <c r="Q216" t="s">
        <v>412</v>
      </c>
      <c r="R216" t="s">
        <v>98</v>
      </c>
      <c r="T216" t="s">
        <v>86</v>
      </c>
      <c r="U216" t="s">
        <v>106</v>
      </c>
      <c r="V216" t="s">
        <v>137</v>
      </c>
      <c r="W216" t="s">
        <v>2237</v>
      </c>
      <c r="X216" t="s">
        <v>2238</v>
      </c>
      <c r="Y216" t="s">
        <v>1406</v>
      </c>
      <c r="Z216" t="s">
        <v>86</v>
      </c>
      <c r="AA216" t="s">
        <v>3097</v>
      </c>
      <c r="AB216" t="s">
        <v>3098</v>
      </c>
      <c r="AC216" t="s">
        <v>632</v>
      </c>
      <c r="AD216" t="s">
        <v>86</v>
      </c>
      <c r="AE216" t="s">
        <v>86</v>
      </c>
      <c r="AF216" t="s">
        <v>151</v>
      </c>
      <c r="AG216" t="s">
        <v>94</v>
      </c>
      <c r="AH216" t="s">
        <v>108</v>
      </c>
      <c r="AI216" t="s">
        <v>86</v>
      </c>
      <c r="AJ216" t="s">
        <v>1449</v>
      </c>
      <c r="AK216" t="s">
        <v>2904</v>
      </c>
      <c r="AL216" t="s">
        <v>112</v>
      </c>
      <c r="AM216" t="s">
        <v>543</v>
      </c>
      <c r="AN216" t="s">
        <v>401</v>
      </c>
      <c r="AP216" t="s">
        <v>301</v>
      </c>
      <c r="AQ216" t="s">
        <v>109</v>
      </c>
      <c r="BE216" t="s">
        <v>3108</v>
      </c>
      <c r="BG216" t="s">
        <v>402</v>
      </c>
      <c r="BN216" t="s">
        <v>93</v>
      </c>
      <c r="BO216" t="s">
        <v>89</v>
      </c>
      <c r="BP216" t="s">
        <v>110</v>
      </c>
      <c r="BQ216" t="s">
        <v>109</v>
      </c>
      <c r="BU216" t="s">
        <v>90</v>
      </c>
      <c r="BV216" t="s">
        <v>3087</v>
      </c>
      <c r="BX216" t="s">
        <v>93</v>
      </c>
      <c r="BY216" t="s">
        <v>3099</v>
      </c>
      <c r="BZ216" t="s">
        <v>632</v>
      </c>
      <c r="CA216" t="s">
        <v>86</v>
      </c>
      <c r="CB216" t="s">
        <v>86</v>
      </c>
      <c r="CC216" s="35">
        <v>45801.904409722221</v>
      </c>
      <c r="CD216" t="s">
        <v>3098</v>
      </c>
      <c r="CE216" t="s">
        <v>3100</v>
      </c>
      <c r="CF216" s="3" t="s">
        <v>2670</v>
      </c>
      <c r="CG216" s="3" t="s">
        <v>372</v>
      </c>
      <c r="CH216" s="3" t="s">
        <v>594</v>
      </c>
      <c r="CI216" s="3">
        <f t="shared" si="132"/>
        <v>20</v>
      </c>
      <c r="CJ216" s="3">
        <f t="shared" si="133"/>
        <v>5</v>
      </c>
      <c r="CK216" s="3" t="str">
        <f>IFERROR(VLOOKUP(V216,Turnos!$A$1:$D$150,3,0),"")</f>
        <v>00:00 as 08:20</v>
      </c>
      <c r="CL216" s="3">
        <f t="shared" si="134"/>
        <v>20</v>
      </c>
      <c r="CM216" s="4">
        <f t="shared" si="135"/>
        <v>0.25</v>
      </c>
      <c r="CN216" s="19">
        <f t="shared" ca="1" si="136"/>
        <v>4.5555787037010305</v>
      </c>
      <c r="CO216" s="3" t="str">
        <f t="shared" si="137"/>
        <v>Tratado</v>
      </c>
      <c r="CP216" s="3" t="str">
        <f t="shared" ca="1" si="138"/>
        <v>Dentro do Prazo</v>
      </c>
    </row>
    <row r="217" spans="1:94">
      <c r="A217" s="42" t="s">
        <v>3113</v>
      </c>
      <c r="B217" t="s">
        <v>82</v>
      </c>
      <c r="C217" t="s">
        <v>83</v>
      </c>
      <c r="D217" t="s">
        <v>84</v>
      </c>
      <c r="E217" t="s">
        <v>1020</v>
      </c>
      <c r="F217" t="s">
        <v>287</v>
      </c>
      <c r="G217" t="s">
        <v>103</v>
      </c>
      <c r="H217" t="s">
        <v>104</v>
      </c>
      <c r="I217" t="s">
        <v>87</v>
      </c>
      <c r="J217" t="s">
        <v>105</v>
      </c>
      <c r="K217" t="s">
        <v>88</v>
      </c>
      <c r="L217" t="s">
        <v>91</v>
      </c>
      <c r="M217" t="s">
        <v>3114</v>
      </c>
      <c r="N217" t="s">
        <v>3115</v>
      </c>
      <c r="O217" t="s">
        <v>1023</v>
      </c>
      <c r="P217" t="s">
        <v>1024</v>
      </c>
      <c r="Q217" t="s">
        <v>1025</v>
      </c>
      <c r="R217" t="s">
        <v>98</v>
      </c>
      <c r="T217" t="s">
        <v>86</v>
      </c>
      <c r="U217" t="s">
        <v>106</v>
      </c>
      <c r="V217" t="s">
        <v>95</v>
      </c>
      <c r="W217" t="s">
        <v>1026</v>
      </c>
      <c r="X217" t="s">
        <v>1027</v>
      </c>
      <c r="Y217" t="s">
        <v>720</v>
      </c>
      <c r="Z217" t="s">
        <v>86</v>
      </c>
      <c r="AA217" t="s">
        <v>3116</v>
      </c>
      <c r="AB217" t="s">
        <v>3117</v>
      </c>
      <c r="AC217" t="s">
        <v>632</v>
      </c>
      <c r="AD217" t="s">
        <v>3117</v>
      </c>
      <c r="AE217" t="s">
        <v>1206</v>
      </c>
      <c r="AF217" t="s">
        <v>151</v>
      </c>
      <c r="AG217" t="s">
        <v>94</v>
      </c>
      <c r="AH217" t="s">
        <v>108</v>
      </c>
      <c r="AI217" t="s">
        <v>3118</v>
      </c>
      <c r="AJ217" t="s">
        <v>1306</v>
      </c>
      <c r="AK217" t="s">
        <v>3119</v>
      </c>
      <c r="AL217" t="s">
        <v>112</v>
      </c>
      <c r="AM217" t="s">
        <v>543</v>
      </c>
      <c r="AN217" t="s">
        <v>967</v>
      </c>
      <c r="AP217" t="s">
        <v>301</v>
      </c>
      <c r="AQ217" t="s">
        <v>109</v>
      </c>
      <c r="BE217" t="s">
        <v>3220</v>
      </c>
      <c r="BG217" t="s">
        <v>319</v>
      </c>
      <c r="BN217" t="s">
        <v>93</v>
      </c>
      <c r="BO217" t="s">
        <v>89</v>
      </c>
      <c r="BP217" t="s">
        <v>110</v>
      </c>
      <c r="BQ217" t="s">
        <v>109</v>
      </c>
      <c r="BU217" t="s">
        <v>90</v>
      </c>
      <c r="BV217" t="s">
        <v>3120</v>
      </c>
      <c r="BX217" t="s">
        <v>93</v>
      </c>
      <c r="BY217" t="s">
        <v>3121</v>
      </c>
      <c r="BZ217" t="s">
        <v>632</v>
      </c>
      <c r="CA217" t="s">
        <v>3122</v>
      </c>
      <c r="CB217" t="s">
        <v>86</v>
      </c>
      <c r="CC217" s="35">
        <v>45803.81527777778</v>
      </c>
      <c r="CD217" t="s">
        <v>3117</v>
      </c>
      <c r="CE217" t="s">
        <v>3123</v>
      </c>
      <c r="CF217" s="3" t="s">
        <v>2670</v>
      </c>
      <c r="CG217" s="3" t="s">
        <v>372</v>
      </c>
      <c r="CH217" s="3" t="s">
        <v>153</v>
      </c>
      <c r="CI217" s="3">
        <f t="shared" ref="CI217:CI226" si="139">DAY(M217)</f>
        <v>21</v>
      </c>
      <c r="CJ217" s="3">
        <f t="shared" ref="CJ217:CJ226" si="140">MONTH(M217)</f>
        <v>5</v>
      </c>
      <c r="CK217" s="3" t="str">
        <f>IFERROR(VLOOKUP(V217,Turnos!$A$1:$D$150,3,0),"")</f>
        <v>15:00 AS 23:00</v>
      </c>
      <c r="CL217" s="3">
        <f t="shared" ref="CL217:CL226" si="141">IF(AP217&gt;0,AP217-1,"")</f>
        <v>20</v>
      </c>
      <c r="CM217" s="4">
        <f t="shared" ref="CM217:CM226" si="142">IF(CL217="","",(AM217/CL217)-1)</f>
        <v>0.25</v>
      </c>
      <c r="CN217" s="19">
        <f t="shared" ref="CN217:CN226" ca="1" si="143">IF(CC217="",NOW()-M217,CC217-M217)</f>
        <v>4.849293981482333</v>
      </c>
      <c r="CO217" s="3" t="str">
        <f t="shared" ref="CO217:CO226" si="144">IF(CC217="","Não tratado","Tratado")</f>
        <v>Tratado</v>
      </c>
      <c r="CP217" s="3" t="str">
        <f t="shared" ref="CP217:CP226" ca="1" si="145">IF(CN217&gt;=5,"Fora do prazo","Dentro do Prazo")</f>
        <v>Dentro do Prazo</v>
      </c>
    </row>
    <row r="218" spans="1:94">
      <c r="A218" s="42" t="s">
        <v>3124</v>
      </c>
      <c r="B218" t="s">
        <v>82</v>
      </c>
      <c r="C218" t="s">
        <v>83</v>
      </c>
      <c r="D218" t="s">
        <v>84</v>
      </c>
      <c r="E218" t="s">
        <v>1020</v>
      </c>
      <c r="F218" t="s">
        <v>287</v>
      </c>
      <c r="G218" t="s">
        <v>103</v>
      </c>
      <c r="H218" t="s">
        <v>104</v>
      </c>
      <c r="I218" t="s">
        <v>87</v>
      </c>
      <c r="J218" t="s">
        <v>105</v>
      </c>
      <c r="K218" t="s">
        <v>88</v>
      </c>
      <c r="L218" t="s">
        <v>91</v>
      </c>
      <c r="M218" t="s">
        <v>3125</v>
      </c>
      <c r="N218" t="s">
        <v>3126</v>
      </c>
      <c r="O218" t="s">
        <v>1199</v>
      </c>
      <c r="P218" t="s">
        <v>1200</v>
      </c>
      <c r="Q218" t="s">
        <v>1201</v>
      </c>
      <c r="R218" t="s">
        <v>98</v>
      </c>
      <c r="T218" t="s">
        <v>86</v>
      </c>
      <c r="U218" t="s">
        <v>106</v>
      </c>
      <c r="V218" t="s">
        <v>204</v>
      </c>
      <c r="W218" t="s">
        <v>311</v>
      </c>
      <c r="X218" t="s">
        <v>1665</v>
      </c>
      <c r="Y218" t="s">
        <v>720</v>
      </c>
      <c r="Z218" t="s">
        <v>86</v>
      </c>
      <c r="AA218" t="s">
        <v>3127</v>
      </c>
      <c r="AB218" t="s">
        <v>3128</v>
      </c>
      <c r="AC218" t="s">
        <v>632</v>
      </c>
      <c r="AD218" t="s">
        <v>3128</v>
      </c>
      <c r="AE218" t="s">
        <v>539</v>
      </c>
      <c r="AF218" t="s">
        <v>151</v>
      </c>
      <c r="AG218" t="s">
        <v>94</v>
      </c>
      <c r="AH218" t="s">
        <v>108</v>
      </c>
      <c r="AI218" t="s">
        <v>3129</v>
      </c>
      <c r="AJ218" t="s">
        <v>1264</v>
      </c>
      <c r="AK218" t="s">
        <v>3130</v>
      </c>
      <c r="AL218" t="s">
        <v>712</v>
      </c>
      <c r="AM218" t="s">
        <v>773</v>
      </c>
      <c r="AN218" t="s">
        <v>402</v>
      </c>
      <c r="AP218" t="s">
        <v>319</v>
      </c>
      <c r="AQ218" t="s">
        <v>109</v>
      </c>
      <c r="BE218" t="s">
        <v>3221</v>
      </c>
      <c r="BG218" t="s">
        <v>795</v>
      </c>
      <c r="BN218" t="s">
        <v>93</v>
      </c>
      <c r="BO218" t="s">
        <v>89</v>
      </c>
      <c r="BP218" t="s">
        <v>110</v>
      </c>
      <c r="BQ218" t="s">
        <v>109</v>
      </c>
      <c r="BU218" t="s">
        <v>90</v>
      </c>
      <c r="BV218" t="s">
        <v>3131</v>
      </c>
      <c r="BX218" t="s">
        <v>93</v>
      </c>
      <c r="BY218" t="s">
        <v>3132</v>
      </c>
      <c r="BZ218" t="s">
        <v>632</v>
      </c>
      <c r="CA218" t="s">
        <v>3133</v>
      </c>
      <c r="CB218" t="s">
        <v>86</v>
      </c>
      <c r="CC218" s="35">
        <v>45803.815682870372</v>
      </c>
      <c r="CD218" t="s">
        <v>3128</v>
      </c>
      <c r="CE218" t="s">
        <v>3134</v>
      </c>
      <c r="CF218" s="3" t="s">
        <v>2670</v>
      </c>
      <c r="CG218" s="3" t="s">
        <v>372</v>
      </c>
      <c r="CH218" s="3" t="s">
        <v>594</v>
      </c>
      <c r="CI218" s="3">
        <f t="shared" si="139"/>
        <v>21</v>
      </c>
      <c r="CJ218" s="3">
        <f t="shared" si="140"/>
        <v>5</v>
      </c>
      <c r="CK218" s="3" t="str">
        <f>IFERROR(VLOOKUP(V218,Turnos!$A$1:$D$150,3,0),"")</f>
        <v>15:00 AS 23:00</v>
      </c>
      <c r="CL218" s="3">
        <f t="shared" si="141"/>
        <v>15</v>
      </c>
      <c r="CM218" s="4">
        <f t="shared" si="142"/>
        <v>0.26666666666666661</v>
      </c>
      <c r="CN218" s="19">
        <f t="shared" ca="1" si="143"/>
        <v>4.9565740740727051</v>
      </c>
      <c r="CO218" s="3" t="str">
        <f t="shared" si="144"/>
        <v>Tratado</v>
      </c>
      <c r="CP218" s="3" t="str">
        <f t="shared" ca="1" si="145"/>
        <v>Dentro do Prazo</v>
      </c>
    </row>
    <row r="219" spans="1:94">
      <c r="A219" s="42" t="s">
        <v>3135</v>
      </c>
      <c r="B219" t="s">
        <v>82</v>
      </c>
      <c r="C219" t="s">
        <v>83</v>
      </c>
      <c r="D219" t="s">
        <v>84</v>
      </c>
      <c r="E219" t="s">
        <v>85</v>
      </c>
      <c r="F219" t="s">
        <v>601</v>
      </c>
      <c r="G219" t="s">
        <v>532</v>
      </c>
      <c r="H219" t="s">
        <v>533</v>
      </c>
      <c r="I219" t="s">
        <v>87</v>
      </c>
      <c r="J219" t="s">
        <v>343</v>
      </c>
      <c r="K219" t="s">
        <v>534</v>
      </c>
      <c r="L219" t="s">
        <v>345</v>
      </c>
      <c r="M219" t="s">
        <v>3136</v>
      </c>
      <c r="N219" t="s">
        <v>3137</v>
      </c>
      <c r="O219" t="s">
        <v>605</v>
      </c>
      <c r="P219" t="s">
        <v>606</v>
      </c>
      <c r="Q219" t="s">
        <v>607</v>
      </c>
      <c r="R219" t="s">
        <v>537</v>
      </c>
      <c r="T219" t="s">
        <v>86</v>
      </c>
      <c r="U219" t="s">
        <v>351</v>
      </c>
      <c r="V219" t="s">
        <v>239</v>
      </c>
      <c r="W219" t="s">
        <v>608</v>
      </c>
      <c r="X219" t="s">
        <v>609</v>
      </c>
      <c r="Y219" t="s">
        <v>3009</v>
      </c>
      <c r="Z219" t="s">
        <v>86</v>
      </c>
      <c r="AA219" t="s">
        <v>3138</v>
      </c>
      <c r="AB219" t="s">
        <v>3139</v>
      </c>
      <c r="AC219" t="s">
        <v>1190</v>
      </c>
      <c r="AD219" t="s">
        <v>3140</v>
      </c>
      <c r="AE219" t="s">
        <v>1190</v>
      </c>
      <c r="AF219" t="s">
        <v>359</v>
      </c>
      <c r="AG219" t="s">
        <v>94</v>
      </c>
      <c r="AH219" t="s">
        <v>360</v>
      </c>
      <c r="AI219" t="s">
        <v>86</v>
      </c>
      <c r="AL219" t="s">
        <v>3141</v>
      </c>
      <c r="AV219" t="s">
        <v>386</v>
      </c>
      <c r="AW219" t="s">
        <v>938</v>
      </c>
      <c r="BE219" t="s">
        <v>3222</v>
      </c>
      <c r="BN219" t="s">
        <v>93</v>
      </c>
      <c r="BO219" t="s">
        <v>89</v>
      </c>
      <c r="BP219" t="s">
        <v>364</v>
      </c>
      <c r="BQ219" t="s">
        <v>750</v>
      </c>
      <c r="BU219" t="s">
        <v>90</v>
      </c>
      <c r="BV219" t="s">
        <v>3142</v>
      </c>
      <c r="BW219" t="s">
        <v>367</v>
      </c>
      <c r="BX219" t="s">
        <v>93</v>
      </c>
      <c r="BY219" t="s">
        <v>3143</v>
      </c>
      <c r="BZ219" t="s">
        <v>1190</v>
      </c>
      <c r="CA219" t="s">
        <v>86</v>
      </c>
      <c r="CB219" t="s">
        <v>3140</v>
      </c>
      <c r="CC219" s="35">
        <v>45800.635752314818</v>
      </c>
      <c r="CD219" t="s">
        <v>86</v>
      </c>
      <c r="CE219" t="s">
        <v>3144</v>
      </c>
      <c r="CG219" s="3" t="s">
        <v>152</v>
      </c>
      <c r="CH219" s="3" t="s">
        <v>153</v>
      </c>
      <c r="CI219" s="3">
        <f t="shared" si="139"/>
        <v>21</v>
      </c>
      <c r="CJ219" s="3">
        <f t="shared" si="140"/>
        <v>5</v>
      </c>
      <c r="CK219" s="3" t="str">
        <f>IFERROR(VLOOKUP(V219,Turnos!$A$1:$D$150,3,0),"")</f>
        <v>13:00 as 21:20</v>
      </c>
      <c r="CL219" s="3" t="str">
        <f t="shared" si="141"/>
        <v/>
      </c>
      <c r="CM219" s="4" t="str">
        <f t="shared" si="142"/>
        <v/>
      </c>
      <c r="CN219" s="19">
        <f t="shared" ca="1" si="143"/>
        <v>1.8620486111176433</v>
      </c>
      <c r="CO219" s="3" t="str">
        <f t="shared" si="144"/>
        <v>Tratado</v>
      </c>
      <c r="CP219" s="3" t="str">
        <f t="shared" ca="1" si="145"/>
        <v>Dentro do Prazo</v>
      </c>
    </row>
    <row r="220" spans="1:94">
      <c r="A220" s="42" t="s">
        <v>3145</v>
      </c>
      <c r="B220" t="s">
        <v>82</v>
      </c>
      <c r="C220" t="s">
        <v>83</v>
      </c>
      <c r="D220" t="s">
        <v>84</v>
      </c>
      <c r="E220" t="s">
        <v>3030</v>
      </c>
      <c r="F220" t="s">
        <v>287</v>
      </c>
      <c r="G220" t="s">
        <v>103</v>
      </c>
      <c r="H220" t="s">
        <v>104</v>
      </c>
      <c r="I220" t="s">
        <v>87</v>
      </c>
      <c r="J220" t="s">
        <v>105</v>
      </c>
      <c r="K220" t="s">
        <v>88</v>
      </c>
      <c r="L220" t="s">
        <v>91</v>
      </c>
      <c r="M220" t="s">
        <v>3146</v>
      </c>
      <c r="N220" t="s">
        <v>3147</v>
      </c>
      <c r="O220" t="s">
        <v>1441</v>
      </c>
      <c r="P220" t="s">
        <v>1442</v>
      </c>
      <c r="Q220" t="s">
        <v>1443</v>
      </c>
      <c r="R220" t="s">
        <v>98</v>
      </c>
      <c r="T220" t="s">
        <v>86</v>
      </c>
      <c r="U220" t="s">
        <v>106</v>
      </c>
      <c r="V220" t="s">
        <v>127</v>
      </c>
      <c r="W220" t="s">
        <v>1444</v>
      </c>
      <c r="X220" t="s">
        <v>1445</v>
      </c>
      <c r="Y220" t="s">
        <v>626</v>
      </c>
      <c r="Z220" t="s">
        <v>86</v>
      </c>
      <c r="AA220" t="s">
        <v>3148</v>
      </c>
      <c r="AB220" t="s">
        <v>3149</v>
      </c>
      <c r="AC220" t="s">
        <v>632</v>
      </c>
      <c r="AD220" t="s">
        <v>3149</v>
      </c>
      <c r="AE220" t="s">
        <v>539</v>
      </c>
      <c r="AF220" t="s">
        <v>151</v>
      </c>
      <c r="AG220" t="s">
        <v>94</v>
      </c>
      <c r="AH220" t="s">
        <v>108</v>
      </c>
      <c r="AI220" t="s">
        <v>3150</v>
      </c>
      <c r="AJ220" t="s">
        <v>1264</v>
      </c>
      <c r="AK220" t="s">
        <v>1345</v>
      </c>
      <c r="AL220" t="s">
        <v>112</v>
      </c>
      <c r="AM220" t="s">
        <v>318</v>
      </c>
      <c r="AN220" t="s">
        <v>319</v>
      </c>
      <c r="AP220" t="s">
        <v>319</v>
      </c>
      <c r="AQ220" t="s">
        <v>109</v>
      </c>
      <c r="BE220" t="s">
        <v>3223</v>
      </c>
      <c r="BG220" t="s">
        <v>88</v>
      </c>
      <c r="BN220" t="s">
        <v>93</v>
      </c>
      <c r="BO220" t="s">
        <v>89</v>
      </c>
      <c r="BP220" t="s">
        <v>110</v>
      </c>
      <c r="BQ220" t="s">
        <v>109</v>
      </c>
      <c r="BU220" t="s">
        <v>90</v>
      </c>
      <c r="BV220" t="s">
        <v>3151</v>
      </c>
      <c r="BX220" t="s">
        <v>93</v>
      </c>
      <c r="BY220" t="s">
        <v>3152</v>
      </c>
      <c r="BZ220" t="s">
        <v>632</v>
      </c>
      <c r="CA220" t="s">
        <v>3153</v>
      </c>
      <c r="CB220" t="s">
        <v>86</v>
      </c>
      <c r="CC220" s="35">
        <v>45803.682199074072</v>
      </c>
      <c r="CD220" t="s">
        <v>3149</v>
      </c>
      <c r="CE220" t="s">
        <v>3154</v>
      </c>
      <c r="CF220" s="3" t="s">
        <v>2670</v>
      </c>
      <c r="CG220" s="3" t="s">
        <v>372</v>
      </c>
      <c r="CH220" s="3" t="s">
        <v>594</v>
      </c>
      <c r="CI220" s="3">
        <f t="shared" si="139"/>
        <v>21</v>
      </c>
      <c r="CJ220" s="3">
        <f t="shared" si="140"/>
        <v>5</v>
      </c>
      <c r="CK220" s="3" t="str">
        <f>IFERROR(VLOOKUP(V220,Turnos!$A$1:$D$150,3,0),"")</f>
        <v>15:00 AS 23:00</v>
      </c>
      <c r="CL220" s="3">
        <f t="shared" si="141"/>
        <v>15</v>
      </c>
      <c r="CM220" s="4">
        <f t="shared" si="142"/>
        <v>0.1333333333333333</v>
      </c>
      <c r="CN220" s="19">
        <f t="shared" ca="1" si="143"/>
        <v>4.9522222222221899</v>
      </c>
      <c r="CO220" s="3" t="str">
        <f t="shared" si="144"/>
        <v>Tratado</v>
      </c>
      <c r="CP220" s="3" t="str">
        <f t="shared" ca="1" si="145"/>
        <v>Dentro do Prazo</v>
      </c>
    </row>
    <row r="221" spans="1:94" ht="13.5" customHeight="1">
      <c r="A221" s="42" t="s">
        <v>3155</v>
      </c>
      <c r="B221" t="s">
        <v>82</v>
      </c>
      <c r="C221" t="s">
        <v>83</v>
      </c>
      <c r="D221" t="s">
        <v>84</v>
      </c>
      <c r="E221" t="s">
        <v>85</v>
      </c>
      <c r="F221" t="s">
        <v>287</v>
      </c>
      <c r="G221" t="s">
        <v>103</v>
      </c>
      <c r="H221" t="s">
        <v>104</v>
      </c>
      <c r="I221" t="s">
        <v>87</v>
      </c>
      <c r="J221" t="s">
        <v>105</v>
      </c>
      <c r="K221" t="s">
        <v>88</v>
      </c>
      <c r="L221" t="s">
        <v>91</v>
      </c>
      <c r="M221" t="s">
        <v>3156</v>
      </c>
      <c r="N221" t="s">
        <v>3157</v>
      </c>
      <c r="O221" t="s">
        <v>1242</v>
      </c>
      <c r="P221" t="s">
        <v>1243</v>
      </c>
      <c r="Q221" t="s">
        <v>1244</v>
      </c>
      <c r="R221" t="s">
        <v>98</v>
      </c>
      <c r="T221" t="s">
        <v>86</v>
      </c>
      <c r="U221" t="s">
        <v>106</v>
      </c>
      <c r="V221" t="s">
        <v>200</v>
      </c>
      <c r="W221" t="s">
        <v>311</v>
      </c>
      <c r="X221" t="s">
        <v>312</v>
      </c>
      <c r="Y221" t="s">
        <v>626</v>
      </c>
      <c r="Z221" t="s">
        <v>86</v>
      </c>
      <c r="AA221" t="s">
        <v>3158</v>
      </c>
      <c r="AB221" t="s">
        <v>3159</v>
      </c>
      <c r="AC221" t="s">
        <v>632</v>
      </c>
      <c r="AD221" t="s">
        <v>86</v>
      </c>
      <c r="AE221" t="s">
        <v>86</v>
      </c>
      <c r="AF221" t="s">
        <v>151</v>
      </c>
      <c r="AG221" t="s">
        <v>94</v>
      </c>
      <c r="AH221" t="s">
        <v>108</v>
      </c>
      <c r="AI221" t="s">
        <v>3160</v>
      </c>
      <c r="AJ221" t="s">
        <v>526</v>
      </c>
      <c r="AK221" t="s">
        <v>2724</v>
      </c>
      <c r="AL221" t="s">
        <v>112</v>
      </c>
      <c r="AM221" t="s">
        <v>318</v>
      </c>
      <c r="AN221" t="s">
        <v>319</v>
      </c>
      <c r="AP221" t="s">
        <v>319</v>
      </c>
      <c r="AQ221" t="s">
        <v>109</v>
      </c>
      <c r="BE221" t="s">
        <v>3224</v>
      </c>
      <c r="BG221" t="s">
        <v>88</v>
      </c>
      <c r="BN221" t="s">
        <v>93</v>
      </c>
      <c r="BO221" t="s">
        <v>89</v>
      </c>
      <c r="BP221" t="s">
        <v>110</v>
      </c>
      <c r="BQ221" t="s">
        <v>109</v>
      </c>
      <c r="BU221" t="s">
        <v>90</v>
      </c>
      <c r="BV221" t="s">
        <v>3161</v>
      </c>
      <c r="BX221" t="s">
        <v>93</v>
      </c>
      <c r="BY221" t="s">
        <v>3162</v>
      </c>
      <c r="BZ221" t="s">
        <v>632</v>
      </c>
      <c r="CA221" t="s">
        <v>86</v>
      </c>
      <c r="CB221" t="s">
        <v>86</v>
      </c>
      <c r="CC221" s="35">
        <v>45803.560266203705</v>
      </c>
      <c r="CD221" t="s">
        <v>3159</v>
      </c>
      <c r="CE221" t="s">
        <v>3163</v>
      </c>
      <c r="CF221" s="3" t="s">
        <v>2670</v>
      </c>
      <c r="CG221" s="3" t="s">
        <v>372</v>
      </c>
      <c r="CH221" s="3" t="s">
        <v>594</v>
      </c>
      <c r="CI221" s="3">
        <f t="shared" si="139"/>
        <v>21</v>
      </c>
      <c r="CJ221" s="3">
        <f t="shared" si="140"/>
        <v>5</v>
      </c>
      <c r="CK221" s="3" t="str">
        <f>IFERROR(VLOOKUP(V221,Turnos!$A$1:$D$150,3,0),"")</f>
        <v>13:00 as 21:20</v>
      </c>
      <c r="CL221" s="3">
        <f t="shared" si="141"/>
        <v>15</v>
      </c>
      <c r="CM221" s="4">
        <f t="shared" si="142"/>
        <v>0.1333333333333333</v>
      </c>
      <c r="CN221" s="19">
        <f t="shared" ca="1" si="143"/>
        <v>4.8812731481521041</v>
      </c>
      <c r="CO221" s="3" t="str">
        <f t="shared" si="144"/>
        <v>Tratado</v>
      </c>
      <c r="CP221" s="3" t="str">
        <f t="shared" ca="1" si="145"/>
        <v>Dentro do Prazo</v>
      </c>
    </row>
    <row r="222" spans="1:94">
      <c r="A222" s="42" t="s">
        <v>3164</v>
      </c>
      <c r="B222" t="s">
        <v>82</v>
      </c>
      <c r="C222" t="s">
        <v>83</v>
      </c>
      <c r="D222" t="s">
        <v>84</v>
      </c>
      <c r="E222" t="s">
        <v>85</v>
      </c>
      <c r="F222" t="s">
        <v>287</v>
      </c>
      <c r="G222" t="s">
        <v>103</v>
      </c>
      <c r="H222" t="s">
        <v>104</v>
      </c>
      <c r="I222" t="s">
        <v>87</v>
      </c>
      <c r="J222" t="s">
        <v>105</v>
      </c>
      <c r="K222" t="s">
        <v>88</v>
      </c>
      <c r="L222" t="s">
        <v>91</v>
      </c>
      <c r="M222" t="s">
        <v>3165</v>
      </c>
      <c r="N222" t="s">
        <v>3166</v>
      </c>
      <c r="O222" t="s">
        <v>376</v>
      </c>
      <c r="P222" t="s">
        <v>377</v>
      </c>
      <c r="Q222" t="s">
        <v>378</v>
      </c>
      <c r="R222" t="s">
        <v>98</v>
      </c>
      <c r="T222" t="s">
        <v>86</v>
      </c>
      <c r="U222" t="s">
        <v>106</v>
      </c>
      <c r="V222" t="s">
        <v>113</v>
      </c>
      <c r="W222" t="s">
        <v>379</v>
      </c>
      <c r="X222" t="s">
        <v>380</v>
      </c>
      <c r="Y222" t="s">
        <v>3167</v>
      </c>
      <c r="Z222" t="s">
        <v>86</v>
      </c>
      <c r="AA222" t="s">
        <v>3168</v>
      </c>
      <c r="AB222" t="s">
        <v>3169</v>
      </c>
      <c r="AC222" t="s">
        <v>632</v>
      </c>
      <c r="AD222" t="s">
        <v>3169</v>
      </c>
      <c r="AE222" t="s">
        <v>539</v>
      </c>
      <c r="AF222" t="s">
        <v>151</v>
      </c>
      <c r="AG222" t="s">
        <v>94</v>
      </c>
      <c r="AH222" t="s">
        <v>108</v>
      </c>
      <c r="AI222" t="s">
        <v>3170</v>
      </c>
      <c r="AJ222" t="s">
        <v>526</v>
      </c>
      <c r="AK222" t="s">
        <v>3171</v>
      </c>
      <c r="AL222" t="s">
        <v>112</v>
      </c>
      <c r="AM222" t="s">
        <v>402</v>
      </c>
      <c r="AN222" t="s">
        <v>318</v>
      </c>
      <c r="AP222" t="s">
        <v>319</v>
      </c>
      <c r="AQ222" t="s">
        <v>109</v>
      </c>
      <c r="BE222" t="s">
        <v>3225</v>
      </c>
      <c r="BG222" t="s">
        <v>967</v>
      </c>
      <c r="BN222" t="s">
        <v>93</v>
      </c>
      <c r="BO222" t="s">
        <v>89</v>
      </c>
      <c r="BP222" t="s">
        <v>110</v>
      </c>
      <c r="BQ222" t="s">
        <v>109</v>
      </c>
      <c r="BU222" t="s">
        <v>3172</v>
      </c>
      <c r="BV222" t="s">
        <v>3173</v>
      </c>
      <c r="BX222" t="s">
        <v>93</v>
      </c>
      <c r="BY222" t="s">
        <v>3174</v>
      </c>
      <c r="BZ222" t="s">
        <v>632</v>
      </c>
      <c r="CA222" t="s">
        <v>3175</v>
      </c>
      <c r="CB222" t="s">
        <v>86</v>
      </c>
      <c r="CC222" s="35">
        <v>45803.560706018521</v>
      </c>
      <c r="CD222" t="s">
        <v>3169</v>
      </c>
      <c r="CE222" t="s">
        <v>3176</v>
      </c>
      <c r="CF222" s="3" t="s">
        <v>2670</v>
      </c>
      <c r="CG222" s="3" t="s">
        <v>372</v>
      </c>
      <c r="CH222" s="3" t="s">
        <v>594</v>
      </c>
      <c r="CI222" s="3">
        <f t="shared" si="139"/>
        <v>21</v>
      </c>
      <c r="CJ222" s="3">
        <f t="shared" si="140"/>
        <v>5</v>
      </c>
      <c r="CK222" s="3" t="str">
        <f>IFERROR(VLOOKUP(V222,Turnos!$A$1:$D$150,3,0),"")</f>
        <v>13:00 as 21:20</v>
      </c>
      <c r="CL222" s="3">
        <f t="shared" si="141"/>
        <v>15</v>
      </c>
      <c r="CM222" s="4">
        <f t="shared" si="142"/>
        <v>0.19999999999999996</v>
      </c>
      <c r="CN222" s="19">
        <f t="shared" ca="1" si="143"/>
        <v>4.9523032407450955</v>
      </c>
      <c r="CO222" s="3" t="str">
        <f t="shared" si="144"/>
        <v>Tratado</v>
      </c>
      <c r="CP222" s="3" t="str">
        <f t="shared" ca="1" si="145"/>
        <v>Dentro do Prazo</v>
      </c>
    </row>
    <row r="223" spans="1:94">
      <c r="A223" s="42" t="s">
        <v>3177</v>
      </c>
      <c r="B223" t="s">
        <v>82</v>
      </c>
      <c r="C223" t="s">
        <v>83</v>
      </c>
      <c r="D223" t="s">
        <v>84</v>
      </c>
      <c r="E223" t="s">
        <v>85</v>
      </c>
      <c r="F223" t="s">
        <v>129</v>
      </c>
      <c r="G223" t="s">
        <v>103</v>
      </c>
      <c r="H223" t="s">
        <v>104</v>
      </c>
      <c r="I223" t="s">
        <v>87</v>
      </c>
      <c r="J223" t="s">
        <v>105</v>
      </c>
      <c r="K223" t="s">
        <v>88</v>
      </c>
      <c r="L223" t="s">
        <v>91</v>
      </c>
      <c r="M223" t="s">
        <v>3178</v>
      </c>
      <c r="N223" t="s">
        <v>3179</v>
      </c>
      <c r="O223" t="s">
        <v>1720</v>
      </c>
      <c r="P223" t="s">
        <v>1721</v>
      </c>
      <c r="Q223" t="s">
        <v>1722</v>
      </c>
      <c r="R223" t="s">
        <v>92</v>
      </c>
      <c r="S223" t="s">
        <v>98</v>
      </c>
      <c r="T223" t="s">
        <v>86</v>
      </c>
      <c r="U223" t="s">
        <v>106</v>
      </c>
      <c r="V223" t="s">
        <v>183</v>
      </c>
      <c r="W223" t="s">
        <v>2685</v>
      </c>
      <c r="X223" t="s">
        <v>2686</v>
      </c>
      <c r="Y223" t="s">
        <v>1974</v>
      </c>
      <c r="Z223" t="s">
        <v>86</v>
      </c>
      <c r="AA223" t="s">
        <v>3180</v>
      </c>
      <c r="AB223" t="s">
        <v>3181</v>
      </c>
      <c r="AC223" t="s">
        <v>632</v>
      </c>
      <c r="AD223" t="s">
        <v>86</v>
      </c>
      <c r="AE223" t="s">
        <v>86</v>
      </c>
      <c r="AF223" t="s">
        <v>151</v>
      </c>
      <c r="AG223" t="s">
        <v>94</v>
      </c>
      <c r="AH223" t="s">
        <v>108</v>
      </c>
      <c r="AI223" t="s">
        <v>86</v>
      </c>
      <c r="AJ223" t="s">
        <v>3182</v>
      </c>
      <c r="AK223" t="s">
        <v>3183</v>
      </c>
      <c r="AL223" t="s">
        <v>112</v>
      </c>
      <c r="AM223" t="s">
        <v>2158</v>
      </c>
      <c r="AN223" t="s">
        <v>2159</v>
      </c>
      <c r="AP223" t="s">
        <v>2159</v>
      </c>
      <c r="AQ223" t="s">
        <v>109</v>
      </c>
      <c r="BE223" t="s">
        <v>3226</v>
      </c>
      <c r="BG223" t="s">
        <v>3184</v>
      </c>
      <c r="BN223" t="s">
        <v>93</v>
      </c>
      <c r="BO223" t="s">
        <v>89</v>
      </c>
      <c r="BP223" t="s">
        <v>110</v>
      </c>
      <c r="BQ223" t="s">
        <v>109</v>
      </c>
      <c r="BU223" t="s">
        <v>90</v>
      </c>
      <c r="BV223" t="s">
        <v>3185</v>
      </c>
      <c r="BX223" t="s">
        <v>93</v>
      </c>
      <c r="BY223" t="s">
        <v>3186</v>
      </c>
      <c r="BZ223" t="s">
        <v>632</v>
      </c>
      <c r="CA223" t="s">
        <v>86</v>
      </c>
      <c r="CB223" t="s">
        <v>86</v>
      </c>
      <c r="CC223" s="35">
        <v>45802.809525462966</v>
      </c>
      <c r="CD223" t="s">
        <v>3181</v>
      </c>
      <c r="CE223" t="s">
        <v>3187</v>
      </c>
      <c r="CG223" s="3" t="s">
        <v>152</v>
      </c>
      <c r="CH223" s="3" t="s">
        <v>153</v>
      </c>
      <c r="CI223" s="3">
        <f t="shared" si="139"/>
        <v>21</v>
      </c>
      <c r="CJ223" s="3">
        <f t="shared" si="140"/>
        <v>5</v>
      </c>
      <c r="CK223" s="3" t="str">
        <f>IFERROR(VLOOKUP(V223,Turnos!$A$1:$D$150,3,0),"")</f>
        <v>00:00 as 08:20</v>
      </c>
      <c r="CL223" s="3">
        <f t="shared" si="141"/>
        <v>80</v>
      </c>
      <c r="CM223" s="4">
        <f t="shared" si="142"/>
        <v>2.4999999999999911E-2</v>
      </c>
      <c r="CN223" s="19">
        <f t="shared" ca="1" si="143"/>
        <v>4.5448842592595611</v>
      </c>
      <c r="CO223" s="3" t="str">
        <f t="shared" si="144"/>
        <v>Tratado</v>
      </c>
      <c r="CP223" s="3" t="str">
        <f t="shared" ca="1" si="145"/>
        <v>Dentro do Prazo</v>
      </c>
    </row>
    <row r="224" spans="1:94" ht="15" customHeight="1">
      <c r="A224" s="42" t="s">
        <v>3188</v>
      </c>
      <c r="B224" t="s">
        <v>82</v>
      </c>
      <c r="C224" t="s">
        <v>83</v>
      </c>
      <c r="D224" t="s">
        <v>84</v>
      </c>
      <c r="E224" t="s">
        <v>85</v>
      </c>
      <c r="F224" t="s">
        <v>129</v>
      </c>
      <c r="G224" t="s">
        <v>103</v>
      </c>
      <c r="H224" t="s">
        <v>104</v>
      </c>
      <c r="I224" t="s">
        <v>87</v>
      </c>
      <c r="J224" t="s">
        <v>105</v>
      </c>
      <c r="K224" t="s">
        <v>88</v>
      </c>
      <c r="L224" t="s">
        <v>91</v>
      </c>
      <c r="M224" t="s">
        <v>3189</v>
      </c>
      <c r="N224" t="s">
        <v>3190</v>
      </c>
      <c r="O224" t="s">
        <v>605</v>
      </c>
      <c r="P224" t="s">
        <v>606</v>
      </c>
      <c r="Q224" t="s">
        <v>607</v>
      </c>
      <c r="R224" t="s">
        <v>92</v>
      </c>
      <c r="S224" t="s">
        <v>98</v>
      </c>
      <c r="T224" t="s">
        <v>86</v>
      </c>
      <c r="U224" t="s">
        <v>106</v>
      </c>
      <c r="V224" t="s">
        <v>218</v>
      </c>
      <c r="W224" t="s">
        <v>1169</v>
      </c>
      <c r="X224" t="s">
        <v>1170</v>
      </c>
      <c r="Y224" t="s">
        <v>506</v>
      </c>
      <c r="Z224" t="s">
        <v>86</v>
      </c>
      <c r="AA224" t="s">
        <v>3191</v>
      </c>
      <c r="AB224" t="s">
        <v>3192</v>
      </c>
      <c r="AC224" t="s">
        <v>632</v>
      </c>
      <c r="AD224" t="s">
        <v>86</v>
      </c>
      <c r="AE224" t="s">
        <v>86</v>
      </c>
      <c r="AF224" t="s">
        <v>151</v>
      </c>
      <c r="AG224" t="s">
        <v>94</v>
      </c>
      <c r="AH224" t="s">
        <v>108</v>
      </c>
      <c r="AI224" t="s">
        <v>3193</v>
      </c>
      <c r="AL224" t="s">
        <v>331</v>
      </c>
      <c r="AM224" t="s">
        <v>2159</v>
      </c>
      <c r="AN224" t="s">
        <v>2159</v>
      </c>
      <c r="AP224" t="s">
        <v>2159</v>
      </c>
      <c r="AQ224" t="s">
        <v>109</v>
      </c>
      <c r="BE224" t="s">
        <v>3227</v>
      </c>
      <c r="BG224" t="s">
        <v>3194</v>
      </c>
      <c r="BN224" t="s">
        <v>93</v>
      </c>
      <c r="BO224" t="s">
        <v>89</v>
      </c>
      <c r="BP224" t="s">
        <v>110</v>
      </c>
      <c r="BQ224" t="s">
        <v>109</v>
      </c>
      <c r="BU224" t="s">
        <v>90</v>
      </c>
      <c r="BV224" t="s">
        <v>3195</v>
      </c>
      <c r="BX224" t="s">
        <v>93</v>
      </c>
      <c r="BY224" t="s">
        <v>3196</v>
      </c>
      <c r="BZ224" t="s">
        <v>632</v>
      </c>
      <c r="CA224" t="s">
        <v>86</v>
      </c>
      <c r="CB224" t="s">
        <v>86</v>
      </c>
      <c r="CC224" s="35">
        <v>45802.809224537035</v>
      </c>
      <c r="CD224" t="s">
        <v>3192</v>
      </c>
      <c r="CE224" t="s">
        <v>3197</v>
      </c>
      <c r="CG224" s="3" t="s">
        <v>152</v>
      </c>
      <c r="CH224" s="3" t="s">
        <v>153</v>
      </c>
      <c r="CI224" s="3">
        <f t="shared" si="139"/>
        <v>21</v>
      </c>
      <c r="CJ224" s="3">
        <f t="shared" si="140"/>
        <v>5</v>
      </c>
      <c r="CK224" s="3" t="str">
        <f>IFERROR(VLOOKUP(V224,Turnos!$A$1:$D$150,3,0),"")</f>
        <v>21:00 AS 05:20</v>
      </c>
      <c r="CL224" s="3">
        <f t="shared" si="141"/>
        <v>80</v>
      </c>
      <c r="CM224" s="4">
        <f t="shared" si="142"/>
        <v>1.2499999999999956E-2</v>
      </c>
      <c r="CN224" s="19">
        <f t="shared" ca="1" si="143"/>
        <v>4.713518518517958</v>
      </c>
      <c r="CO224" s="3" t="str">
        <f t="shared" si="144"/>
        <v>Tratado</v>
      </c>
      <c r="CP224" s="3" t="str">
        <f t="shared" ca="1" si="145"/>
        <v>Dentro do Prazo</v>
      </c>
    </row>
    <row r="225" spans="1:94">
      <c r="A225" s="42" t="s">
        <v>3198</v>
      </c>
      <c r="B225" t="s">
        <v>82</v>
      </c>
      <c r="C225" t="s">
        <v>83</v>
      </c>
      <c r="D225" t="s">
        <v>84</v>
      </c>
      <c r="E225" t="s">
        <v>85</v>
      </c>
      <c r="F225" t="s">
        <v>129</v>
      </c>
      <c r="G225" t="s">
        <v>103</v>
      </c>
      <c r="H225" t="s">
        <v>104</v>
      </c>
      <c r="I225" t="s">
        <v>87</v>
      </c>
      <c r="J225" t="s">
        <v>105</v>
      </c>
      <c r="K225" t="s">
        <v>88</v>
      </c>
      <c r="L225" t="s">
        <v>91</v>
      </c>
      <c r="M225" t="s">
        <v>3199</v>
      </c>
      <c r="N225" t="s">
        <v>3200</v>
      </c>
      <c r="O225" t="s">
        <v>605</v>
      </c>
      <c r="P225" t="s">
        <v>606</v>
      </c>
      <c r="Q225" t="s">
        <v>607</v>
      </c>
      <c r="R225" t="s">
        <v>98</v>
      </c>
      <c r="T225" t="s">
        <v>86</v>
      </c>
      <c r="U225" t="s">
        <v>106</v>
      </c>
      <c r="V225" t="s">
        <v>218</v>
      </c>
      <c r="W225" t="s">
        <v>1169</v>
      </c>
      <c r="X225" t="s">
        <v>1170</v>
      </c>
      <c r="Y225" t="s">
        <v>3201</v>
      </c>
      <c r="Z225" t="s">
        <v>86</v>
      </c>
      <c r="AA225" t="s">
        <v>3202</v>
      </c>
      <c r="AB225" t="s">
        <v>3203</v>
      </c>
      <c r="AC225" t="s">
        <v>632</v>
      </c>
      <c r="AD225" t="s">
        <v>3203</v>
      </c>
      <c r="AE225" t="s">
        <v>1206</v>
      </c>
      <c r="AF225" t="s">
        <v>151</v>
      </c>
      <c r="AG225" t="s">
        <v>94</v>
      </c>
      <c r="AH225" t="s">
        <v>108</v>
      </c>
      <c r="AI225" t="s">
        <v>3204</v>
      </c>
      <c r="AJ225" t="s">
        <v>278</v>
      </c>
      <c r="AK225" t="s">
        <v>279</v>
      </c>
      <c r="AL225" t="s">
        <v>417</v>
      </c>
      <c r="AM225" t="s">
        <v>3205</v>
      </c>
      <c r="AN225" t="s">
        <v>1356</v>
      </c>
      <c r="AP225" t="s">
        <v>136</v>
      </c>
      <c r="AQ225" t="s">
        <v>109</v>
      </c>
      <c r="BE225" t="s">
        <v>3228</v>
      </c>
      <c r="BG225" t="s">
        <v>3206</v>
      </c>
      <c r="BN225" t="s">
        <v>93</v>
      </c>
      <c r="BO225" t="s">
        <v>89</v>
      </c>
      <c r="BP225" t="s">
        <v>110</v>
      </c>
      <c r="BQ225" t="s">
        <v>109</v>
      </c>
      <c r="BU225" t="s">
        <v>90</v>
      </c>
      <c r="BV225" t="s">
        <v>3207</v>
      </c>
      <c r="BX225" t="s">
        <v>93</v>
      </c>
      <c r="BY225" t="s">
        <v>3208</v>
      </c>
      <c r="BZ225" t="s">
        <v>632</v>
      </c>
      <c r="CA225" t="s">
        <v>3209</v>
      </c>
      <c r="CB225" t="s">
        <v>86</v>
      </c>
      <c r="CC225" s="35">
        <v>45802.808969907404</v>
      </c>
      <c r="CD225" t="s">
        <v>3203</v>
      </c>
      <c r="CE225" t="s">
        <v>3210</v>
      </c>
      <c r="CG225" s="3" t="s">
        <v>152</v>
      </c>
      <c r="CH225" s="3" t="s">
        <v>153</v>
      </c>
      <c r="CI225" s="3">
        <f t="shared" si="139"/>
        <v>21</v>
      </c>
      <c r="CJ225" s="3">
        <f t="shared" si="140"/>
        <v>5</v>
      </c>
      <c r="CK225" s="3" t="str">
        <f>IFERROR(VLOOKUP(V225,Turnos!$A$1:$D$150,3,0),"")</f>
        <v>21:00 AS 05:20</v>
      </c>
      <c r="CL225" s="3">
        <f t="shared" si="141"/>
        <v>60</v>
      </c>
      <c r="CM225" s="4">
        <f t="shared" si="142"/>
        <v>0.10000000000000009</v>
      </c>
      <c r="CN225" s="19">
        <f t="shared" ca="1" si="143"/>
        <v>4.7248958333293558</v>
      </c>
      <c r="CO225" s="3" t="str">
        <f t="shared" si="144"/>
        <v>Tratado</v>
      </c>
      <c r="CP225" s="3" t="str">
        <f t="shared" ca="1" si="145"/>
        <v>Dentro do Prazo</v>
      </c>
    </row>
    <row r="226" spans="1:94">
      <c r="A226" s="42" t="s">
        <v>3211</v>
      </c>
      <c r="B226" t="s">
        <v>82</v>
      </c>
      <c r="C226" t="s">
        <v>83</v>
      </c>
      <c r="D226" t="s">
        <v>84</v>
      </c>
      <c r="E226" t="s">
        <v>85</v>
      </c>
      <c r="F226" t="s">
        <v>287</v>
      </c>
      <c r="G226" t="s">
        <v>103</v>
      </c>
      <c r="H226" t="s">
        <v>104</v>
      </c>
      <c r="I226" t="s">
        <v>87</v>
      </c>
      <c r="J226" t="s">
        <v>105</v>
      </c>
      <c r="K226" t="s">
        <v>88</v>
      </c>
      <c r="L226" t="s">
        <v>91</v>
      </c>
      <c r="M226" t="s">
        <v>3212</v>
      </c>
      <c r="N226" t="s">
        <v>3213</v>
      </c>
      <c r="O226" t="s">
        <v>290</v>
      </c>
      <c r="P226" t="s">
        <v>291</v>
      </c>
      <c r="Q226" t="s">
        <v>292</v>
      </c>
      <c r="R226" t="s">
        <v>98</v>
      </c>
      <c r="T226" t="s">
        <v>86</v>
      </c>
      <c r="U226" t="s">
        <v>106</v>
      </c>
      <c r="V226" t="s">
        <v>118</v>
      </c>
      <c r="W226" t="s">
        <v>1404</v>
      </c>
      <c r="X226" t="s">
        <v>1405</v>
      </c>
      <c r="Y226" t="s">
        <v>381</v>
      </c>
      <c r="Z226" t="s">
        <v>86</v>
      </c>
      <c r="AA226" t="s">
        <v>3214</v>
      </c>
      <c r="AB226" t="s">
        <v>3215</v>
      </c>
      <c r="AC226" t="s">
        <v>632</v>
      </c>
      <c r="AD226" t="s">
        <v>86</v>
      </c>
      <c r="AE226" t="s">
        <v>86</v>
      </c>
      <c r="AF226" t="s">
        <v>151</v>
      </c>
      <c r="AG226" t="s">
        <v>94</v>
      </c>
      <c r="AH226" t="s">
        <v>108</v>
      </c>
      <c r="AI226" t="s">
        <v>3216</v>
      </c>
      <c r="AJ226" t="s">
        <v>1334</v>
      </c>
      <c r="AK226" t="s">
        <v>385</v>
      </c>
      <c r="AL226" t="s">
        <v>112</v>
      </c>
      <c r="AM226" t="s">
        <v>318</v>
      </c>
      <c r="AN226" t="s">
        <v>319</v>
      </c>
      <c r="AP226" t="s">
        <v>319</v>
      </c>
      <c r="AQ226" t="s">
        <v>109</v>
      </c>
      <c r="BE226" t="s">
        <v>3229</v>
      </c>
      <c r="BG226" t="s">
        <v>88</v>
      </c>
      <c r="BN226" t="s">
        <v>93</v>
      </c>
      <c r="BO226" t="s">
        <v>89</v>
      </c>
      <c r="BP226" t="s">
        <v>110</v>
      </c>
      <c r="BQ226" t="s">
        <v>109</v>
      </c>
      <c r="BU226" t="s">
        <v>90</v>
      </c>
      <c r="BV226" t="s">
        <v>3217</v>
      </c>
      <c r="BX226" t="s">
        <v>93</v>
      </c>
      <c r="BY226" t="s">
        <v>3218</v>
      </c>
      <c r="BZ226" t="s">
        <v>632</v>
      </c>
      <c r="CA226" t="s">
        <v>86</v>
      </c>
      <c r="CB226" t="s">
        <v>86</v>
      </c>
      <c r="CC226" s="35">
        <v>45802.808634259258</v>
      </c>
      <c r="CD226" t="s">
        <v>3215</v>
      </c>
      <c r="CE226" t="s">
        <v>3219</v>
      </c>
      <c r="CF226" s="3" t="s">
        <v>2670</v>
      </c>
      <c r="CG226" s="3" t="s">
        <v>152</v>
      </c>
      <c r="CH226" s="3" t="s">
        <v>153</v>
      </c>
      <c r="CI226" s="3">
        <f t="shared" si="139"/>
        <v>21</v>
      </c>
      <c r="CJ226" s="3">
        <f t="shared" si="140"/>
        <v>5</v>
      </c>
      <c r="CK226" s="3" t="str">
        <f>IFERROR(VLOOKUP(V226,Turnos!$A$1:$D$150,3,0),"")</f>
        <v>21:00 as 05:20</v>
      </c>
      <c r="CL226" s="3">
        <f t="shared" si="141"/>
        <v>15</v>
      </c>
      <c r="CM226" s="4">
        <f t="shared" si="142"/>
        <v>0.1333333333333333</v>
      </c>
      <c r="CN226" s="19">
        <f t="shared" ca="1" si="143"/>
        <v>4.794398148143955</v>
      </c>
      <c r="CO226" s="3" t="str">
        <f t="shared" si="144"/>
        <v>Tratado</v>
      </c>
      <c r="CP226" s="3" t="str">
        <f t="shared" ca="1" si="145"/>
        <v>Dentro do Prazo</v>
      </c>
    </row>
    <row r="227" spans="1:94">
      <c r="A227" s="42" t="s">
        <v>3230</v>
      </c>
      <c r="B227" t="s">
        <v>82</v>
      </c>
      <c r="C227" t="s">
        <v>83</v>
      </c>
      <c r="D227" t="s">
        <v>84</v>
      </c>
      <c r="E227" t="s">
        <v>85</v>
      </c>
      <c r="F227" t="s">
        <v>287</v>
      </c>
      <c r="G227" t="s">
        <v>103</v>
      </c>
      <c r="H227" t="s">
        <v>104</v>
      </c>
      <c r="I227" t="s">
        <v>87</v>
      </c>
      <c r="J227" t="s">
        <v>105</v>
      </c>
      <c r="K227" t="s">
        <v>88</v>
      </c>
      <c r="L227" t="s">
        <v>91</v>
      </c>
      <c r="M227" t="s">
        <v>3231</v>
      </c>
      <c r="N227" t="s">
        <v>3232</v>
      </c>
      <c r="O227" t="s">
        <v>888</v>
      </c>
      <c r="P227" t="s">
        <v>889</v>
      </c>
      <c r="Q227" t="s">
        <v>890</v>
      </c>
      <c r="R227" t="s">
        <v>98</v>
      </c>
      <c r="T227" t="s">
        <v>86</v>
      </c>
      <c r="U227" t="s">
        <v>106</v>
      </c>
      <c r="V227" t="s">
        <v>111</v>
      </c>
      <c r="W227" t="s">
        <v>934</v>
      </c>
      <c r="X227" t="s">
        <v>935</v>
      </c>
      <c r="Y227" t="s">
        <v>460</v>
      </c>
      <c r="Z227" t="s">
        <v>86</v>
      </c>
      <c r="AA227" t="s">
        <v>3233</v>
      </c>
      <c r="AB227" t="s">
        <v>3234</v>
      </c>
      <c r="AC227" t="s">
        <v>632</v>
      </c>
      <c r="AD227" t="s">
        <v>86</v>
      </c>
      <c r="AE227" t="s">
        <v>86</v>
      </c>
      <c r="AF227" t="s">
        <v>151</v>
      </c>
      <c r="AG227" t="s">
        <v>94</v>
      </c>
      <c r="AH227" t="s">
        <v>108</v>
      </c>
      <c r="AI227" t="s">
        <v>3235</v>
      </c>
      <c r="AJ227" t="s">
        <v>526</v>
      </c>
      <c r="AK227" t="s">
        <v>2954</v>
      </c>
      <c r="AL227" t="s">
        <v>112</v>
      </c>
      <c r="AM227" t="s">
        <v>402</v>
      </c>
      <c r="AN227" t="s">
        <v>318</v>
      </c>
      <c r="AP227" t="s">
        <v>319</v>
      </c>
      <c r="AQ227" t="s">
        <v>109</v>
      </c>
      <c r="BE227" t="s">
        <v>3322</v>
      </c>
      <c r="BG227" t="s">
        <v>88</v>
      </c>
      <c r="BN227" t="s">
        <v>93</v>
      </c>
      <c r="BO227" t="s">
        <v>89</v>
      </c>
      <c r="BP227" t="s">
        <v>110</v>
      </c>
      <c r="BQ227" t="s">
        <v>109</v>
      </c>
      <c r="BU227" t="s">
        <v>90</v>
      </c>
      <c r="BV227" t="s">
        <v>3236</v>
      </c>
      <c r="BX227" t="s">
        <v>93</v>
      </c>
      <c r="BY227" t="s">
        <v>3237</v>
      </c>
      <c r="BZ227" t="s">
        <v>632</v>
      </c>
      <c r="CA227" t="s">
        <v>86</v>
      </c>
      <c r="CB227" t="s">
        <v>86</v>
      </c>
      <c r="CC227" s="35">
        <v>45804.805902777778</v>
      </c>
      <c r="CD227" t="s">
        <v>3234</v>
      </c>
      <c r="CE227" t="s">
        <v>3238</v>
      </c>
      <c r="CF227" s="3" t="s">
        <v>2670</v>
      </c>
      <c r="CG227" s="3" t="s">
        <v>372</v>
      </c>
      <c r="CH227" s="3" t="s">
        <v>594</v>
      </c>
      <c r="CI227" s="3">
        <f t="shared" ref="CI227:CI235" si="146">DAY(M227)</f>
        <v>22</v>
      </c>
      <c r="CJ227" s="3">
        <f t="shared" ref="CJ227:CJ235" si="147">MONTH(M227)</f>
        <v>5</v>
      </c>
      <c r="CK227" s="3" t="str">
        <f>IFERROR(VLOOKUP(V227,Turnos!$A$1:$D$150,3,0),"")</f>
        <v>13:00 as 21:20</v>
      </c>
      <c r="CL227" s="3">
        <f t="shared" ref="CL227:CL235" si="148">IF(AP227&gt;0,AP227-1,"")</f>
        <v>15</v>
      </c>
      <c r="CM227" s="4">
        <f t="shared" ref="CM227:CM235" si="149">IF(CL227="","",(AM227/CL227)-1)</f>
        <v>0.19999999999999996</v>
      </c>
      <c r="CN227" s="19">
        <f t="shared" ref="CN227:CN235" ca="1" si="150">IF(CC227="",NOW()-M227,CC227-M227)</f>
        <v>4.9321527777792653</v>
      </c>
      <c r="CO227" s="3" t="str">
        <f t="shared" ref="CO227:CO235" si="151">IF(CC227="","Não tratado","Tratado")</f>
        <v>Tratado</v>
      </c>
      <c r="CP227" s="3" t="str">
        <f t="shared" ref="CP227:CP235" ca="1" si="152">IF(CN227&gt;=5,"Fora do prazo","Dentro do Prazo")</f>
        <v>Dentro do Prazo</v>
      </c>
    </row>
    <row r="228" spans="1:94">
      <c r="A228" t="s">
        <v>3239</v>
      </c>
      <c r="B228" t="s">
        <v>82</v>
      </c>
      <c r="C228" t="s">
        <v>83</v>
      </c>
      <c r="D228" t="s">
        <v>84</v>
      </c>
      <c r="E228" t="s">
        <v>85</v>
      </c>
      <c r="F228" t="s">
        <v>364</v>
      </c>
      <c r="G228" t="s">
        <v>532</v>
      </c>
      <c r="H228" t="s">
        <v>533</v>
      </c>
      <c r="I228" t="s">
        <v>87</v>
      </c>
      <c r="J228" t="s">
        <v>343</v>
      </c>
      <c r="K228" t="s">
        <v>534</v>
      </c>
      <c r="L228" t="s">
        <v>345</v>
      </c>
      <c r="M228" t="s">
        <v>3240</v>
      </c>
      <c r="N228" t="s">
        <v>3241</v>
      </c>
      <c r="O228" t="s">
        <v>1458</v>
      </c>
      <c r="P228" t="s">
        <v>1459</v>
      </c>
      <c r="Q228" t="s">
        <v>1460</v>
      </c>
      <c r="R228" t="s">
        <v>537</v>
      </c>
      <c r="T228" t="s">
        <v>86</v>
      </c>
      <c r="U228" t="s">
        <v>351</v>
      </c>
      <c r="V228" t="s">
        <v>231</v>
      </c>
      <c r="W228" t="s">
        <v>3242</v>
      </c>
      <c r="X228" t="s">
        <v>3243</v>
      </c>
      <c r="Y228" t="s">
        <v>990</v>
      </c>
      <c r="Z228" t="s">
        <v>86</v>
      </c>
      <c r="AA228" t="s">
        <v>3244</v>
      </c>
      <c r="AB228" t="s">
        <v>3245</v>
      </c>
      <c r="AC228" t="s">
        <v>1854</v>
      </c>
      <c r="AD228" t="s">
        <v>3246</v>
      </c>
      <c r="AE228" t="s">
        <v>1854</v>
      </c>
      <c r="AF228" t="s">
        <v>359</v>
      </c>
      <c r="AG228" t="s">
        <v>94</v>
      </c>
      <c r="AH228" t="s">
        <v>511</v>
      </c>
      <c r="AI228" t="s">
        <v>86</v>
      </c>
      <c r="AL228" t="s">
        <v>3247</v>
      </c>
      <c r="AV228" t="s">
        <v>938</v>
      </c>
      <c r="AW228" t="s">
        <v>938</v>
      </c>
      <c r="BE228" t="s">
        <v>3323</v>
      </c>
      <c r="BL228" t="s">
        <v>363</v>
      </c>
      <c r="BN228" t="s">
        <v>93</v>
      </c>
      <c r="BO228" t="s">
        <v>89</v>
      </c>
      <c r="BP228" t="s">
        <v>364</v>
      </c>
      <c r="BQ228" t="s">
        <v>365</v>
      </c>
      <c r="BU228" t="s">
        <v>90</v>
      </c>
      <c r="BV228" t="s">
        <v>3248</v>
      </c>
      <c r="BX228" t="s">
        <v>93</v>
      </c>
      <c r="BY228" t="s">
        <v>3249</v>
      </c>
      <c r="BZ228" t="s">
        <v>1854</v>
      </c>
      <c r="CA228" t="s">
        <v>86</v>
      </c>
      <c r="CB228" t="s">
        <v>3246</v>
      </c>
      <c r="CC228" s="35">
        <v>45800.307395833333</v>
      </c>
      <c r="CD228" t="s">
        <v>86</v>
      </c>
      <c r="CE228" t="s">
        <v>3250</v>
      </c>
      <c r="CG228" s="3" t="s">
        <v>152</v>
      </c>
      <c r="CH228" s="3" t="s">
        <v>594</v>
      </c>
      <c r="CI228" s="3">
        <f t="shared" si="146"/>
        <v>22</v>
      </c>
      <c r="CJ228" s="3">
        <f t="shared" si="147"/>
        <v>5</v>
      </c>
      <c r="CK228" s="3" t="str">
        <f>IFERROR(VLOOKUP(V228,Turnos!$A$1:$D$150,3,0),"")</f>
        <v>08:00 AS 16:20</v>
      </c>
      <c r="CL228" s="3" t="str">
        <f t="shared" si="148"/>
        <v/>
      </c>
      <c r="CM228" s="4" t="str">
        <f t="shared" si="149"/>
        <v/>
      </c>
      <c r="CN228" s="19">
        <f t="shared" ca="1" si="150"/>
        <v>0.73309027777577285</v>
      </c>
      <c r="CO228" s="3" t="str">
        <f t="shared" si="151"/>
        <v>Tratado</v>
      </c>
      <c r="CP228" s="3" t="str">
        <f t="shared" ca="1" si="152"/>
        <v>Dentro do Prazo</v>
      </c>
    </row>
    <row r="229" spans="1:94">
      <c r="A229" s="42" t="s">
        <v>3251</v>
      </c>
      <c r="B229" t="s">
        <v>82</v>
      </c>
      <c r="C229" t="s">
        <v>83</v>
      </c>
      <c r="D229" t="s">
        <v>84</v>
      </c>
      <c r="E229" t="s">
        <v>85</v>
      </c>
      <c r="F229" t="s">
        <v>601</v>
      </c>
      <c r="G229" t="s">
        <v>532</v>
      </c>
      <c r="H229" t="s">
        <v>533</v>
      </c>
      <c r="I229" t="s">
        <v>87</v>
      </c>
      <c r="J229" t="s">
        <v>343</v>
      </c>
      <c r="K229" t="s">
        <v>534</v>
      </c>
      <c r="L229" t="s">
        <v>345</v>
      </c>
      <c r="M229" t="s">
        <v>3252</v>
      </c>
      <c r="N229" t="s">
        <v>3252</v>
      </c>
      <c r="O229" t="s">
        <v>500</v>
      </c>
      <c r="P229" t="s">
        <v>501</v>
      </c>
      <c r="Q229" t="s">
        <v>502</v>
      </c>
      <c r="R229" t="s">
        <v>537</v>
      </c>
      <c r="T229" t="s">
        <v>86</v>
      </c>
      <c r="U229" t="s">
        <v>351</v>
      </c>
      <c r="V229" t="s">
        <v>180</v>
      </c>
      <c r="W229" t="s">
        <v>1627</v>
      </c>
      <c r="X229" t="s">
        <v>1628</v>
      </c>
      <c r="Y229" t="s">
        <v>3253</v>
      </c>
      <c r="Z229" t="s">
        <v>86</v>
      </c>
      <c r="AA229" t="s">
        <v>3254</v>
      </c>
      <c r="AB229" t="s">
        <v>3255</v>
      </c>
      <c r="AC229" t="s">
        <v>771</v>
      </c>
      <c r="AD229" t="s">
        <v>3256</v>
      </c>
      <c r="AE229" t="s">
        <v>771</v>
      </c>
      <c r="AF229" t="s">
        <v>359</v>
      </c>
      <c r="AG229" t="s">
        <v>94</v>
      </c>
      <c r="AH229" t="s">
        <v>360</v>
      </c>
      <c r="AI229" t="s">
        <v>86</v>
      </c>
      <c r="AL229" t="s">
        <v>3257</v>
      </c>
      <c r="AV229" t="s">
        <v>773</v>
      </c>
      <c r="AW229" t="s">
        <v>301</v>
      </c>
      <c r="BE229" t="s">
        <v>3324</v>
      </c>
      <c r="BN229" t="s">
        <v>93</v>
      </c>
      <c r="BO229" t="s">
        <v>89</v>
      </c>
      <c r="BP229" t="s">
        <v>364</v>
      </c>
      <c r="BQ229" t="s">
        <v>750</v>
      </c>
      <c r="BU229" t="s">
        <v>90</v>
      </c>
      <c r="BV229" t="s">
        <v>3258</v>
      </c>
      <c r="BW229" t="s">
        <v>367</v>
      </c>
      <c r="BX229" t="s">
        <v>93</v>
      </c>
      <c r="BY229" t="s">
        <v>3259</v>
      </c>
      <c r="BZ229" t="s">
        <v>771</v>
      </c>
      <c r="CA229" t="s">
        <v>86</v>
      </c>
      <c r="CB229" t="s">
        <v>3256</v>
      </c>
      <c r="CC229" s="35">
        <v>45803.83421296296</v>
      </c>
      <c r="CD229" t="s">
        <v>86</v>
      </c>
      <c r="CE229" t="s">
        <v>3260</v>
      </c>
      <c r="CG229" s="3" t="s">
        <v>152</v>
      </c>
      <c r="CH229" s="3" t="s">
        <v>153</v>
      </c>
      <c r="CI229" s="3">
        <f t="shared" si="146"/>
        <v>22</v>
      </c>
      <c r="CJ229" s="3">
        <f t="shared" si="147"/>
        <v>5</v>
      </c>
      <c r="CK229" s="3" t="str">
        <f>IFERROR(VLOOKUP(V229,Turnos!$A$1:$D$150,3,0),"")</f>
        <v>05:00 as 13:20</v>
      </c>
      <c r="CL229" s="3" t="str">
        <f t="shared" si="148"/>
        <v/>
      </c>
      <c r="CM229" s="4" t="str">
        <f t="shared" si="149"/>
        <v/>
      </c>
      <c r="CN229" s="19">
        <f t="shared" ca="1" si="150"/>
        <v>4.2682870370335877</v>
      </c>
      <c r="CO229" s="3" t="str">
        <f t="shared" si="151"/>
        <v>Tratado</v>
      </c>
      <c r="CP229" s="3" t="str">
        <f t="shared" ca="1" si="152"/>
        <v>Dentro do Prazo</v>
      </c>
    </row>
    <row r="230" spans="1:94">
      <c r="A230" s="42" t="s">
        <v>3261</v>
      </c>
      <c r="B230" t="s">
        <v>82</v>
      </c>
      <c r="C230" t="s">
        <v>83</v>
      </c>
      <c r="D230" t="s">
        <v>84</v>
      </c>
      <c r="E230" t="s">
        <v>85</v>
      </c>
      <c r="F230" t="s">
        <v>287</v>
      </c>
      <c r="G230" t="s">
        <v>103</v>
      </c>
      <c r="H230" t="s">
        <v>104</v>
      </c>
      <c r="I230" t="s">
        <v>87</v>
      </c>
      <c r="J230" t="s">
        <v>105</v>
      </c>
      <c r="K230" t="s">
        <v>88</v>
      </c>
      <c r="L230" t="s">
        <v>91</v>
      </c>
      <c r="M230" t="s">
        <v>3262</v>
      </c>
      <c r="N230" t="s">
        <v>3263</v>
      </c>
      <c r="O230" t="s">
        <v>456</v>
      </c>
      <c r="P230" t="s">
        <v>457</v>
      </c>
      <c r="Q230" t="s">
        <v>458</v>
      </c>
      <c r="R230" t="s">
        <v>98</v>
      </c>
      <c r="T230" t="s">
        <v>86</v>
      </c>
      <c r="U230" t="s">
        <v>106</v>
      </c>
      <c r="V230" t="s">
        <v>134</v>
      </c>
      <c r="W230" t="s">
        <v>730</v>
      </c>
      <c r="X230" t="s">
        <v>731</v>
      </c>
      <c r="Y230" t="s">
        <v>626</v>
      </c>
      <c r="Z230" t="s">
        <v>86</v>
      </c>
      <c r="AA230" t="s">
        <v>3264</v>
      </c>
      <c r="AB230" t="s">
        <v>3265</v>
      </c>
      <c r="AC230" t="s">
        <v>632</v>
      </c>
      <c r="AD230" t="s">
        <v>86</v>
      </c>
      <c r="AE230" t="s">
        <v>86</v>
      </c>
      <c r="AF230" t="s">
        <v>151</v>
      </c>
      <c r="AG230" t="s">
        <v>94</v>
      </c>
      <c r="AH230" t="s">
        <v>108</v>
      </c>
      <c r="AI230" t="s">
        <v>86</v>
      </c>
      <c r="AJ230" t="s">
        <v>298</v>
      </c>
      <c r="AK230" t="s">
        <v>629</v>
      </c>
      <c r="AL230" t="s">
        <v>831</v>
      </c>
      <c r="AM230" t="s">
        <v>88</v>
      </c>
      <c r="AN230" t="s">
        <v>88</v>
      </c>
      <c r="AP230" t="s">
        <v>88</v>
      </c>
      <c r="AQ230" t="s">
        <v>109</v>
      </c>
      <c r="BE230" t="s">
        <v>3325</v>
      </c>
      <c r="BG230" t="s">
        <v>3266</v>
      </c>
      <c r="BN230" t="s">
        <v>93</v>
      </c>
      <c r="BO230" t="s">
        <v>89</v>
      </c>
      <c r="BP230" t="s">
        <v>110</v>
      </c>
      <c r="BQ230" t="s">
        <v>109</v>
      </c>
      <c r="BU230" t="s">
        <v>90</v>
      </c>
      <c r="BV230" t="s">
        <v>3267</v>
      </c>
      <c r="BX230" t="s">
        <v>93</v>
      </c>
      <c r="BY230" t="s">
        <v>3268</v>
      </c>
      <c r="BZ230" t="s">
        <v>632</v>
      </c>
      <c r="CA230" t="s">
        <v>86</v>
      </c>
      <c r="CB230" t="s">
        <v>86</v>
      </c>
      <c r="CC230" s="35">
        <v>45803.830428240741</v>
      </c>
      <c r="CD230" t="s">
        <v>3265</v>
      </c>
      <c r="CE230" t="s">
        <v>3269</v>
      </c>
      <c r="CF230" s="3" t="s">
        <v>2670</v>
      </c>
      <c r="CG230" s="3" t="s">
        <v>152</v>
      </c>
      <c r="CH230" s="3" t="s">
        <v>594</v>
      </c>
      <c r="CI230" s="3">
        <f t="shared" si="146"/>
        <v>22</v>
      </c>
      <c r="CJ230" s="3">
        <f t="shared" si="147"/>
        <v>5</v>
      </c>
      <c r="CK230" s="3" t="str">
        <f>IFERROR(VLOOKUP(V230,Turnos!$A$1:$D$150,3,0),"")</f>
        <v>00:00 as 08:20</v>
      </c>
      <c r="CL230" s="3">
        <f t="shared" si="148"/>
        <v>11</v>
      </c>
      <c r="CM230" s="4">
        <f t="shared" si="149"/>
        <v>9.0909090909090828E-2</v>
      </c>
      <c r="CN230" s="19">
        <f t="shared" ca="1" si="150"/>
        <v>4.5849999999991269</v>
      </c>
      <c r="CO230" s="3" t="str">
        <f t="shared" si="151"/>
        <v>Tratado</v>
      </c>
      <c r="CP230" s="3" t="str">
        <f t="shared" ca="1" si="152"/>
        <v>Dentro do Prazo</v>
      </c>
    </row>
    <row r="231" spans="1:94">
      <c r="A231" s="42" t="s">
        <v>3270</v>
      </c>
      <c r="B231" t="s">
        <v>82</v>
      </c>
      <c r="C231" t="s">
        <v>83</v>
      </c>
      <c r="D231" t="s">
        <v>84</v>
      </c>
      <c r="E231" t="s">
        <v>85</v>
      </c>
      <c r="F231" t="s">
        <v>364</v>
      </c>
      <c r="G231" t="s">
        <v>532</v>
      </c>
      <c r="H231" t="s">
        <v>533</v>
      </c>
      <c r="I231" t="s">
        <v>87</v>
      </c>
      <c r="J231" t="s">
        <v>343</v>
      </c>
      <c r="K231" t="s">
        <v>534</v>
      </c>
      <c r="L231" t="s">
        <v>345</v>
      </c>
      <c r="M231" t="s">
        <v>3271</v>
      </c>
      <c r="N231" t="s">
        <v>3272</v>
      </c>
      <c r="O231" t="s">
        <v>456</v>
      </c>
      <c r="P231" t="s">
        <v>457</v>
      </c>
      <c r="Q231" t="s">
        <v>458</v>
      </c>
      <c r="R231" t="s">
        <v>537</v>
      </c>
      <c r="T231" t="s">
        <v>86</v>
      </c>
      <c r="U231" t="s">
        <v>351</v>
      </c>
      <c r="V231" t="s">
        <v>134</v>
      </c>
      <c r="W231" t="s">
        <v>730</v>
      </c>
      <c r="X231" t="s">
        <v>731</v>
      </c>
      <c r="Y231" t="s">
        <v>626</v>
      </c>
      <c r="Z231" t="s">
        <v>86</v>
      </c>
      <c r="AA231" t="s">
        <v>3273</v>
      </c>
      <c r="AB231" t="s">
        <v>3274</v>
      </c>
      <c r="AC231" t="s">
        <v>510</v>
      </c>
      <c r="AD231" t="s">
        <v>3275</v>
      </c>
      <c r="AE231" t="s">
        <v>510</v>
      </c>
      <c r="AF231" t="s">
        <v>359</v>
      </c>
      <c r="AG231" t="s">
        <v>94</v>
      </c>
      <c r="AH231" t="s">
        <v>511</v>
      </c>
      <c r="AI231" t="s">
        <v>86</v>
      </c>
      <c r="AL231" t="s">
        <v>3276</v>
      </c>
      <c r="AV231" t="s">
        <v>713</v>
      </c>
      <c r="AW231" t="s">
        <v>362</v>
      </c>
      <c r="BE231" t="s">
        <v>3326</v>
      </c>
      <c r="BN231" t="s">
        <v>93</v>
      </c>
      <c r="BO231" t="s">
        <v>89</v>
      </c>
      <c r="BP231" t="s">
        <v>364</v>
      </c>
      <c r="BQ231" t="s">
        <v>750</v>
      </c>
      <c r="BU231" t="s">
        <v>90</v>
      </c>
      <c r="BV231" t="s">
        <v>3277</v>
      </c>
      <c r="BW231" t="s">
        <v>367</v>
      </c>
      <c r="BX231" t="s">
        <v>93</v>
      </c>
      <c r="BY231" t="s">
        <v>3278</v>
      </c>
      <c r="BZ231" t="s">
        <v>510</v>
      </c>
      <c r="CA231" t="s">
        <v>86</v>
      </c>
      <c r="CB231" t="s">
        <v>3275</v>
      </c>
      <c r="CC231" s="35">
        <v>45800.310729166667</v>
      </c>
      <c r="CD231" t="s">
        <v>86</v>
      </c>
      <c r="CE231" t="s">
        <v>3279</v>
      </c>
      <c r="CG231" s="3" t="s">
        <v>372</v>
      </c>
      <c r="CH231" s="3" t="s">
        <v>594</v>
      </c>
      <c r="CI231" s="3">
        <f t="shared" si="146"/>
        <v>22</v>
      </c>
      <c r="CJ231" s="3">
        <f t="shared" si="147"/>
        <v>5</v>
      </c>
      <c r="CK231" s="3" t="str">
        <f>IFERROR(VLOOKUP(V231,Turnos!$A$1:$D$150,3,0),"")</f>
        <v>00:00 as 08:20</v>
      </c>
      <c r="CL231" s="3" t="str">
        <f t="shared" si="148"/>
        <v/>
      </c>
      <c r="CM231" s="4" t="str">
        <f t="shared" si="149"/>
        <v/>
      </c>
      <c r="CN231" s="19">
        <f t="shared" ca="1" si="150"/>
        <v>1.0853935185223236</v>
      </c>
      <c r="CO231" s="3" t="str">
        <f t="shared" si="151"/>
        <v>Tratado</v>
      </c>
      <c r="CP231" s="3" t="str">
        <f t="shared" ca="1" si="152"/>
        <v>Dentro do Prazo</v>
      </c>
    </row>
    <row r="232" spans="1:94">
      <c r="A232" s="42" t="s">
        <v>3280</v>
      </c>
      <c r="B232" t="s">
        <v>82</v>
      </c>
      <c r="C232" t="s">
        <v>83</v>
      </c>
      <c r="D232" t="s">
        <v>84</v>
      </c>
      <c r="E232" t="s">
        <v>85</v>
      </c>
      <c r="F232" t="s">
        <v>364</v>
      </c>
      <c r="G232" t="s">
        <v>532</v>
      </c>
      <c r="H232" t="s">
        <v>533</v>
      </c>
      <c r="I232" t="s">
        <v>87</v>
      </c>
      <c r="J232" t="s">
        <v>343</v>
      </c>
      <c r="K232" t="s">
        <v>534</v>
      </c>
      <c r="L232" t="s">
        <v>345</v>
      </c>
      <c r="M232" t="s">
        <v>3281</v>
      </c>
      <c r="N232" t="s">
        <v>3282</v>
      </c>
      <c r="O232" t="s">
        <v>393</v>
      </c>
      <c r="P232" t="s">
        <v>394</v>
      </c>
      <c r="Q232" t="s">
        <v>395</v>
      </c>
      <c r="R232" t="s">
        <v>537</v>
      </c>
      <c r="T232" t="s">
        <v>86</v>
      </c>
      <c r="U232" t="s">
        <v>351</v>
      </c>
      <c r="V232" t="s">
        <v>157</v>
      </c>
      <c r="W232" t="s">
        <v>1533</v>
      </c>
      <c r="X232" t="s">
        <v>1534</v>
      </c>
      <c r="Y232" t="s">
        <v>1406</v>
      </c>
      <c r="Z232" t="s">
        <v>86</v>
      </c>
      <c r="AA232" t="s">
        <v>3283</v>
      </c>
      <c r="AB232" t="s">
        <v>3284</v>
      </c>
      <c r="AC232" t="s">
        <v>510</v>
      </c>
      <c r="AD232" t="s">
        <v>3285</v>
      </c>
      <c r="AE232" t="s">
        <v>510</v>
      </c>
      <c r="AF232" t="s">
        <v>359</v>
      </c>
      <c r="AG232" t="s">
        <v>94</v>
      </c>
      <c r="AH232" t="s">
        <v>511</v>
      </c>
      <c r="AI232" t="s">
        <v>86</v>
      </c>
      <c r="AL232" t="s">
        <v>3286</v>
      </c>
      <c r="AV232" t="s">
        <v>332</v>
      </c>
      <c r="AW232" t="s">
        <v>386</v>
      </c>
      <c r="BE232" t="s">
        <v>3327</v>
      </c>
      <c r="BN232" t="s">
        <v>93</v>
      </c>
      <c r="BO232" t="s">
        <v>89</v>
      </c>
      <c r="BP232" t="s">
        <v>364</v>
      </c>
      <c r="BQ232" t="s">
        <v>750</v>
      </c>
      <c r="BU232" t="s">
        <v>90</v>
      </c>
      <c r="BV232" t="s">
        <v>3287</v>
      </c>
      <c r="BW232" t="s">
        <v>367</v>
      </c>
      <c r="BX232" t="s">
        <v>93</v>
      </c>
      <c r="BY232" t="s">
        <v>3288</v>
      </c>
      <c r="BZ232" t="s">
        <v>510</v>
      </c>
      <c r="CA232" t="s">
        <v>86</v>
      </c>
      <c r="CB232" t="s">
        <v>3285</v>
      </c>
      <c r="CC232" s="35">
        <v>45803.827187499999</v>
      </c>
      <c r="CD232" t="s">
        <v>86</v>
      </c>
      <c r="CE232" t="s">
        <v>3289</v>
      </c>
      <c r="CG232" s="3" t="s">
        <v>372</v>
      </c>
      <c r="CH232" s="3" t="s">
        <v>594</v>
      </c>
      <c r="CI232" s="3">
        <f t="shared" si="146"/>
        <v>22</v>
      </c>
      <c r="CJ232" s="3">
        <f t="shared" si="147"/>
        <v>5</v>
      </c>
      <c r="CK232" s="3" t="str">
        <f>IFERROR(VLOOKUP(V232,Turnos!$A$1:$D$150,3,0),"")</f>
        <v>21:00 as 05:20</v>
      </c>
      <c r="CL232" s="3" t="str">
        <f t="shared" si="148"/>
        <v/>
      </c>
      <c r="CM232" s="4" t="str">
        <f t="shared" si="149"/>
        <v/>
      </c>
      <c r="CN232" s="19">
        <f t="shared" ca="1" si="150"/>
        <v>4.6267824074093369</v>
      </c>
      <c r="CO232" s="3" t="str">
        <f t="shared" si="151"/>
        <v>Tratado</v>
      </c>
      <c r="CP232" s="3" t="str">
        <f t="shared" ca="1" si="152"/>
        <v>Dentro do Prazo</v>
      </c>
    </row>
    <row r="233" spans="1:94">
      <c r="A233" s="42" t="s">
        <v>3290</v>
      </c>
      <c r="B233" t="s">
        <v>82</v>
      </c>
      <c r="C233" t="s">
        <v>83</v>
      </c>
      <c r="D233" t="s">
        <v>84</v>
      </c>
      <c r="E233" t="s">
        <v>1020</v>
      </c>
      <c r="F233" t="s">
        <v>287</v>
      </c>
      <c r="G233" t="s">
        <v>103</v>
      </c>
      <c r="H233" t="s">
        <v>104</v>
      </c>
      <c r="I233" t="s">
        <v>87</v>
      </c>
      <c r="J233" t="s">
        <v>105</v>
      </c>
      <c r="K233" t="s">
        <v>88</v>
      </c>
      <c r="L233" t="s">
        <v>91</v>
      </c>
      <c r="M233" t="s">
        <v>3291</v>
      </c>
      <c r="N233" t="s">
        <v>3292</v>
      </c>
      <c r="O233" t="s">
        <v>1386</v>
      </c>
      <c r="P233" t="s">
        <v>1387</v>
      </c>
      <c r="Q233" t="s">
        <v>1388</v>
      </c>
      <c r="R233" t="s">
        <v>98</v>
      </c>
      <c r="T233" t="s">
        <v>86</v>
      </c>
      <c r="U233" t="s">
        <v>106</v>
      </c>
      <c r="V233" t="s">
        <v>223</v>
      </c>
      <c r="W233" t="s">
        <v>1547</v>
      </c>
      <c r="X233" t="s">
        <v>1548</v>
      </c>
      <c r="Y233" t="s">
        <v>720</v>
      </c>
      <c r="Z233" t="s">
        <v>86</v>
      </c>
      <c r="AA233" t="s">
        <v>3293</v>
      </c>
      <c r="AB233" t="s">
        <v>3294</v>
      </c>
      <c r="AC233" t="s">
        <v>632</v>
      </c>
      <c r="AD233" t="s">
        <v>86</v>
      </c>
      <c r="AE233" t="s">
        <v>86</v>
      </c>
      <c r="AF233" t="s">
        <v>151</v>
      </c>
      <c r="AG233" t="s">
        <v>94</v>
      </c>
      <c r="AH233" t="s">
        <v>108</v>
      </c>
      <c r="AI233" t="s">
        <v>86</v>
      </c>
      <c r="AJ233" t="s">
        <v>1264</v>
      </c>
      <c r="AK233" t="s">
        <v>1668</v>
      </c>
      <c r="AL233" t="s">
        <v>1354</v>
      </c>
      <c r="AM233" t="s">
        <v>318</v>
      </c>
      <c r="AN233" t="s">
        <v>319</v>
      </c>
      <c r="AP233" t="s">
        <v>319</v>
      </c>
      <c r="AQ233" t="s">
        <v>109</v>
      </c>
      <c r="BE233" t="s">
        <v>3328</v>
      </c>
      <c r="BG233" t="s">
        <v>853</v>
      </c>
      <c r="BN233" t="s">
        <v>93</v>
      </c>
      <c r="BO233" t="s">
        <v>89</v>
      </c>
      <c r="BP233" t="s">
        <v>110</v>
      </c>
      <c r="BQ233" t="s">
        <v>109</v>
      </c>
      <c r="BU233" t="s">
        <v>3172</v>
      </c>
      <c r="BV233" t="s">
        <v>3295</v>
      </c>
      <c r="BX233" t="s">
        <v>93</v>
      </c>
      <c r="BY233" t="s">
        <v>3296</v>
      </c>
      <c r="BZ233" t="s">
        <v>632</v>
      </c>
      <c r="CA233" t="s">
        <v>86</v>
      </c>
      <c r="CB233" t="s">
        <v>86</v>
      </c>
      <c r="CC233" s="35">
        <v>45803.816608796296</v>
      </c>
      <c r="CD233" t="s">
        <v>3294</v>
      </c>
      <c r="CE233" t="s">
        <v>3297</v>
      </c>
      <c r="CF233" s="3" t="s">
        <v>2670</v>
      </c>
      <c r="CG233" s="3" t="s">
        <v>372</v>
      </c>
      <c r="CH233" s="3" t="s">
        <v>594</v>
      </c>
      <c r="CI233" s="3">
        <f t="shared" si="146"/>
        <v>22</v>
      </c>
      <c r="CJ233" s="3">
        <f t="shared" si="147"/>
        <v>5</v>
      </c>
      <c r="CK233" s="3" t="str">
        <f>IFERROR(VLOOKUP(V233,Turnos!$A$1:$D$150,3,0),"")</f>
        <v>23:00 AS 07:00</v>
      </c>
      <c r="CL233" s="3">
        <f t="shared" si="148"/>
        <v>15</v>
      </c>
      <c r="CM233" s="4">
        <f t="shared" si="149"/>
        <v>0.1333333333333333</v>
      </c>
      <c r="CN233" s="19">
        <f t="shared" ca="1" si="150"/>
        <v>4.6428703703713836</v>
      </c>
      <c r="CO233" s="3" t="str">
        <f t="shared" si="151"/>
        <v>Tratado</v>
      </c>
      <c r="CP233" s="3" t="str">
        <f t="shared" ca="1" si="152"/>
        <v>Dentro do Prazo</v>
      </c>
    </row>
    <row r="234" spans="1:94">
      <c r="A234" t="s">
        <v>3298</v>
      </c>
      <c r="B234" t="s">
        <v>82</v>
      </c>
      <c r="C234" t="s">
        <v>83</v>
      </c>
      <c r="D234" t="s">
        <v>84</v>
      </c>
      <c r="E234" t="s">
        <v>85</v>
      </c>
      <c r="F234" t="s">
        <v>364</v>
      </c>
      <c r="G234" t="s">
        <v>494</v>
      </c>
      <c r="H234" t="s">
        <v>495</v>
      </c>
      <c r="I234" t="s">
        <v>87</v>
      </c>
      <c r="J234" t="s">
        <v>496</v>
      </c>
      <c r="K234" t="s">
        <v>497</v>
      </c>
      <c r="L234" t="s">
        <v>345</v>
      </c>
      <c r="M234" t="s">
        <v>3299</v>
      </c>
      <c r="N234" t="s">
        <v>3300</v>
      </c>
      <c r="O234" t="s">
        <v>440</v>
      </c>
      <c r="P234" t="s">
        <v>441</v>
      </c>
      <c r="Q234" t="s">
        <v>442</v>
      </c>
      <c r="R234" t="s">
        <v>98</v>
      </c>
      <c r="T234" t="s">
        <v>86</v>
      </c>
      <c r="U234" t="s">
        <v>503</v>
      </c>
      <c r="V234" t="s">
        <v>215</v>
      </c>
      <c r="W234" t="s">
        <v>1245</v>
      </c>
      <c r="X234" t="s">
        <v>1246</v>
      </c>
      <c r="Y234" t="s">
        <v>3301</v>
      </c>
      <c r="Z234" t="s">
        <v>86</v>
      </c>
      <c r="AA234" t="s">
        <v>3302</v>
      </c>
      <c r="AB234" t="s">
        <v>3303</v>
      </c>
      <c r="AC234" t="s">
        <v>510</v>
      </c>
      <c r="AD234" t="s">
        <v>3304</v>
      </c>
      <c r="AE234" t="s">
        <v>510</v>
      </c>
      <c r="AF234" t="s">
        <v>359</v>
      </c>
      <c r="AG234" t="s">
        <v>94</v>
      </c>
      <c r="AH234" t="s">
        <v>511</v>
      </c>
      <c r="AI234" t="s">
        <v>86</v>
      </c>
      <c r="AL234" t="s">
        <v>86</v>
      </c>
      <c r="BE234" t="s">
        <v>3329</v>
      </c>
      <c r="BN234" t="s">
        <v>93</v>
      </c>
      <c r="BO234" t="s">
        <v>89</v>
      </c>
      <c r="BP234" t="s">
        <v>364</v>
      </c>
      <c r="BU234" t="s">
        <v>90</v>
      </c>
      <c r="BV234" t="s">
        <v>3305</v>
      </c>
      <c r="BX234" t="s">
        <v>93</v>
      </c>
      <c r="BY234" t="s">
        <v>3306</v>
      </c>
      <c r="BZ234" t="s">
        <v>632</v>
      </c>
      <c r="CA234" t="s">
        <v>86</v>
      </c>
      <c r="CB234" t="s">
        <v>3304</v>
      </c>
      <c r="CC234" s="35">
        <v>45803.645428240743</v>
      </c>
      <c r="CD234" t="s">
        <v>86</v>
      </c>
      <c r="CE234" t="s">
        <v>3307</v>
      </c>
      <c r="CG234" s="3" t="s">
        <v>152</v>
      </c>
      <c r="CH234" s="3" t="s">
        <v>594</v>
      </c>
      <c r="CI234" s="3">
        <f t="shared" si="146"/>
        <v>22</v>
      </c>
      <c r="CJ234" s="3">
        <f t="shared" si="147"/>
        <v>5</v>
      </c>
      <c r="CK234" s="3" t="str">
        <f>IFERROR(VLOOKUP(V234,Turnos!$A$1:$D$150,3,0),"")</f>
        <v>21:00 as 05:20</v>
      </c>
      <c r="CL234" s="3" t="str">
        <f t="shared" si="148"/>
        <v/>
      </c>
      <c r="CM234" s="4" t="str">
        <f t="shared" si="149"/>
        <v/>
      </c>
      <c r="CN234" s="19">
        <f t="shared" ca="1" si="150"/>
        <v>4.5029050925950287</v>
      </c>
      <c r="CO234" s="3" t="str">
        <f t="shared" si="151"/>
        <v>Tratado</v>
      </c>
      <c r="CP234" s="3" t="str">
        <f t="shared" ca="1" si="152"/>
        <v>Dentro do Prazo</v>
      </c>
    </row>
    <row r="235" spans="1:94">
      <c r="A235" s="42" t="s">
        <v>3308</v>
      </c>
      <c r="B235" t="s">
        <v>82</v>
      </c>
      <c r="C235" t="s">
        <v>83</v>
      </c>
      <c r="D235" t="s">
        <v>84</v>
      </c>
      <c r="E235" t="s">
        <v>85</v>
      </c>
      <c r="F235" t="s">
        <v>287</v>
      </c>
      <c r="G235" t="s">
        <v>103</v>
      </c>
      <c r="H235" t="s">
        <v>104</v>
      </c>
      <c r="I235" t="s">
        <v>87</v>
      </c>
      <c r="J235" t="s">
        <v>105</v>
      </c>
      <c r="K235" t="s">
        <v>88</v>
      </c>
      <c r="L235" t="s">
        <v>91</v>
      </c>
      <c r="M235" t="s">
        <v>3309</v>
      </c>
      <c r="N235" t="s">
        <v>3310</v>
      </c>
      <c r="O235" t="s">
        <v>582</v>
      </c>
      <c r="P235" t="s">
        <v>583</v>
      </c>
      <c r="Q235" t="s">
        <v>584</v>
      </c>
      <c r="R235" t="s">
        <v>92</v>
      </c>
      <c r="S235" t="s">
        <v>98</v>
      </c>
      <c r="T235" t="s">
        <v>86</v>
      </c>
      <c r="U235" t="s">
        <v>106</v>
      </c>
      <c r="V235" t="s">
        <v>233</v>
      </c>
      <c r="W235" t="s">
        <v>1364</v>
      </c>
      <c r="X235" t="s">
        <v>1365</v>
      </c>
      <c r="Y235" t="s">
        <v>3311</v>
      </c>
      <c r="Z235" t="s">
        <v>86</v>
      </c>
      <c r="AA235" t="s">
        <v>3312</v>
      </c>
      <c r="AB235" t="s">
        <v>3313</v>
      </c>
      <c r="AC235" t="s">
        <v>632</v>
      </c>
      <c r="AD235" t="s">
        <v>3313</v>
      </c>
      <c r="AE235" t="s">
        <v>1206</v>
      </c>
      <c r="AF235" t="s">
        <v>151</v>
      </c>
      <c r="AG235" t="s">
        <v>94</v>
      </c>
      <c r="AH235" t="s">
        <v>108</v>
      </c>
      <c r="AI235" t="s">
        <v>3314</v>
      </c>
      <c r="AJ235" t="s">
        <v>3315</v>
      </c>
      <c r="AK235" t="s">
        <v>3316</v>
      </c>
      <c r="AL235" t="s">
        <v>712</v>
      </c>
      <c r="AM235" t="s">
        <v>126</v>
      </c>
      <c r="AN235" t="s">
        <v>136</v>
      </c>
      <c r="AP235" t="s">
        <v>136</v>
      </c>
      <c r="AQ235" t="s">
        <v>109</v>
      </c>
      <c r="BE235" t="s">
        <v>3330</v>
      </c>
      <c r="BG235" t="s">
        <v>3317</v>
      </c>
      <c r="BN235" t="s">
        <v>93</v>
      </c>
      <c r="BO235" t="s">
        <v>89</v>
      </c>
      <c r="BP235" t="s">
        <v>110</v>
      </c>
      <c r="BQ235" t="s">
        <v>109</v>
      </c>
      <c r="BU235" t="s">
        <v>90</v>
      </c>
      <c r="BV235" t="s">
        <v>3318</v>
      </c>
      <c r="BX235" t="s">
        <v>93</v>
      </c>
      <c r="BY235" t="s">
        <v>3319</v>
      </c>
      <c r="BZ235" t="s">
        <v>632</v>
      </c>
      <c r="CA235" t="s">
        <v>3320</v>
      </c>
      <c r="CB235" t="s">
        <v>86</v>
      </c>
      <c r="CC235" s="35">
        <v>45803.816122685188</v>
      </c>
      <c r="CD235" t="s">
        <v>3313</v>
      </c>
      <c r="CE235" t="s">
        <v>3321</v>
      </c>
      <c r="CF235" s="3" t="s">
        <v>2670</v>
      </c>
      <c r="CG235" s="3" t="s">
        <v>152</v>
      </c>
      <c r="CH235" s="3" t="s">
        <v>153</v>
      </c>
      <c r="CI235" s="3">
        <f t="shared" si="146"/>
        <v>22</v>
      </c>
      <c r="CJ235" s="3">
        <f t="shared" si="147"/>
        <v>5</v>
      </c>
      <c r="CK235" s="3" t="str">
        <f>IFERROR(VLOOKUP(V235,Turnos!$A$1:$D$150,3,0),"")</f>
        <v>00:00 as 08:20</v>
      </c>
      <c r="CL235" s="3">
        <f t="shared" si="148"/>
        <v>60</v>
      </c>
      <c r="CM235" s="4">
        <f t="shared" si="149"/>
        <v>3.3333333333333437E-2</v>
      </c>
      <c r="CN235" s="19">
        <f t="shared" ca="1" si="150"/>
        <v>4.7567245370373712</v>
      </c>
      <c r="CO235" s="3" t="str">
        <f t="shared" si="151"/>
        <v>Tratado</v>
      </c>
      <c r="CP235" s="3" t="str">
        <f t="shared" ca="1" si="152"/>
        <v>Dentro do Prazo</v>
      </c>
    </row>
    <row r="236" spans="1:94">
      <c r="A236" t="s">
        <v>3331</v>
      </c>
      <c r="B236" t="s">
        <v>82</v>
      </c>
      <c r="C236" t="s">
        <v>83</v>
      </c>
      <c r="D236" t="s">
        <v>84</v>
      </c>
      <c r="E236" t="s">
        <v>1020</v>
      </c>
      <c r="F236" t="s">
        <v>287</v>
      </c>
      <c r="G236" t="s">
        <v>103</v>
      </c>
      <c r="H236" t="s">
        <v>104</v>
      </c>
      <c r="I236" t="s">
        <v>87</v>
      </c>
      <c r="J236" t="s">
        <v>105</v>
      </c>
      <c r="K236" t="s">
        <v>88</v>
      </c>
      <c r="L236" t="s">
        <v>91</v>
      </c>
      <c r="M236" t="s">
        <v>3332</v>
      </c>
      <c r="N236" t="s">
        <v>3333</v>
      </c>
      <c r="O236" t="s">
        <v>2269</v>
      </c>
      <c r="P236" t="s">
        <v>2270</v>
      </c>
      <c r="Q236" t="s">
        <v>2271</v>
      </c>
      <c r="R236" t="s">
        <v>98</v>
      </c>
      <c r="T236" t="s">
        <v>86</v>
      </c>
      <c r="U236" t="s">
        <v>106</v>
      </c>
      <c r="V236" t="s">
        <v>203</v>
      </c>
      <c r="W236" t="s">
        <v>2272</v>
      </c>
      <c r="X236" t="s">
        <v>2273</v>
      </c>
      <c r="Y236" t="s">
        <v>96</v>
      </c>
      <c r="Z236" t="s">
        <v>86</v>
      </c>
      <c r="AA236" t="s">
        <v>3334</v>
      </c>
      <c r="AB236" t="s">
        <v>3335</v>
      </c>
      <c r="AC236" t="s">
        <v>632</v>
      </c>
      <c r="AD236" t="s">
        <v>86</v>
      </c>
      <c r="AE236" t="s">
        <v>86</v>
      </c>
      <c r="AF236" t="s">
        <v>151</v>
      </c>
      <c r="AG236" t="s">
        <v>94</v>
      </c>
      <c r="AH236" t="s">
        <v>108</v>
      </c>
      <c r="AI236" t="s">
        <v>86</v>
      </c>
      <c r="AJ236" t="s">
        <v>982</v>
      </c>
      <c r="AK236" t="s">
        <v>1207</v>
      </c>
      <c r="AL236" t="s">
        <v>112</v>
      </c>
      <c r="AM236" t="s">
        <v>318</v>
      </c>
      <c r="AN236" t="s">
        <v>319</v>
      </c>
      <c r="AP236" t="s">
        <v>319</v>
      </c>
      <c r="AQ236" t="s">
        <v>109</v>
      </c>
      <c r="BE236" t="s">
        <v>3493</v>
      </c>
      <c r="BG236" t="s">
        <v>418</v>
      </c>
      <c r="BN236" t="s">
        <v>93</v>
      </c>
      <c r="BO236" t="s">
        <v>89</v>
      </c>
      <c r="BP236" t="s">
        <v>110</v>
      </c>
      <c r="BQ236" t="s">
        <v>109</v>
      </c>
      <c r="BU236" t="s">
        <v>90</v>
      </c>
      <c r="BV236" t="s">
        <v>3336</v>
      </c>
      <c r="BX236" t="s">
        <v>93</v>
      </c>
      <c r="BY236" t="s">
        <v>3337</v>
      </c>
      <c r="BZ236" t="s">
        <v>632</v>
      </c>
      <c r="CA236" t="s">
        <v>86</v>
      </c>
      <c r="CB236" t="s">
        <v>86</v>
      </c>
      <c r="CC236" s="35">
        <v>45805.684942129628</v>
      </c>
      <c r="CD236" t="s">
        <v>3335</v>
      </c>
      <c r="CE236" t="s">
        <v>3338</v>
      </c>
      <c r="CF236" s="3" t="s">
        <v>2670</v>
      </c>
      <c r="CG236" s="3" t="s">
        <v>152</v>
      </c>
      <c r="CH236" s="3" t="s">
        <v>594</v>
      </c>
      <c r="CI236" s="3">
        <f t="shared" ref="CI236:CI252" si="153">DAY(M236)</f>
        <v>25</v>
      </c>
      <c r="CJ236" s="3">
        <f t="shared" ref="CJ236:CJ252" si="154">MONTH(M236)</f>
        <v>5</v>
      </c>
      <c r="CK236" s="3" t="str">
        <f>IFERROR(VLOOKUP(V236,Turnos!$A$1:$D$150,3,0),"")</f>
        <v>15:00 AS 23:00</v>
      </c>
      <c r="CL236" s="3">
        <f t="shared" ref="CL236:CL252" si="155">IF(AP236&gt;0,AP236-1,"")</f>
        <v>15</v>
      </c>
      <c r="CM236" s="4">
        <f t="shared" ref="CM236:CM252" si="156">IF(CL236="","",(AM236/CL236)-1)</f>
        <v>0.1333333333333333</v>
      </c>
      <c r="CN236" s="19">
        <f t="shared" ref="CN236:CN252" ca="1" si="157">IF(CC236="",NOW()-M236,CC236-M236)</f>
        <v>3.0245949074087548</v>
      </c>
      <c r="CO236" s="3" t="str">
        <f t="shared" ref="CO236:CO252" si="158">IF(CC236="","Não tratado","Tratado")</f>
        <v>Tratado</v>
      </c>
      <c r="CP236" s="3" t="str">
        <f t="shared" ref="CP236:CP252" ca="1" si="159">IF(CN236&gt;=5,"Fora do prazo","Dentro do Prazo")</f>
        <v>Dentro do Prazo</v>
      </c>
    </row>
    <row r="237" spans="1:94">
      <c r="A237" t="s">
        <v>3339</v>
      </c>
      <c r="B237" t="s">
        <v>82</v>
      </c>
      <c r="C237" t="s">
        <v>83</v>
      </c>
      <c r="D237" t="s">
        <v>84</v>
      </c>
      <c r="E237" t="s">
        <v>85</v>
      </c>
      <c r="F237" t="s">
        <v>287</v>
      </c>
      <c r="G237" t="s">
        <v>103</v>
      </c>
      <c r="H237" t="s">
        <v>104</v>
      </c>
      <c r="I237" t="s">
        <v>87</v>
      </c>
      <c r="J237" t="s">
        <v>105</v>
      </c>
      <c r="K237" t="s">
        <v>88</v>
      </c>
      <c r="L237" t="s">
        <v>91</v>
      </c>
      <c r="M237" t="s">
        <v>3340</v>
      </c>
      <c r="N237" t="s">
        <v>3341</v>
      </c>
      <c r="O237" t="s">
        <v>440</v>
      </c>
      <c r="P237" t="s">
        <v>441</v>
      </c>
      <c r="Q237" t="s">
        <v>442</v>
      </c>
      <c r="R237" t="s">
        <v>98</v>
      </c>
      <c r="T237" t="s">
        <v>86</v>
      </c>
      <c r="U237" t="s">
        <v>106</v>
      </c>
      <c r="V237" t="s">
        <v>166</v>
      </c>
      <c r="W237" t="s">
        <v>1009</v>
      </c>
      <c r="X237" t="s">
        <v>1010</v>
      </c>
      <c r="Y237" t="s">
        <v>587</v>
      </c>
      <c r="Z237" t="s">
        <v>86</v>
      </c>
      <c r="AA237" t="s">
        <v>3342</v>
      </c>
      <c r="AB237" t="s">
        <v>3343</v>
      </c>
      <c r="AC237" t="s">
        <v>632</v>
      </c>
      <c r="AD237" t="s">
        <v>86</v>
      </c>
      <c r="AE237" t="s">
        <v>86</v>
      </c>
      <c r="AF237" t="s">
        <v>151</v>
      </c>
      <c r="AG237" t="s">
        <v>94</v>
      </c>
      <c r="AH237" t="s">
        <v>108</v>
      </c>
      <c r="AI237" t="s">
        <v>86</v>
      </c>
      <c r="AJ237" t="s">
        <v>526</v>
      </c>
      <c r="AK237" t="s">
        <v>590</v>
      </c>
      <c r="AL237" t="s">
        <v>712</v>
      </c>
      <c r="AM237" t="s">
        <v>402</v>
      </c>
      <c r="AN237" t="s">
        <v>319</v>
      </c>
      <c r="AP237" t="s">
        <v>319</v>
      </c>
      <c r="AQ237" t="s">
        <v>109</v>
      </c>
      <c r="BE237" t="s">
        <v>3494</v>
      </c>
      <c r="BG237" t="s">
        <v>467</v>
      </c>
      <c r="BN237" t="s">
        <v>93</v>
      </c>
      <c r="BO237" t="s">
        <v>89</v>
      </c>
      <c r="BP237" t="s">
        <v>110</v>
      </c>
      <c r="BQ237" t="s">
        <v>109</v>
      </c>
      <c r="BU237" t="s">
        <v>90</v>
      </c>
      <c r="BV237" t="s">
        <v>3344</v>
      </c>
      <c r="BX237" t="s">
        <v>93</v>
      </c>
      <c r="BY237" t="s">
        <v>3345</v>
      </c>
      <c r="BZ237" t="s">
        <v>632</v>
      </c>
      <c r="CA237" t="s">
        <v>86</v>
      </c>
      <c r="CB237" t="s">
        <v>86</v>
      </c>
      <c r="CC237" s="35">
        <v>45807.545925925922</v>
      </c>
      <c r="CD237" t="s">
        <v>3343</v>
      </c>
      <c r="CE237" t="s">
        <v>3346</v>
      </c>
      <c r="CF237" s="3" t="s">
        <v>2671</v>
      </c>
      <c r="CG237" s="3" t="s">
        <v>152</v>
      </c>
      <c r="CH237" s="3" t="s">
        <v>153</v>
      </c>
      <c r="CI237" s="3">
        <f t="shared" si="153"/>
        <v>25</v>
      </c>
      <c r="CJ237" s="3">
        <f t="shared" si="154"/>
        <v>5</v>
      </c>
      <c r="CK237" s="3" t="str">
        <f>IFERROR(VLOOKUP(V237,Turnos!$A$1:$D$150,3,0),"")</f>
        <v>13:00 as 21:20</v>
      </c>
      <c r="CL237" s="3">
        <f t="shared" si="155"/>
        <v>15</v>
      </c>
      <c r="CM237" s="4">
        <f t="shared" si="156"/>
        <v>0.19999999999999996</v>
      </c>
      <c r="CN237" s="19">
        <f t="shared" ca="1" si="157"/>
        <v>4.9211342592534493</v>
      </c>
      <c r="CO237" s="3" t="str">
        <f t="shared" si="158"/>
        <v>Tratado</v>
      </c>
      <c r="CP237" s="3" t="str">
        <f t="shared" ca="1" si="159"/>
        <v>Dentro do Prazo</v>
      </c>
    </row>
    <row r="238" spans="1:94">
      <c r="A238" t="s">
        <v>3347</v>
      </c>
      <c r="B238" t="s">
        <v>82</v>
      </c>
      <c r="C238" t="s">
        <v>83</v>
      </c>
      <c r="D238" t="s">
        <v>84</v>
      </c>
      <c r="E238" t="s">
        <v>85</v>
      </c>
      <c r="F238" t="s">
        <v>287</v>
      </c>
      <c r="G238" t="s">
        <v>103</v>
      </c>
      <c r="H238" t="s">
        <v>104</v>
      </c>
      <c r="I238" t="s">
        <v>87</v>
      </c>
      <c r="J238" t="s">
        <v>105</v>
      </c>
      <c r="K238" t="s">
        <v>88</v>
      </c>
      <c r="L238" t="s">
        <v>91</v>
      </c>
      <c r="M238" t="s">
        <v>3348</v>
      </c>
      <c r="N238" t="s">
        <v>3349</v>
      </c>
      <c r="O238" t="s">
        <v>99</v>
      </c>
      <c r="P238" t="s">
        <v>100</v>
      </c>
      <c r="Q238" t="s">
        <v>101</v>
      </c>
      <c r="R238" t="s">
        <v>98</v>
      </c>
      <c r="T238" t="s">
        <v>86</v>
      </c>
      <c r="U238" t="s">
        <v>106</v>
      </c>
      <c r="V238" t="s">
        <v>188</v>
      </c>
      <c r="X238" t="s">
        <v>459</v>
      </c>
      <c r="Y238" t="s">
        <v>381</v>
      </c>
      <c r="Z238" t="s">
        <v>86</v>
      </c>
      <c r="AA238" t="s">
        <v>3350</v>
      </c>
      <c r="AB238" t="s">
        <v>3351</v>
      </c>
      <c r="AC238" t="s">
        <v>632</v>
      </c>
      <c r="AD238" t="s">
        <v>86</v>
      </c>
      <c r="AE238" t="s">
        <v>86</v>
      </c>
      <c r="AF238" t="s">
        <v>151</v>
      </c>
      <c r="AG238" t="s">
        <v>94</v>
      </c>
      <c r="AH238" t="s">
        <v>108</v>
      </c>
      <c r="AI238" t="s">
        <v>86</v>
      </c>
      <c r="AJ238" t="s">
        <v>1334</v>
      </c>
      <c r="AK238" t="s">
        <v>385</v>
      </c>
      <c r="AL238" t="s">
        <v>331</v>
      </c>
      <c r="AM238" t="s">
        <v>319</v>
      </c>
      <c r="AN238" t="s">
        <v>319</v>
      </c>
      <c r="AP238" t="s">
        <v>319</v>
      </c>
      <c r="AQ238" t="s">
        <v>109</v>
      </c>
      <c r="BE238" t="s">
        <v>3495</v>
      </c>
      <c r="BG238" t="s">
        <v>319</v>
      </c>
      <c r="BN238" t="s">
        <v>93</v>
      </c>
      <c r="BO238" t="s">
        <v>89</v>
      </c>
      <c r="BP238" t="s">
        <v>110</v>
      </c>
      <c r="BQ238" t="s">
        <v>109</v>
      </c>
      <c r="BU238" t="s">
        <v>90</v>
      </c>
      <c r="BV238" t="s">
        <v>3352</v>
      </c>
      <c r="BX238" t="s">
        <v>93</v>
      </c>
      <c r="BY238" t="s">
        <v>3353</v>
      </c>
      <c r="BZ238" t="s">
        <v>632</v>
      </c>
      <c r="CA238" t="s">
        <v>86</v>
      </c>
      <c r="CB238" t="s">
        <v>86</v>
      </c>
      <c r="CC238" s="35">
        <v>45806.348865740743</v>
      </c>
      <c r="CD238" t="s">
        <v>3351</v>
      </c>
      <c r="CE238" t="s">
        <v>3354</v>
      </c>
      <c r="CF238" s="3" t="s">
        <v>3531</v>
      </c>
      <c r="CG238" s="3" t="s">
        <v>152</v>
      </c>
      <c r="CH238" s="3" t="s">
        <v>153</v>
      </c>
      <c r="CI238" s="3">
        <f t="shared" si="153"/>
        <v>25</v>
      </c>
      <c r="CJ238" s="3">
        <f t="shared" si="154"/>
        <v>5</v>
      </c>
      <c r="CK238" s="3" t="str">
        <f>IFERROR(VLOOKUP(V238,Turnos!$A$1:$D$150,3,0),"")</f>
        <v>08:00 as 16:20</v>
      </c>
      <c r="CL238" s="3">
        <f t="shared" si="155"/>
        <v>15</v>
      </c>
      <c r="CM238" s="4">
        <f t="shared" si="156"/>
        <v>6.6666666666666652E-2</v>
      </c>
      <c r="CN238" s="19">
        <f t="shared" ca="1" si="157"/>
        <v>3.7726851851912215</v>
      </c>
      <c r="CO238" s="3" t="str">
        <f t="shared" si="158"/>
        <v>Tratado</v>
      </c>
      <c r="CP238" s="3" t="str">
        <f t="shared" ca="1" si="159"/>
        <v>Dentro do Prazo</v>
      </c>
    </row>
    <row r="239" spans="1:94">
      <c r="A239" t="s">
        <v>3355</v>
      </c>
      <c r="B239" t="s">
        <v>82</v>
      </c>
      <c r="C239" t="s">
        <v>83</v>
      </c>
      <c r="D239" t="s">
        <v>84</v>
      </c>
      <c r="E239" t="s">
        <v>1020</v>
      </c>
      <c r="F239" t="s">
        <v>360</v>
      </c>
      <c r="G239" t="s">
        <v>1102</v>
      </c>
      <c r="H239" t="s">
        <v>1101</v>
      </c>
      <c r="I239" t="s">
        <v>87</v>
      </c>
      <c r="J239" t="s">
        <v>343</v>
      </c>
      <c r="K239" t="s">
        <v>1103</v>
      </c>
      <c r="L239" t="s">
        <v>345</v>
      </c>
      <c r="M239" t="s">
        <v>3356</v>
      </c>
      <c r="N239" t="s">
        <v>3357</v>
      </c>
      <c r="O239" t="s">
        <v>2269</v>
      </c>
      <c r="P239" t="s">
        <v>2270</v>
      </c>
      <c r="Q239" t="s">
        <v>2271</v>
      </c>
      <c r="R239" t="s">
        <v>98</v>
      </c>
      <c r="T239" t="s">
        <v>86</v>
      </c>
      <c r="U239" t="s">
        <v>1106</v>
      </c>
      <c r="V239" t="s">
        <v>139</v>
      </c>
      <c r="X239" t="s">
        <v>3358</v>
      </c>
      <c r="Y239" t="s">
        <v>720</v>
      </c>
      <c r="Z239" t="s">
        <v>86</v>
      </c>
      <c r="AA239" t="s">
        <v>3359</v>
      </c>
      <c r="AB239" t="s">
        <v>3360</v>
      </c>
      <c r="AC239" t="s">
        <v>792</v>
      </c>
      <c r="AD239" t="s">
        <v>3361</v>
      </c>
      <c r="AE239" t="s">
        <v>792</v>
      </c>
      <c r="AF239" t="s">
        <v>359</v>
      </c>
      <c r="AG239" t="s">
        <v>94</v>
      </c>
      <c r="AH239" t="s">
        <v>360</v>
      </c>
      <c r="AI239" t="s">
        <v>86</v>
      </c>
      <c r="AL239" t="s">
        <v>3362</v>
      </c>
      <c r="AV239" t="s">
        <v>386</v>
      </c>
      <c r="AW239" t="s">
        <v>332</v>
      </c>
      <c r="BE239" t="s">
        <v>3496</v>
      </c>
      <c r="BN239" t="s">
        <v>93</v>
      </c>
      <c r="BO239" t="s">
        <v>89</v>
      </c>
      <c r="BP239" t="s">
        <v>1113</v>
      </c>
      <c r="BQ239" t="s">
        <v>1114</v>
      </c>
      <c r="BU239" t="s">
        <v>90</v>
      </c>
      <c r="BV239" t="s">
        <v>3363</v>
      </c>
      <c r="BW239" t="s">
        <v>367</v>
      </c>
      <c r="BX239" t="s">
        <v>93</v>
      </c>
      <c r="BY239" t="s">
        <v>3364</v>
      </c>
      <c r="BZ239" t="s">
        <v>792</v>
      </c>
      <c r="CA239" t="s">
        <v>86</v>
      </c>
      <c r="CB239" t="s">
        <v>3361</v>
      </c>
      <c r="CC239" s="35">
        <v>45804.968275462961</v>
      </c>
      <c r="CD239" t="s">
        <v>86</v>
      </c>
      <c r="CE239" t="s">
        <v>3365</v>
      </c>
      <c r="CG239" s="3" t="s">
        <v>372</v>
      </c>
      <c r="CH239" s="3" t="s">
        <v>153</v>
      </c>
      <c r="CI239" s="3">
        <f t="shared" si="153"/>
        <v>25</v>
      </c>
      <c r="CJ239" s="3">
        <f t="shared" si="154"/>
        <v>5</v>
      </c>
      <c r="CK239" s="3" t="str">
        <f>IFERROR(VLOOKUP(V239,Turnos!$A$1:$D$150,3,0),"")</f>
        <v>07:00 AS 15:00</v>
      </c>
      <c r="CL239" s="3" t="str">
        <f t="shared" si="155"/>
        <v/>
      </c>
      <c r="CM239" s="4" t="str">
        <f t="shared" si="156"/>
        <v/>
      </c>
      <c r="CN239" s="19">
        <f t="shared" ca="1" si="157"/>
        <v>2.3965162036984111</v>
      </c>
      <c r="CO239" s="3" t="str">
        <f t="shared" si="158"/>
        <v>Tratado</v>
      </c>
      <c r="CP239" s="3" t="str">
        <f t="shared" ca="1" si="159"/>
        <v>Dentro do Prazo</v>
      </c>
    </row>
    <row r="240" spans="1:94">
      <c r="A240" t="s">
        <v>3366</v>
      </c>
      <c r="B240" t="s">
        <v>82</v>
      </c>
      <c r="C240" t="s">
        <v>83</v>
      </c>
      <c r="D240" t="s">
        <v>84</v>
      </c>
      <c r="E240" t="s">
        <v>85</v>
      </c>
      <c r="F240" t="s">
        <v>287</v>
      </c>
      <c r="G240" t="s">
        <v>103</v>
      </c>
      <c r="H240" t="s">
        <v>104</v>
      </c>
      <c r="I240" t="s">
        <v>87</v>
      </c>
      <c r="J240" t="s">
        <v>105</v>
      </c>
      <c r="K240" t="s">
        <v>88</v>
      </c>
      <c r="L240" t="s">
        <v>91</v>
      </c>
      <c r="M240" t="s">
        <v>3367</v>
      </c>
      <c r="N240" t="s">
        <v>3368</v>
      </c>
      <c r="O240" t="s">
        <v>393</v>
      </c>
      <c r="P240" t="s">
        <v>394</v>
      </c>
      <c r="Q240" t="s">
        <v>395</v>
      </c>
      <c r="R240" t="s">
        <v>98</v>
      </c>
      <c r="T240" t="s">
        <v>86</v>
      </c>
      <c r="U240" t="s">
        <v>106</v>
      </c>
      <c r="V240" t="s">
        <v>235</v>
      </c>
      <c r="W240" t="s">
        <v>754</v>
      </c>
      <c r="X240" t="s">
        <v>755</v>
      </c>
      <c r="Y240" t="s">
        <v>684</v>
      </c>
      <c r="Z240" t="s">
        <v>86</v>
      </c>
      <c r="AA240" t="s">
        <v>3369</v>
      </c>
      <c r="AB240" t="s">
        <v>3370</v>
      </c>
      <c r="AC240" t="s">
        <v>632</v>
      </c>
      <c r="AD240" t="s">
        <v>3370</v>
      </c>
      <c r="AE240" t="s">
        <v>2750</v>
      </c>
      <c r="AF240" t="s">
        <v>151</v>
      </c>
      <c r="AG240" t="s">
        <v>94</v>
      </c>
      <c r="AH240" t="s">
        <v>108</v>
      </c>
      <c r="AI240" t="s">
        <v>86</v>
      </c>
      <c r="AJ240" t="s">
        <v>3371</v>
      </c>
      <c r="AK240" t="s">
        <v>3372</v>
      </c>
      <c r="AL240" t="s">
        <v>112</v>
      </c>
      <c r="AM240" t="s">
        <v>418</v>
      </c>
      <c r="AN240" t="s">
        <v>301</v>
      </c>
      <c r="AP240" t="s">
        <v>301</v>
      </c>
      <c r="AQ240" t="s">
        <v>109</v>
      </c>
      <c r="BE240" t="s">
        <v>3497</v>
      </c>
      <c r="BG240" t="s">
        <v>318</v>
      </c>
      <c r="BN240" t="s">
        <v>93</v>
      </c>
      <c r="BO240" t="s">
        <v>89</v>
      </c>
      <c r="BP240" t="s">
        <v>110</v>
      </c>
      <c r="BQ240" t="s">
        <v>109</v>
      </c>
      <c r="BU240" t="s">
        <v>90</v>
      </c>
      <c r="BV240" t="s">
        <v>3373</v>
      </c>
      <c r="BX240" t="s">
        <v>93</v>
      </c>
      <c r="BY240" t="s">
        <v>3374</v>
      </c>
      <c r="BZ240" t="s">
        <v>632</v>
      </c>
      <c r="CA240" t="s">
        <v>3375</v>
      </c>
      <c r="CB240" t="s">
        <v>86</v>
      </c>
      <c r="CC240" s="35">
        <v>45807.545532407406</v>
      </c>
      <c r="CD240" t="s">
        <v>3370</v>
      </c>
      <c r="CE240" t="s">
        <v>3376</v>
      </c>
      <c r="CF240" s="3" t="s">
        <v>2670</v>
      </c>
      <c r="CG240" s="3" t="s">
        <v>372</v>
      </c>
      <c r="CH240" s="3" t="s">
        <v>594</v>
      </c>
      <c r="CI240" s="3">
        <f t="shared" si="153"/>
        <v>25</v>
      </c>
      <c r="CJ240" s="3">
        <f t="shared" si="154"/>
        <v>5</v>
      </c>
      <c r="CK240" s="3" t="str">
        <f>IFERROR(VLOOKUP(V240,Turnos!$A$1:$D$150,3,0),"")</f>
        <v>05:00 as 13:20</v>
      </c>
      <c r="CL240" s="3">
        <f t="shared" si="155"/>
        <v>20</v>
      </c>
      <c r="CM240" s="4">
        <f t="shared" si="156"/>
        <v>0.10000000000000009</v>
      </c>
      <c r="CN240" s="19">
        <f t="shared" ca="1" si="157"/>
        <v>5.1235069444446708</v>
      </c>
      <c r="CO240" s="3" t="str">
        <f t="shared" si="158"/>
        <v>Tratado</v>
      </c>
      <c r="CP240" s="3" t="str">
        <f t="shared" ca="1" si="159"/>
        <v>Fora do prazo</v>
      </c>
    </row>
    <row r="241" spans="1:94">
      <c r="A241" t="s">
        <v>3377</v>
      </c>
      <c r="B241" t="s">
        <v>82</v>
      </c>
      <c r="C241" t="s">
        <v>83</v>
      </c>
      <c r="D241" t="s">
        <v>84</v>
      </c>
      <c r="E241" t="s">
        <v>85</v>
      </c>
      <c r="F241" t="s">
        <v>674</v>
      </c>
      <c r="G241" t="s">
        <v>675</v>
      </c>
      <c r="H241" t="s">
        <v>674</v>
      </c>
      <c r="I241" t="s">
        <v>87</v>
      </c>
      <c r="J241" t="s">
        <v>105</v>
      </c>
      <c r="K241" t="s">
        <v>676</v>
      </c>
      <c r="L241" t="s">
        <v>91</v>
      </c>
      <c r="M241" t="s">
        <v>3378</v>
      </c>
      <c r="N241" t="s">
        <v>3379</v>
      </c>
      <c r="O241" t="s">
        <v>393</v>
      </c>
      <c r="P241" t="s">
        <v>394</v>
      </c>
      <c r="Q241" t="s">
        <v>395</v>
      </c>
      <c r="R241" t="s">
        <v>92</v>
      </c>
      <c r="T241" t="s">
        <v>86</v>
      </c>
      <c r="U241" t="s">
        <v>106</v>
      </c>
      <c r="V241" t="s">
        <v>157</v>
      </c>
      <c r="W241" t="s">
        <v>1533</v>
      </c>
      <c r="X241" t="s">
        <v>1534</v>
      </c>
      <c r="Y241" t="s">
        <v>1482</v>
      </c>
      <c r="Z241" t="s">
        <v>86</v>
      </c>
      <c r="AA241" t="s">
        <v>3380</v>
      </c>
      <c r="AB241" t="s">
        <v>3381</v>
      </c>
      <c r="AC241" t="s">
        <v>632</v>
      </c>
      <c r="AD241" t="s">
        <v>86</v>
      </c>
      <c r="AE241" t="s">
        <v>86</v>
      </c>
      <c r="AF241" t="s">
        <v>151</v>
      </c>
      <c r="AG241" t="s">
        <v>94</v>
      </c>
      <c r="AH241" t="s">
        <v>108</v>
      </c>
      <c r="AI241" t="s">
        <v>3382</v>
      </c>
      <c r="AL241" t="s">
        <v>112</v>
      </c>
      <c r="AM241" t="s">
        <v>687</v>
      </c>
      <c r="AV241" t="s">
        <v>1581</v>
      </c>
      <c r="AW241" t="s">
        <v>418</v>
      </c>
      <c r="BE241" t="s">
        <v>3498</v>
      </c>
      <c r="BN241" t="s">
        <v>93</v>
      </c>
      <c r="BO241" t="s">
        <v>89</v>
      </c>
      <c r="BP241" t="s">
        <v>688</v>
      </c>
      <c r="BR241" t="s">
        <v>386</v>
      </c>
      <c r="BU241" t="s">
        <v>90</v>
      </c>
      <c r="BV241" t="s">
        <v>3383</v>
      </c>
      <c r="BX241" t="s">
        <v>93</v>
      </c>
      <c r="BY241" t="s">
        <v>3384</v>
      </c>
      <c r="BZ241" t="s">
        <v>632</v>
      </c>
      <c r="CA241" t="s">
        <v>86</v>
      </c>
      <c r="CB241" t="s">
        <v>86</v>
      </c>
      <c r="CC241" s="35">
        <v>45805.577881944446</v>
      </c>
      <c r="CD241" t="s">
        <v>3381</v>
      </c>
      <c r="CE241" t="s">
        <v>3385</v>
      </c>
      <c r="CG241" s="3" t="s">
        <v>152</v>
      </c>
      <c r="CH241" s="3" t="s">
        <v>153</v>
      </c>
      <c r="CI241" s="3">
        <f t="shared" si="153"/>
        <v>25</v>
      </c>
      <c r="CJ241" s="3">
        <f t="shared" si="154"/>
        <v>5</v>
      </c>
      <c r="CK241" s="3" t="str">
        <f>IFERROR(VLOOKUP(V241,Turnos!$A$1:$D$150,3,0),"")</f>
        <v>21:00 as 05:20</v>
      </c>
      <c r="CL241" s="3" t="str">
        <f t="shared" si="155"/>
        <v/>
      </c>
      <c r="CM241" s="4" t="str">
        <f t="shared" si="156"/>
        <v/>
      </c>
      <c r="CN241" s="19">
        <f t="shared" ca="1" si="157"/>
        <v>3.4316319444478722</v>
      </c>
      <c r="CO241" s="3" t="str">
        <f t="shared" si="158"/>
        <v>Tratado</v>
      </c>
      <c r="CP241" s="3" t="str">
        <f t="shared" ca="1" si="159"/>
        <v>Dentro do Prazo</v>
      </c>
    </row>
    <row r="242" spans="1:94">
      <c r="A242" t="s">
        <v>3386</v>
      </c>
      <c r="B242" t="s">
        <v>82</v>
      </c>
      <c r="C242" t="s">
        <v>83</v>
      </c>
      <c r="D242" t="s">
        <v>84</v>
      </c>
      <c r="E242" t="s">
        <v>85</v>
      </c>
      <c r="F242" t="s">
        <v>287</v>
      </c>
      <c r="G242" t="s">
        <v>103</v>
      </c>
      <c r="H242" t="s">
        <v>104</v>
      </c>
      <c r="I242" t="s">
        <v>87</v>
      </c>
      <c r="J242" t="s">
        <v>105</v>
      </c>
      <c r="K242" t="s">
        <v>88</v>
      </c>
      <c r="L242" t="s">
        <v>91</v>
      </c>
      <c r="M242" t="s">
        <v>3387</v>
      </c>
      <c r="N242" t="s">
        <v>3387</v>
      </c>
      <c r="O242" t="s">
        <v>393</v>
      </c>
      <c r="P242" t="s">
        <v>394</v>
      </c>
      <c r="Q242" t="s">
        <v>395</v>
      </c>
      <c r="R242" t="s">
        <v>98</v>
      </c>
      <c r="T242" t="s">
        <v>86</v>
      </c>
      <c r="U242" t="s">
        <v>106</v>
      </c>
      <c r="V242" t="s">
        <v>157</v>
      </c>
      <c r="W242" t="s">
        <v>1533</v>
      </c>
      <c r="X242" t="s">
        <v>1534</v>
      </c>
      <c r="Y242" t="s">
        <v>587</v>
      </c>
      <c r="Z242" t="s">
        <v>86</v>
      </c>
      <c r="AA242" t="s">
        <v>3388</v>
      </c>
      <c r="AB242" t="s">
        <v>3389</v>
      </c>
      <c r="AC242" t="s">
        <v>632</v>
      </c>
      <c r="AD242" t="s">
        <v>86</v>
      </c>
      <c r="AE242" t="s">
        <v>86</v>
      </c>
      <c r="AF242" t="s">
        <v>151</v>
      </c>
      <c r="AG242" t="s">
        <v>94</v>
      </c>
      <c r="AH242" t="s">
        <v>108</v>
      </c>
      <c r="AI242" t="s">
        <v>3390</v>
      </c>
      <c r="AJ242" t="s">
        <v>526</v>
      </c>
      <c r="AK242" t="s">
        <v>590</v>
      </c>
      <c r="AL242" t="s">
        <v>417</v>
      </c>
      <c r="AM242" t="s">
        <v>301</v>
      </c>
      <c r="AN242" t="s">
        <v>773</v>
      </c>
      <c r="AP242" t="s">
        <v>319</v>
      </c>
      <c r="AQ242" t="s">
        <v>109</v>
      </c>
      <c r="BE242" t="s">
        <v>3499</v>
      </c>
      <c r="BG242" t="s">
        <v>403</v>
      </c>
      <c r="BN242" t="s">
        <v>93</v>
      </c>
      <c r="BO242" t="s">
        <v>89</v>
      </c>
      <c r="BP242" t="s">
        <v>110</v>
      </c>
      <c r="BQ242" t="s">
        <v>109</v>
      </c>
      <c r="BU242" t="s">
        <v>90</v>
      </c>
      <c r="BV242" t="s">
        <v>3391</v>
      </c>
      <c r="BX242" t="s">
        <v>93</v>
      </c>
      <c r="BY242" t="s">
        <v>3392</v>
      </c>
      <c r="BZ242" t="s">
        <v>632</v>
      </c>
      <c r="CA242" t="s">
        <v>86</v>
      </c>
      <c r="CB242" t="s">
        <v>86</v>
      </c>
      <c r="CC242" s="35">
        <v>45805.577557870369</v>
      </c>
      <c r="CD242" t="s">
        <v>3389</v>
      </c>
      <c r="CE242" t="s">
        <v>3393</v>
      </c>
      <c r="CF242" s="3" t="s">
        <v>2671</v>
      </c>
      <c r="CG242" s="3" t="s">
        <v>152</v>
      </c>
      <c r="CH242" s="3" t="s">
        <v>153</v>
      </c>
      <c r="CI242" s="3">
        <f t="shared" si="153"/>
        <v>25</v>
      </c>
      <c r="CJ242" s="3">
        <f t="shared" si="154"/>
        <v>5</v>
      </c>
      <c r="CK242" s="3" t="str">
        <f>IFERROR(VLOOKUP(V242,Turnos!$A$1:$D$150,3,0),"")</f>
        <v>21:00 as 05:20</v>
      </c>
      <c r="CL242" s="3">
        <f t="shared" si="155"/>
        <v>15</v>
      </c>
      <c r="CM242" s="4">
        <f t="shared" si="156"/>
        <v>0.39999999999999991</v>
      </c>
      <c r="CN242" s="19">
        <f t="shared" ca="1" si="157"/>
        <v>3.4358217592598521</v>
      </c>
      <c r="CO242" s="3" t="str">
        <f t="shared" si="158"/>
        <v>Tratado</v>
      </c>
      <c r="CP242" s="3" t="str">
        <f t="shared" ca="1" si="159"/>
        <v>Dentro do Prazo</v>
      </c>
    </row>
    <row r="243" spans="1:94" ht="16" customHeight="1">
      <c r="A243" t="s">
        <v>3394</v>
      </c>
      <c r="B243" t="s">
        <v>82</v>
      </c>
      <c r="C243" t="s">
        <v>83</v>
      </c>
      <c r="D243" t="s">
        <v>84</v>
      </c>
      <c r="E243" t="s">
        <v>85</v>
      </c>
      <c r="F243" t="s">
        <v>364</v>
      </c>
      <c r="G243" t="s">
        <v>532</v>
      </c>
      <c r="H243" t="s">
        <v>533</v>
      </c>
      <c r="I243" t="s">
        <v>87</v>
      </c>
      <c r="J243" t="s">
        <v>343</v>
      </c>
      <c r="K243" t="s">
        <v>534</v>
      </c>
      <c r="L243" t="s">
        <v>345</v>
      </c>
      <c r="M243" t="s">
        <v>3395</v>
      </c>
      <c r="N243" t="s">
        <v>3396</v>
      </c>
      <c r="O243" t="s">
        <v>1477</v>
      </c>
      <c r="P243" t="s">
        <v>1478</v>
      </c>
      <c r="Q243" t="s">
        <v>1479</v>
      </c>
      <c r="R243" t="s">
        <v>537</v>
      </c>
      <c r="T243" t="s">
        <v>86</v>
      </c>
      <c r="U243" t="s">
        <v>351</v>
      </c>
      <c r="V243" t="s">
        <v>196</v>
      </c>
      <c r="W243" t="s">
        <v>1972</v>
      </c>
      <c r="X243" t="s">
        <v>1973</v>
      </c>
      <c r="Y243" t="s">
        <v>626</v>
      </c>
      <c r="Z243" t="s">
        <v>86</v>
      </c>
      <c r="AA243" t="s">
        <v>3397</v>
      </c>
      <c r="AB243" t="s">
        <v>3398</v>
      </c>
      <c r="AC243" t="s">
        <v>539</v>
      </c>
      <c r="AD243" t="s">
        <v>3399</v>
      </c>
      <c r="AE243" t="s">
        <v>539</v>
      </c>
      <c r="AF243" t="s">
        <v>359</v>
      </c>
      <c r="AG243" t="s">
        <v>94</v>
      </c>
      <c r="AH243" t="s">
        <v>511</v>
      </c>
      <c r="AI243" t="s">
        <v>86</v>
      </c>
      <c r="AL243" t="s">
        <v>3400</v>
      </c>
      <c r="AV243" t="s">
        <v>318</v>
      </c>
      <c r="AW243" t="s">
        <v>318</v>
      </c>
      <c r="BE243" t="s">
        <v>3500</v>
      </c>
      <c r="BL243" t="s">
        <v>363</v>
      </c>
      <c r="BN243" t="s">
        <v>93</v>
      </c>
      <c r="BO243" t="s">
        <v>89</v>
      </c>
      <c r="BP243" t="s">
        <v>364</v>
      </c>
      <c r="BQ243" t="s">
        <v>365</v>
      </c>
      <c r="BU243" t="s">
        <v>90</v>
      </c>
      <c r="BV243" t="s">
        <v>3401</v>
      </c>
      <c r="BX243" t="s">
        <v>93</v>
      </c>
      <c r="BY243" t="s">
        <v>3402</v>
      </c>
      <c r="BZ243" t="s">
        <v>539</v>
      </c>
      <c r="CA243" t="s">
        <v>86</v>
      </c>
      <c r="CB243" t="s">
        <v>3399</v>
      </c>
      <c r="CC243" s="35">
        <v>45804.712256944447</v>
      </c>
      <c r="CD243" t="s">
        <v>86</v>
      </c>
      <c r="CE243" t="s">
        <v>3403</v>
      </c>
      <c r="CG243" s="3" t="s">
        <v>152</v>
      </c>
      <c r="CH243" s="3" t="s">
        <v>153</v>
      </c>
      <c r="CI243" s="3">
        <f t="shared" si="153"/>
        <v>24</v>
      </c>
      <c r="CJ243" s="3">
        <f t="shared" si="154"/>
        <v>5</v>
      </c>
      <c r="CK243" s="3" t="str">
        <f>IFERROR(VLOOKUP(V243,Turnos!$A$1:$D$150,3,0),"")</f>
        <v>00:00 as 08:20</v>
      </c>
      <c r="CL243" s="3" t="str">
        <f t="shared" si="155"/>
        <v/>
      </c>
      <c r="CM243" s="4" t="str">
        <f t="shared" si="156"/>
        <v/>
      </c>
      <c r="CN243" s="19">
        <f t="shared" ca="1" si="157"/>
        <v>2.7972685185231967</v>
      </c>
      <c r="CO243" s="3" t="str">
        <f t="shared" si="158"/>
        <v>Tratado</v>
      </c>
      <c r="CP243" s="3" t="str">
        <f t="shared" ca="1" si="159"/>
        <v>Dentro do Prazo</v>
      </c>
    </row>
    <row r="244" spans="1:94">
      <c r="A244" t="s">
        <v>3404</v>
      </c>
      <c r="B244" t="s">
        <v>82</v>
      </c>
      <c r="C244" t="s">
        <v>83</v>
      </c>
      <c r="D244" t="s">
        <v>84</v>
      </c>
      <c r="E244" t="s">
        <v>85</v>
      </c>
      <c r="F244" t="s">
        <v>601</v>
      </c>
      <c r="G244" t="s">
        <v>532</v>
      </c>
      <c r="H244" t="s">
        <v>533</v>
      </c>
      <c r="I244" t="s">
        <v>87</v>
      </c>
      <c r="J244" t="s">
        <v>343</v>
      </c>
      <c r="K244" t="s">
        <v>534</v>
      </c>
      <c r="L244" t="s">
        <v>345</v>
      </c>
      <c r="M244" t="s">
        <v>3405</v>
      </c>
      <c r="N244" t="s">
        <v>3406</v>
      </c>
      <c r="O244" t="s">
        <v>1477</v>
      </c>
      <c r="P244" t="s">
        <v>1478</v>
      </c>
      <c r="Q244" t="s">
        <v>1479</v>
      </c>
      <c r="R244" t="s">
        <v>537</v>
      </c>
      <c r="T244" t="s">
        <v>86</v>
      </c>
      <c r="U244" t="s">
        <v>351</v>
      </c>
      <c r="V244" t="s">
        <v>196</v>
      </c>
      <c r="W244" t="s">
        <v>1972</v>
      </c>
      <c r="X244" t="s">
        <v>1973</v>
      </c>
      <c r="Y244" t="s">
        <v>1080</v>
      </c>
      <c r="Z244" t="s">
        <v>86</v>
      </c>
      <c r="AA244" t="s">
        <v>3407</v>
      </c>
      <c r="AB244" t="s">
        <v>3408</v>
      </c>
      <c r="AC244" t="s">
        <v>747</v>
      </c>
      <c r="AD244" t="s">
        <v>3409</v>
      </c>
      <c r="AE244" t="s">
        <v>747</v>
      </c>
      <c r="AF244" t="s">
        <v>359</v>
      </c>
      <c r="AG244" t="s">
        <v>94</v>
      </c>
      <c r="AH244" t="s">
        <v>360</v>
      </c>
      <c r="AI244" t="s">
        <v>86</v>
      </c>
      <c r="AL244" t="s">
        <v>3410</v>
      </c>
      <c r="AV244" t="s">
        <v>362</v>
      </c>
      <c r="AW244" t="s">
        <v>362</v>
      </c>
      <c r="BE244" t="s">
        <v>3501</v>
      </c>
      <c r="BN244" t="s">
        <v>93</v>
      </c>
      <c r="BO244" t="s">
        <v>89</v>
      </c>
      <c r="BP244" t="s">
        <v>364</v>
      </c>
      <c r="BQ244" t="s">
        <v>750</v>
      </c>
      <c r="BU244" t="s">
        <v>90</v>
      </c>
      <c r="BW244" t="s">
        <v>367</v>
      </c>
      <c r="BX244" t="s">
        <v>93</v>
      </c>
      <c r="BY244" t="s">
        <v>3411</v>
      </c>
      <c r="BZ244" t="s">
        <v>747</v>
      </c>
      <c r="CA244" t="s">
        <v>86</v>
      </c>
      <c r="CB244" t="s">
        <v>3409</v>
      </c>
      <c r="CC244" s="35">
        <v>45804.71502314815</v>
      </c>
      <c r="CD244" t="s">
        <v>86</v>
      </c>
      <c r="CE244" t="s">
        <v>3412</v>
      </c>
      <c r="CG244" s="3" t="s">
        <v>152</v>
      </c>
      <c r="CH244" s="3" t="s">
        <v>153</v>
      </c>
      <c r="CI244" s="3">
        <f t="shared" si="153"/>
        <v>24</v>
      </c>
      <c r="CJ244" s="3">
        <f t="shared" si="154"/>
        <v>5</v>
      </c>
      <c r="CK244" s="3" t="str">
        <f>IFERROR(VLOOKUP(V244,Turnos!$A$1:$D$150,3,0),"")</f>
        <v>00:00 as 08:20</v>
      </c>
      <c r="CL244" s="3" t="str">
        <f t="shared" si="155"/>
        <v/>
      </c>
      <c r="CM244" s="4" t="str">
        <f t="shared" si="156"/>
        <v/>
      </c>
      <c r="CN244" s="19">
        <f t="shared" ca="1" si="157"/>
        <v>2.9006134259252576</v>
      </c>
      <c r="CO244" s="3" t="str">
        <f t="shared" si="158"/>
        <v>Tratado</v>
      </c>
      <c r="CP244" s="3" t="str">
        <f t="shared" ca="1" si="159"/>
        <v>Dentro do Prazo</v>
      </c>
    </row>
    <row r="245" spans="1:94">
      <c r="A245" t="s">
        <v>3413</v>
      </c>
      <c r="B245" t="s">
        <v>82</v>
      </c>
      <c r="C245" t="s">
        <v>83</v>
      </c>
      <c r="D245" t="s">
        <v>84</v>
      </c>
      <c r="E245" t="s">
        <v>85</v>
      </c>
      <c r="F245" t="s">
        <v>287</v>
      </c>
      <c r="G245" t="s">
        <v>103</v>
      </c>
      <c r="H245" t="s">
        <v>104</v>
      </c>
      <c r="I245" t="s">
        <v>87</v>
      </c>
      <c r="J245" t="s">
        <v>105</v>
      </c>
      <c r="K245" t="s">
        <v>88</v>
      </c>
      <c r="L245" t="s">
        <v>91</v>
      </c>
      <c r="M245" t="s">
        <v>3414</v>
      </c>
      <c r="N245" t="s">
        <v>3414</v>
      </c>
      <c r="O245" t="s">
        <v>456</v>
      </c>
      <c r="P245" t="s">
        <v>457</v>
      </c>
      <c r="Q245" t="s">
        <v>458</v>
      </c>
      <c r="R245" t="s">
        <v>98</v>
      </c>
      <c r="T245" t="s">
        <v>86</v>
      </c>
      <c r="U245" t="s">
        <v>106</v>
      </c>
      <c r="V245" t="s">
        <v>192</v>
      </c>
      <c r="W245" t="s">
        <v>413</v>
      </c>
      <c r="X245" t="s">
        <v>414</v>
      </c>
      <c r="Y245" t="s">
        <v>3415</v>
      </c>
      <c r="Z245" t="s">
        <v>86</v>
      </c>
      <c r="AA245" t="s">
        <v>3416</v>
      </c>
      <c r="AB245" t="s">
        <v>3417</v>
      </c>
      <c r="AC245" t="s">
        <v>632</v>
      </c>
      <c r="AD245" t="s">
        <v>3417</v>
      </c>
      <c r="AE245" t="s">
        <v>771</v>
      </c>
      <c r="AF245" t="s">
        <v>151</v>
      </c>
      <c r="AG245" t="s">
        <v>94</v>
      </c>
      <c r="AH245" t="s">
        <v>108</v>
      </c>
      <c r="AI245" t="s">
        <v>3418</v>
      </c>
      <c r="AJ245" t="s">
        <v>526</v>
      </c>
      <c r="AK245" t="s">
        <v>3419</v>
      </c>
      <c r="AL245" t="s">
        <v>331</v>
      </c>
      <c r="AM245" t="s">
        <v>319</v>
      </c>
      <c r="AN245" t="s">
        <v>319</v>
      </c>
      <c r="AP245" t="s">
        <v>319</v>
      </c>
      <c r="AQ245" t="s">
        <v>109</v>
      </c>
      <c r="BE245" t="s">
        <v>3502</v>
      </c>
      <c r="BG245" t="s">
        <v>319</v>
      </c>
      <c r="BN245" t="s">
        <v>93</v>
      </c>
      <c r="BO245" t="s">
        <v>89</v>
      </c>
      <c r="BP245" t="s">
        <v>110</v>
      </c>
      <c r="BQ245" t="s">
        <v>109</v>
      </c>
      <c r="BU245" t="s">
        <v>90</v>
      </c>
      <c r="BV245" t="s">
        <v>3420</v>
      </c>
      <c r="BX245" t="s">
        <v>93</v>
      </c>
      <c r="BY245" t="s">
        <v>3421</v>
      </c>
      <c r="BZ245" t="s">
        <v>632</v>
      </c>
      <c r="CA245" t="s">
        <v>3422</v>
      </c>
      <c r="CB245" t="s">
        <v>86</v>
      </c>
      <c r="CC245" s="35">
        <v>45806.348240740743</v>
      </c>
      <c r="CD245" t="s">
        <v>3417</v>
      </c>
      <c r="CE245" t="s">
        <v>3423</v>
      </c>
      <c r="CF245" s="3" t="s">
        <v>2670</v>
      </c>
      <c r="CG245" s="3" t="s">
        <v>372</v>
      </c>
      <c r="CH245" s="3" t="s">
        <v>594</v>
      </c>
      <c r="CI245" s="3">
        <f t="shared" si="153"/>
        <v>24</v>
      </c>
      <c r="CJ245" s="3">
        <f t="shared" si="154"/>
        <v>5</v>
      </c>
      <c r="CK245" s="3" t="str">
        <f>IFERROR(VLOOKUP(V245,Turnos!$A$1:$D$150,3,0),"")</f>
        <v>08:00 AS 16:20</v>
      </c>
      <c r="CL245" s="3">
        <f t="shared" si="155"/>
        <v>15</v>
      </c>
      <c r="CM245" s="4">
        <f t="shared" si="156"/>
        <v>6.6666666666666652E-2</v>
      </c>
      <c r="CN245" s="19">
        <f t="shared" ca="1" si="157"/>
        <v>4.8084375000034925</v>
      </c>
      <c r="CO245" s="3" t="str">
        <f t="shared" si="158"/>
        <v>Tratado</v>
      </c>
      <c r="CP245" s="3" t="str">
        <f t="shared" ca="1" si="159"/>
        <v>Dentro do Prazo</v>
      </c>
    </row>
    <row r="246" spans="1:94">
      <c r="A246" t="s">
        <v>3424</v>
      </c>
      <c r="B246" t="s">
        <v>82</v>
      </c>
      <c r="C246" t="s">
        <v>83</v>
      </c>
      <c r="D246" t="s">
        <v>84</v>
      </c>
      <c r="E246" t="s">
        <v>1020</v>
      </c>
      <c r="F246" t="s">
        <v>287</v>
      </c>
      <c r="G246" t="s">
        <v>103</v>
      </c>
      <c r="H246" t="s">
        <v>104</v>
      </c>
      <c r="I246" t="s">
        <v>87</v>
      </c>
      <c r="J246" t="s">
        <v>105</v>
      </c>
      <c r="K246" t="s">
        <v>88</v>
      </c>
      <c r="L246" t="s">
        <v>91</v>
      </c>
      <c r="M246" t="s">
        <v>3425</v>
      </c>
      <c r="N246" t="s">
        <v>3426</v>
      </c>
      <c r="O246" t="s">
        <v>1199</v>
      </c>
      <c r="P246" t="s">
        <v>1200</v>
      </c>
      <c r="Q246" t="s">
        <v>1201</v>
      </c>
      <c r="R246" t="s">
        <v>98</v>
      </c>
      <c r="T246" t="s">
        <v>86</v>
      </c>
      <c r="U246" t="s">
        <v>106</v>
      </c>
      <c r="V246" t="s">
        <v>140</v>
      </c>
      <c r="W246" t="s">
        <v>1202</v>
      </c>
      <c r="X246" t="s">
        <v>1203</v>
      </c>
      <c r="Y246" t="s">
        <v>626</v>
      </c>
      <c r="Z246" t="s">
        <v>86</v>
      </c>
      <c r="AA246" t="s">
        <v>3427</v>
      </c>
      <c r="AB246" t="s">
        <v>3428</v>
      </c>
      <c r="AC246" t="s">
        <v>632</v>
      </c>
      <c r="AD246" t="s">
        <v>3428</v>
      </c>
      <c r="AE246" t="s">
        <v>747</v>
      </c>
      <c r="AF246" t="s">
        <v>151</v>
      </c>
      <c r="AG246" t="s">
        <v>94</v>
      </c>
      <c r="AH246" t="s">
        <v>108</v>
      </c>
      <c r="AI246" t="s">
        <v>3429</v>
      </c>
      <c r="AJ246" t="s">
        <v>1264</v>
      </c>
      <c r="AK246" t="s">
        <v>3430</v>
      </c>
      <c r="AL246" t="s">
        <v>112</v>
      </c>
      <c r="AM246" t="s">
        <v>318</v>
      </c>
      <c r="AN246" t="s">
        <v>319</v>
      </c>
      <c r="AP246" t="s">
        <v>319</v>
      </c>
      <c r="AQ246" t="s">
        <v>109</v>
      </c>
      <c r="BE246" t="s">
        <v>3503</v>
      </c>
      <c r="BG246" t="s">
        <v>88</v>
      </c>
      <c r="BN246" t="s">
        <v>93</v>
      </c>
      <c r="BO246" t="s">
        <v>89</v>
      </c>
      <c r="BP246" t="s">
        <v>110</v>
      </c>
      <c r="BQ246" t="s">
        <v>109</v>
      </c>
      <c r="BU246" t="s">
        <v>90</v>
      </c>
      <c r="BV246" t="s">
        <v>3431</v>
      </c>
      <c r="BX246" t="s">
        <v>93</v>
      </c>
      <c r="BY246" t="s">
        <v>3432</v>
      </c>
      <c r="BZ246" t="s">
        <v>632</v>
      </c>
      <c r="CA246" t="s">
        <v>3433</v>
      </c>
      <c r="CB246" t="s">
        <v>86</v>
      </c>
      <c r="CC246" s="35">
        <v>45806.319733796299</v>
      </c>
      <c r="CD246" t="s">
        <v>3428</v>
      </c>
      <c r="CE246" t="s">
        <v>3434</v>
      </c>
      <c r="CF246" s="3" t="s">
        <v>2670</v>
      </c>
      <c r="CG246" s="3" t="s">
        <v>372</v>
      </c>
      <c r="CH246" s="3" t="s">
        <v>594</v>
      </c>
      <c r="CI246" s="3">
        <f t="shared" si="153"/>
        <v>24</v>
      </c>
      <c r="CJ246" s="3">
        <f t="shared" si="154"/>
        <v>5</v>
      </c>
      <c r="CK246" s="3" t="str">
        <f>IFERROR(VLOOKUP(V246,Turnos!$A$1:$D$150,3,0),"")</f>
        <v>07:00 AS 15:00</v>
      </c>
      <c r="CL246" s="3">
        <f t="shared" si="155"/>
        <v>15</v>
      </c>
      <c r="CM246" s="4">
        <f t="shared" si="156"/>
        <v>0.1333333333333333</v>
      </c>
      <c r="CN246" s="19">
        <f t="shared" ca="1" si="157"/>
        <v>4.9621064814855345</v>
      </c>
      <c r="CO246" s="3" t="str">
        <f t="shared" si="158"/>
        <v>Tratado</v>
      </c>
      <c r="CP246" s="3" t="str">
        <f t="shared" ca="1" si="159"/>
        <v>Dentro do Prazo</v>
      </c>
    </row>
    <row r="247" spans="1:94">
      <c r="A247" t="s">
        <v>3435</v>
      </c>
      <c r="B247" t="s">
        <v>82</v>
      </c>
      <c r="C247" t="s">
        <v>83</v>
      </c>
      <c r="D247" t="s">
        <v>84</v>
      </c>
      <c r="E247" t="s">
        <v>85</v>
      </c>
      <c r="F247" t="s">
        <v>287</v>
      </c>
      <c r="G247" t="s">
        <v>103</v>
      </c>
      <c r="H247" t="s">
        <v>104</v>
      </c>
      <c r="I247" t="s">
        <v>87</v>
      </c>
      <c r="J247" t="s">
        <v>105</v>
      </c>
      <c r="K247" t="s">
        <v>88</v>
      </c>
      <c r="L247" t="s">
        <v>91</v>
      </c>
      <c r="M247" t="s">
        <v>3436</v>
      </c>
      <c r="N247" t="s">
        <v>3437</v>
      </c>
      <c r="O247" t="s">
        <v>704</v>
      </c>
      <c r="P247" t="s">
        <v>705</v>
      </c>
      <c r="Q247" t="s">
        <v>706</v>
      </c>
      <c r="R247" t="s">
        <v>98</v>
      </c>
      <c r="T247" t="s">
        <v>86</v>
      </c>
      <c r="U247" t="s">
        <v>106</v>
      </c>
      <c r="V247" t="s">
        <v>124</v>
      </c>
      <c r="W247" t="s">
        <v>707</v>
      </c>
      <c r="X247" t="s">
        <v>708</v>
      </c>
      <c r="Y247" t="s">
        <v>3009</v>
      </c>
      <c r="Z247" t="s">
        <v>86</v>
      </c>
      <c r="AA247" t="s">
        <v>3438</v>
      </c>
      <c r="AB247" t="s">
        <v>3439</v>
      </c>
      <c r="AC247" t="s">
        <v>632</v>
      </c>
      <c r="AD247" t="s">
        <v>3439</v>
      </c>
      <c r="AE247" t="s">
        <v>771</v>
      </c>
      <c r="AF247" t="s">
        <v>151</v>
      </c>
      <c r="AG247" t="s">
        <v>94</v>
      </c>
      <c r="AH247" t="s">
        <v>108</v>
      </c>
      <c r="AI247" t="s">
        <v>3440</v>
      </c>
      <c r="AJ247" t="s">
        <v>3013</v>
      </c>
      <c r="AK247" t="s">
        <v>3014</v>
      </c>
      <c r="AL247" t="s">
        <v>112</v>
      </c>
      <c r="AM247" t="s">
        <v>319</v>
      </c>
      <c r="AN247" t="s">
        <v>319</v>
      </c>
      <c r="AP247" t="s">
        <v>319</v>
      </c>
      <c r="AQ247" t="s">
        <v>109</v>
      </c>
      <c r="BE247" t="s">
        <v>3504</v>
      </c>
      <c r="BG247" t="s">
        <v>713</v>
      </c>
      <c r="BN247" t="s">
        <v>93</v>
      </c>
      <c r="BO247" t="s">
        <v>89</v>
      </c>
      <c r="BP247" t="s">
        <v>110</v>
      </c>
      <c r="BQ247" t="s">
        <v>109</v>
      </c>
      <c r="BU247" t="s">
        <v>90</v>
      </c>
      <c r="BV247" t="s">
        <v>3441</v>
      </c>
      <c r="BX247" t="s">
        <v>93</v>
      </c>
      <c r="BY247" t="s">
        <v>3442</v>
      </c>
      <c r="BZ247" t="s">
        <v>632</v>
      </c>
      <c r="CA247" t="s">
        <v>3443</v>
      </c>
      <c r="CB247" t="s">
        <v>86</v>
      </c>
      <c r="CC247" s="35">
        <v>45806.318969907406</v>
      </c>
      <c r="CD247" t="s">
        <v>3439</v>
      </c>
      <c r="CE247" t="s">
        <v>3444</v>
      </c>
      <c r="CF247" s="3" t="s">
        <v>2670</v>
      </c>
      <c r="CG247" s="3" t="s">
        <v>152</v>
      </c>
      <c r="CH247" s="3" t="s">
        <v>153</v>
      </c>
      <c r="CI247" s="3">
        <f t="shared" si="153"/>
        <v>24</v>
      </c>
      <c r="CJ247" s="3">
        <f t="shared" si="154"/>
        <v>5</v>
      </c>
      <c r="CK247" s="3" t="str">
        <f>IFERROR(VLOOKUP(V247,Turnos!$A$1:$D$150,3,0),"")</f>
        <v>05:00 as 13:20</v>
      </c>
      <c r="CL247" s="3">
        <f t="shared" si="155"/>
        <v>15</v>
      </c>
      <c r="CM247" s="4">
        <f t="shared" si="156"/>
        <v>6.6666666666666652E-2</v>
      </c>
      <c r="CN247" s="19">
        <f t="shared" ca="1" si="157"/>
        <v>4.9742129629594274</v>
      </c>
      <c r="CO247" s="3" t="str">
        <f t="shared" si="158"/>
        <v>Tratado</v>
      </c>
      <c r="CP247" s="3" t="str">
        <f t="shared" ca="1" si="159"/>
        <v>Dentro do Prazo</v>
      </c>
    </row>
    <row r="248" spans="1:94">
      <c r="A248" t="s">
        <v>3445</v>
      </c>
      <c r="B248" t="s">
        <v>82</v>
      </c>
      <c r="C248" t="s">
        <v>83</v>
      </c>
      <c r="D248" t="s">
        <v>84</v>
      </c>
      <c r="E248" t="s">
        <v>1020</v>
      </c>
      <c r="F248" t="s">
        <v>360</v>
      </c>
      <c r="G248" t="s">
        <v>1102</v>
      </c>
      <c r="H248" t="s">
        <v>1101</v>
      </c>
      <c r="I248" t="s">
        <v>87</v>
      </c>
      <c r="J248" t="s">
        <v>343</v>
      </c>
      <c r="K248" t="s">
        <v>1103</v>
      </c>
      <c r="L248" t="s">
        <v>3446</v>
      </c>
      <c r="M248" t="s">
        <v>3447</v>
      </c>
      <c r="N248" t="s">
        <v>3448</v>
      </c>
      <c r="O248" t="s">
        <v>1199</v>
      </c>
      <c r="P248" t="s">
        <v>1200</v>
      </c>
      <c r="Q248" t="s">
        <v>1201</v>
      </c>
      <c r="R248" t="s">
        <v>98</v>
      </c>
      <c r="T248" t="s">
        <v>86</v>
      </c>
      <c r="U248" t="s">
        <v>1106</v>
      </c>
      <c r="V248" t="s">
        <v>211</v>
      </c>
      <c r="W248" t="s">
        <v>3449</v>
      </c>
      <c r="X248" t="s">
        <v>3450</v>
      </c>
      <c r="Y248" t="s">
        <v>720</v>
      </c>
      <c r="Z248" t="s">
        <v>86</v>
      </c>
      <c r="AA248" t="s">
        <v>3451</v>
      </c>
      <c r="AB248" t="s">
        <v>3452</v>
      </c>
      <c r="AC248" t="s">
        <v>632</v>
      </c>
      <c r="AD248" t="s">
        <v>3453</v>
      </c>
      <c r="AE248" t="s">
        <v>3454</v>
      </c>
      <c r="AF248" t="s">
        <v>359</v>
      </c>
      <c r="AG248" t="s">
        <v>94</v>
      </c>
      <c r="AH248" t="s">
        <v>360</v>
      </c>
      <c r="AI248" t="s">
        <v>86</v>
      </c>
      <c r="AL248" t="s">
        <v>3455</v>
      </c>
      <c r="AV248" t="s">
        <v>402</v>
      </c>
      <c r="AW248" t="s">
        <v>318</v>
      </c>
      <c r="BE248" t="s">
        <v>3505</v>
      </c>
      <c r="BN248" t="s">
        <v>93</v>
      </c>
      <c r="BO248" t="s">
        <v>89</v>
      </c>
      <c r="BP248" t="s">
        <v>1113</v>
      </c>
      <c r="BQ248" t="s">
        <v>1114</v>
      </c>
      <c r="BU248" t="s">
        <v>90</v>
      </c>
      <c r="BV248" t="s">
        <v>3456</v>
      </c>
      <c r="BW248" t="s">
        <v>367</v>
      </c>
      <c r="BX248" t="s">
        <v>93</v>
      </c>
      <c r="BY248" t="s">
        <v>3457</v>
      </c>
      <c r="BZ248" t="s">
        <v>3454</v>
      </c>
      <c r="CA248" t="s">
        <v>86</v>
      </c>
      <c r="CB248" t="s">
        <v>3453</v>
      </c>
      <c r="CC248" s="35">
        <v>45804.723796296297</v>
      </c>
      <c r="CD248" t="s">
        <v>86</v>
      </c>
      <c r="CE248" t="s">
        <v>3458</v>
      </c>
      <c r="CG248" s="3" t="s">
        <v>372</v>
      </c>
      <c r="CH248" s="3" t="s">
        <v>594</v>
      </c>
      <c r="CI248" s="3">
        <f t="shared" si="153"/>
        <v>24</v>
      </c>
      <c r="CJ248" s="3">
        <f t="shared" si="154"/>
        <v>5</v>
      </c>
      <c r="CK248" s="3" t="str">
        <f>IFERROR(VLOOKUP(V248,Turnos!$A$1:$D$150,3,0),"")</f>
        <v>23:00 AS 07:00</v>
      </c>
      <c r="CL248" s="3" t="str">
        <f t="shared" si="155"/>
        <v/>
      </c>
      <c r="CM248" s="4" t="str">
        <f t="shared" si="156"/>
        <v/>
      </c>
      <c r="CN248" s="19">
        <f t="shared" ca="1" si="157"/>
        <v>3.5247569444472902</v>
      </c>
      <c r="CO248" s="3" t="str">
        <f t="shared" si="158"/>
        <v>Tratado</v>
      </c>
      <c r="CP248" s="3" t="str">
        <f t="shared" ca="1" si="159"/>
        <v>Dentro do Prazo</v>
      </c>
    </row>
    <row r="249" spans="1:94">
      <c r="A249" t="s">
        <v>3459</v>
      </c>
      <c r="B249" t="s">
        <v>82</v>
      </c>
      <c r="C249" t="s">
        <v>83</v>
      </c>
      <c r="D249" t="s">
        <v>84</v>
      </c>
      <c r="E249" t="s">
        <v>1020</v>
      </c>
      <c r="F249" t="s">
        <v>287</v>
      </c>
      <c r="G249" t="s">
        <v>103</v>
      </c>
      <c r="H249" t="s">
        <v>104</v>
      </c>
      <c r="I249" t="s">
        <v>87</v>
      </c>
      <c r="J249" t="s">
        <v>105</v>
      </c>
      <c r="K249" t="s">
        <v>88</v>
      </c>
      <c r="L249" t="s">
        <v>91</v>
      </c>
      <c r="M249" t="s">
        <v>3460</v>
      </c>
      <c r="N249" t="s">
        <v>3461</v>
      </c>
      <c r="O249" t="s">
        <v>1441</v>
      </c>
      <c r="P249" t="s">
        <v>1442</v>
      </c>
      <c r="Q249" t="s">
        <v>1443</v>
      </c>
      <c r="R249" t="s">
        <v>98</v>
      </c>
      <c r="T249" t="s">
        <v>86</v>
      </c>
      <c r="U249" t="s">
        <v>106</v>
      </c>
      <c r="V249" t="s">
        <v>201</v>
      </c>
      <c r="W249" t="s">
        <v>1588</v>
      </c>
      <c r="X249" t="s">
        <v>1589</v>
      </c>
      <c r="Y249" t="s">
        <v>626</v>
      </c>
      <c r="Z249" t="s">
        <v>86</v>
      </c>
      <c r="AA249" t="s">
        <v>3462</v>
      </c>
      <c r="AB249" t="s">
        <v>3463</v>
      </c>
      <c r="AC249" t="s">
        <v>632</v>
      </c>
      <c r="AD249" t="s">
        <v>86</v>
      </c>
      <c r="AE249" t="s">
        <v>86</v>
      </c>
      <c r="AF249" t="s">
        <v>151</v>
      </c>
      <c r="AG249" t="s">
        <v>94</v>
      </c>
      <c r="AH249" t="s">
        <v>108</v>
      </c>
      <c r="AI249" t="s">
        <v>3464</v>
      </c>
      <c r="AJ249" t="s">
        <v>1264</v>
      </c>
      <c r="AK249" t="s">
        <v>3430</v>
      </c>
      <c r="AL249" t="s">
        <v>112</v>
      </c>
      <c r="AM249" t="s">
        <v>319</v>
      </c>
      <c r="AN249" t="s">
        <v>319</v>
      </c>
      <c r="AP249" t="s">
        <v>319</v>
      </c>
      <c r="AQ249" t="s">
        <v>109</v>
      </c>
      <c r="BE249" t="s">
        <v>3506</v>
      </c>
      <c r="BG249" t="s">
        <v>88</v>
      </c>
      <c r="BN249" t="s">
        <v>93</v>
      </c>
      <c r="BO249" t="s">
        <v>89</v>
      </c>
      <c r="BP249" t="s">
        <v>110</v>
      </c>
      <c r="BQ249" t="s">
        <v>109</v>
      </c>
      <c r="BU249" t="s">
        <v>90</v>
      </c>
      <c r="BV249" t="s">
        <v>3465</v>
      </c>
      <c r="BX249" t="s">
        <v>93</v>
      </c>
      <c r="BY249" t="s">
        <v>3466</v>
      </c>
      <c r="BZ249" t="s">
        <v>632</v>
      </c>
      <c r="CA249" t="s">
        <v>86</v>
      </c>
      <c r="CB249" t="s">
        <v>86</v>
      </c>
      <c r="CC249" s="35">
        <v>45805.57671296296</v>
      </c>
      <c r="CD249" t="s">
        <v>3463</v>
      </c>
      <c r="CE249" t="s">
        <v>3467</v>
      </c>
      <c r="CF249" s="3" t="s">
        <v>2670</v>
      </c>
      <c r="CG249" s="3" t="s">
        <v>372</v>
      </c>
      <c r="CH249" s="3" t="s">
        <v>594</v>
      </c>
      <c r="CI249" s="3">
        <f t="shared" si="153"/>
        <v>24</v>
      </c>
      <c r="CJ249" s="3">
        <f t="shared" si="154"/>
        <v>5</v>
      </c>
      <c r="CK249" s="3" t="str">
        <f>IFERROR(VLOOKUP(V249,Turnos!$A$1:$D$150,3,0),"")</f>
        <v>23:00 AS 07:00</v>
      </c>
      <c r="CL249" s="3">
        <f t="shared" si="155"/>
        <v>15</v>
      </c>
      <c r="CM249" s="4">
        <f t="shared" si="156"/>
        <v>6.6666666666666652E-2</v>
      </c>
      <c r="CN249" s="19">
        <f t="shared" ca="1" si="157"/>
        <v>4.5638194444400142</v>
      </c>
      <c r="CO249" s="3" t="str">
        <f t="shared" si="158"/>
        <v>Tratado</v>
      </c>
      <c r="CP249" s="3" t="str">
        <f t="shared" ca="1" si="159"/>
        <v>Dentro do Prazo</v>
      </c>
    </row>
    <row r="250" spans="1:94">
      <c r="A250" t="s">
        <v>3468</v>
      </c>
      <c r="B250" t="s">
        <v>82</v>
      </c>
      <c r="C250" t="s">
        <v>83</v>
      </c>
      <c r="D250" t="s">
        <v>84</v>
      </c>
      <c r="E250" t="s">
        <v>1020</v>
      </c>
      <c r="F250" t="s">
        <v>287</v>
      </c>
      <c r="G250" t="s">
        <v>103</v>
      </c>
      <c r="H250" t="s">
        <v>104</v>
      </c>
      <c r="I250" t="s">
        <v>87</v>
      </c>
      <c r="J250" t="s">
        <v>105</v>
      </c>
      <c r="K250" t="s">
        <v>88</v>
      </c>
      <c r="L250" t="s">
        <v>91</v>
      </c>
      <c r="M250" t="s">
        <v>3469</v>
      </c>
      <c r="N250" t="s">
        <v>3470</v>
      </c>
      <c r="O250" t="s">
        <v>1224</v>
      </c>
      <c r="P250" t="s">
        <v>1225</v>
      </c>
      <c r="Q250" t="s">
        <v>1226</v>
      </c>
      <c r="R250" t="s">
        <v>98</v>
      </c>
      <c r="T250" t="s">
        <v>86</v>
      </c>
      <c r="U250" t="s">
        <v>106</v>
      </c>
      <c r="V250" t="s">
        <v>219</v>
      </c>
      <c r="W250" t="s">
        <v>2104</v>
      </c>
      <c r="X250" t="s">
        <v>2105</v>
      </c>
      <c r="Y250" t="s">
        <v>626</v>
      </c>
      <c r="Z250" t="s">
        <v>86</v>
      </c>
      <c r="AA250" t="s">
        <v>3471</v>
      </c>
      <c r="AB250" t="s">
        <v>3472</v>
      </c>
      <c r="AC250" t="s">
        <v>632</v>
      </c>
      <c r="AD250" t="s">
        <v>86</v>
      </c>
      <c r="AE250" t="s">
        <v>86</v>
      </c>
      <c r="AF250" t="s">
        <v>151</v>
      </c>
      <c r="AG250" t="s">
        <v>94</v>
      </c>
      <c r="AH250" t="s">
        <v>108</v>
      </c>
      <c r="AI250" t="s">
        <v>86</v>
      </c>
      <c r="AJ250" t="s">
        <v>1264</v>
      </c>
      <c r="AK250" t="s">
        <v>1345</v>
      </c>
      <c r="AL250" t="s">
        <v>112</v>
      </c>
      <c r="AM250" t="s">
        <v>402</v>
      </c>
      <c r="AN250" t="s">
        <v>318</v>
      </c>
      <c r="AP250" t="s">
        <v>319</v>
      </c>
      <c r="AQ250" t="s">
        <v>109</v>
      </c>
      <c r="BE250" t="s">
        <v>3507</v>
      </c>
      <c r="BG250" t="s">
        <v>332</v>
      </c>
      <c r="BN250" t="s">
        <v>93</v>
      </c>
      <c r="BO250" t="s">
        <v>89</v>
      </c>
      <c r="BP250" t="s">
        <v>110</v>
      </c>
      <c r="BQ250" t="s">
        <v>109</v>
      </c>
      <c r="BU250" t="s">
        <v>90</v>
      </c>
      <c r="BV250" t="s">
        <v>3473</v>
      </c>
      <c r="BX250" t="s">
        <v>93</v>
      </c>
      <c r="BY250" t="s">
        <v>3474</v>
      </c>
      <c r="BZ250" t="s">
        <v>632</v>
      </c>
      <c r="CA250" t="s">
        <v>86</v>
      </c>
      <c r="CB250" t="s">
        <v>86</v>
      </c>
      <c r="CC250" s="35">
        <v>45805.558483796296</v>
      </c>
      <c r="CD250" t="s">
        <v>3472</v>
      </c>
      <c r="CE250" t="s">
        <v>3475</v>
      </c>
      <c r="CF250" s="3" t="s">
        <v>2670</v>
      </c>
      <c r="CG250" s="3" t="s">
        <v>372</v>
      </c>
      <c r="CH250" s="3" t="s">
        <v>594</v>
      </c>
      <c r="CI250" s="3">
        <f t="shared" si="153"/>
        <v>23</v>
      </c>
      <c r="CJ250" s="3">
        <f t="shared" si="154"/>
        <v>5</v>
      </c>
      <c r="CK250" s="3" t="str">
        <f>IFERROR(VLOOKUP(V250,Turnos!$A$1:$D$150,3,0),"")</f>
        <v>15:00 AS 23:00</v>
      </c>
      <c r="CL250" s="3">
        <f t="shared" si="155"/>
        <v>15</v>
      </c>
      <c r="CM250" s="4">
        <f t="shared" si="156"/>
        <v>0.19999999999999996</v>
      </c>
      <c r="CN250" s="19">
        <f t="shared" ca="1" si="157"/>
        <v>4.8828935185156297</v>
      </c>
      <c r="CO250" s="3" t="str">
        <f t="shared" si="158"/>
        <v>Tratado</v>
      </c>
      <c r="CP250" s="3" t="str">
        <f t="shared" ca="1" si="159"/>
        <v>Dentro do Prazo</v>
      </c>
    </row>
    <row r="251" spans="1:94">
      <c r="A251" t="s">
        <v>3476</v>
      </c>
      <c r="B251" t="s">
        <v>82</v>
      </c>
      <c r="C251" t="s">
        <v>83</v>
      </c>
      <c r="D251" t="s">
        <v>84</v>
      </c>
      <c r="E251" t="s">
        <v>1020</v>
      </c>
      <c r="F251" t="s">
        <v>287</v>
      </c>
      <c r="G251" t="s">
        <v>103</v>
      </c>
      <c r="H251" t="s">
        <v>104</v>
      </c>
      <c r="I251" t="s">
        <v>87</v>
      </c>
      <c r="J251" t="s">
        <v>105</v>
      </c>
      <c r="K251" t="s">
        <v>88</v>
      </c>
      <c r="L251" t="s">
        <v>91</v>
      </c>
      <c r="M251" t="s">
        <v>3477</v>
      </c>
      <c r="N251" t="s">
        <v>3478</v>
      </c>
      <c r="O251" t="s">
        <v>1224</v>
      </c>
      <c r="P251" t="s">
        <v>1225</v>
      </c>
      <c r="Q251" t="s">
        <v>1226</v>
      </c>
      <c r="R251" t="s">
        <v>98</v>
      </c>
      <c r="T251" t="s">
        <v>86</v>
      </c>
      <c r="U251" t="s">
        <v>106</v>
      </c>
      <c r="V251" t="s">
        <v>135</v>
      </c>
      <c r="X251" t="s">
        <v>2197</v>
      </c>
      <c r="Y251" t="s">
        <v>626</v>
      </c>
      <c r="Z251" t="s">
        <v>86</v>
      </c>
      <c r="AA251" t="s">
        <v>3479</v>
      </c>
      <c r="AB251" t="s">
        <v>3480</v>
      </c>
      <c r="AC251" t="s">
        <v>632</v>
      </c>
      <c r="AD251" t="s">
        <v>86</v>
      </c>
      <c r="AE251" t="s">
        <v>86</v>
      </c>
      <c r="AF251" t="s">
        <v>151</v>
      </c>
      <c r="AG251" t="s">
        <v>94</v>
      </c>
      <c r="AH251" t="s">
        <v>108</v>
      </c>
      <c r="AI251" t="s">
        <v>86</v>
      </c>
      <c r="AJ251" t="s">
        <v>1264</v>
      </c>
      <c r="AK251" t="s">
        <v>3430</v>
      </c>
      <c r="AL251" t="s">
        <v>112</v>
      </c>
      <c r="AM251" t="s">
        <v>467</v>
      </c>
      <c r="AN251" t="s">
        <v>773</v>
      </c>
      <c r="AP251" t="s">
        <v>319</v>
      </c>
      <c r="AQ251" t="s">
        <v>109</v>
      </c>
      <c r="BE251" t="s">
        <v>3508</v>
      </c>
      <c r="BG251" t="s">
        <v>896</v>
      </c>
      <c r="BN251" t="s">
        <v>93</v>
      </c>
      <c r="BO251" t="s">
        <v>89</v>
      </c>
      <c r="BP251" t="s">
        <v>110</v>
      </c>
      <c r="BQ251" t="s">
        <v>109</v>
      </c>
      <c r="BU251" t="s">
        <v>90</v>
      </c>
      <c r="BV251" t="s">
        <v>3481</v>
      </c>
      <c r="BX251" t="s">
        <v>93</v>
      </c>
      <c r="BY251" t="s">
        <v>3482</v>
      </c>
      <c r="BZ251" t="s">
        <v>632</v>
      </c>
      <c r="CA251" t="s">
        <v>86</v>
      </c>
      <c r="CB251" t="s">
        <v>86</v>
      </c>
      <c r="CC251" s="35">
        <v>45805.047638888886</v>
      </c>
      <c r="CD251" t="s">
        <v>3480</v>
      </c>
      <c r="CE251" t="s">
        <v>3483</v>
      </c>
      <c r="CF251" s="3" t="s">
        <v>2670</v>
      </c>
      <c r="CG251" s="3" t="s">
        <v>372</v>
      </c>
      <c r="CH251" s="3" t="s">
        <v>594</v>
      </c>
      <c r="CI251" s="3">
        <f t="shared" si="153"/>
        <v>23</v>
      </c>
      <c r="CJ251" s="3">
        <f t="shared" si="154"/>
        <v>5</v>
      </c>
      <c r="CK251" s="3" t="str">
        <f>IFERROR(VLOOKUP(V251,Turnos!$A$1:$D$150,3,0),"")</f>
        <v>23:00 AS 07:00</v>
      </c>
      <c r="CL251" s="3">
        <f t="shared" si="155"/>
        <v>15</v>
      </c>
      <c r="CM251" s="4">
        <f t="shared" si="156"/>
        <v>0.33333333333333326</v>
      </c>
      <c r="CN251" s="19">
        <f t="shared" ca="1" si="157"/>
        <v>4.8350347222221899</v>
      </c>
      <c r="CO251" s="3" t="str">
        <f t="shared" si="158"/>
        <v>Tratado</v>
      </c>
      <c r="CP251" s="3" t="str">
        <f t="shared" ca="1" si="159"/>
        <v>Dentro do Prazo</v>
      </c>
    </row>
    <row r="252" spans="1:94">
      <c r="A252" t="s">
        <v>3484</v>
      </c>
      <c r="B252" t="s">
        <v>82</v>
      </c>
      <c r="C252" t="s">
        <v>83</v>
      </c>
      <c r="D252" t="s">
        <v>84</v>
      </c>
      <c r="E252" t="s">
        <v>85</v>
      </c>
      <c r="F252" t="s">
        <v>364</v>
      </c>
      <c r="G252" t="s">
        <v>532</v>
      </c>
      <c r="H252" t="s">
        <v>533</v>
      </c>
      <c r="I252" t="s">
        <v>87</v>
      </c>
      <c r="J252" t="s">
        <v>343</v>
      </c>
      <c r="K252" t="s">
        <v>534</v>
      </c>
      <c r="L252" t="s">
        <v>345</v>
      </c>
      <c r="M252" t="s">
        <v>3485</v>
      </c>
      <c r="N252" t="s">
        <v>3486</v>
      </c>
      <c r="O252" t="s">
        <v>1477</v>
      </c>
      <c r="P252" t="s">
        <v>1478</v>
      </c>
      <c r="Q252" t="s">
        <v>1479</v>
      </c>
      <c r="R252" t="s">
        <v>537</v>
      </c>
      <c r="T252" t="s">
        <v>86</v>
      </c>
      <c r="U252" t="s">
        <v>351</v>
      </c>
      <c r="V252" t="s">
        <v>196</v>
      </c>
      <c r="W252" t="s">
        <v>1972</v>
      </c>
      <c r="X252" t="s">
        <v>1973</v>
      </c>
      <c r="Y252" t="s">
        <v>610</v>
      </c>
      <c r="Z252" t="s">
        <v>86</v>
      </c>
      <c r="AA252" t="s">
        <v>3487</v>
      </c>
      <c r="AB252" t="s">
        <v>3488</v>
      </c>
      <c r="AC252" t="s">
        <v>1206</v>
      </c>
      <c r="AD252" t="s">
        <v>3489</v>
      </c>
      <c r="AE252" t="s">
        <v>1206</v>
      </c>
      <c r="AF252" t="s">
        <v>359</v>
      </c>
      <c r="AG252" t="s">
        <v>94</v>
      </c>
      <c r="AH252" t="s">
        <v>511</v>
      </c>
      <c r="AI252" t="s">
        <v>86</v>
      </c>
      <c r="AL252" t="s">
        <v>3490</v>
      </c>
      <c r="AV252" t="s">
        <v>656</v>
      </c>
      <c r="AW252" t="s">
        <v>656</v>
      </c>
      <c r="BE252" t="s">
        <v>3509</v>
      </c>
      <c r="BN252" t="s">
        <v>93</v>
      </c>
      <c r="BO252" t="s">
        <v>89</v>
      </c>
      <c r="BP252" t="s">
        <v>364</v>
      </c>
      <c r="BQ252" t="s">
        <v>750</v>
      </c>
      <c r="BU252" t="s">
        <v>90</v>
      </c>
      <c r="BW252" t="s">
        <v>367</v>
      </c>
      <c r="BX252" t="s">
        <v>93</v>
      </c>
      <c r="BY252" t="s">
        <v>3491</v>
      </c>
      <c r="BZ252" t="s">
        <v>1206</v>
      </c>
      <c r="CA252" t="s">
        <v>86</v>
      </c>
      <c r="CB252" t="s">
        <v>3489</v>
      </c>
      <c r="CC252" s="35">
        <v>45804.731817129628</v>
      </c>
      <c r="CD252" t="s">
        <v>86</v>
      </c>
      <c r="CE252" t="s">
        <v>3492</v>
      </c>
      <c r="CG252" s="3" t="s">
        <v>152</v>
      </c>
      <c r="CH252" s="3" t="s">
        <v>153</v>
      </c>
      <c r="CI252" s="3">
        <f t="shared" si="153"/>
        <v>23</v>
      </c>
      <c r="CJ252" s="3">
        <f t="shared" si="154"/>
        <v>5</v>
      </c>
      <c r="CK252" s="3" t="str">
        <f>IFERROR(VLOOKUP(V252,Turnos!$A$1:$D$150,3,0),"")</f>
        <v>00:00 as 08:20</v>
      </c>
      <c r="CL252" s="3" t="str">
        <f t="shared" si="155"/>
        <v/>
      </c>
      <c r="CM252" s="4" t="str">
        <f t="shared" si="156"/>
        <v/>
      </c>
      <c r="CN252" s="19">
        <f t="shared" ca="1" si="157"/>
        <v>4.6966898148166365</v>
      </c>
      <c r="CO252" s="3" t="str">
        <f t="shared" si="158"/>
        <v>Tratado</v>
      </c>
      <c r="CP252" s="3" t="str">
        <f t="shared" ca="1" si="159"/>
        <v>Dentro do Prazo</v>
      </c>
    </row>
    <row r="253" spans="1:94">
      <c r="A253" t="s">
        <v>3510</v>
      </c>
      <c r="B253" t="s">
        <v>82</v>
      </c>
      <c r="C253" t="s">
        <v>83</v>
      </c>
      <c r="D253" t="s">
        <v>84</v>
      </c>
      <c r="E253" t="s">
        <v>85</v>
      </c>
      <c r="F253" t="s">
        <v>287</v>
      </c>
      <c r="G253" t="s">
        <v>103</v>
      </c>
      <c r="H253" t="s">
        <v>104</v>
      </c>
      <c r="I253" t="s">
        <v>87</v>
      </c>
      <c r="J253" t="s">
        <v>105</v>
      </c>
      <c r="K253" t="s">
        <v>88</v>
      </c>
      <c r="L253" t="s">
        <v>91</v>
      </c>
      <c r="M253" t="s">
        <v>3511</v>
      </c>
      <c r="N253" t="s">
        <v>3512</v>
      </c>
      <c r="O253" t="s">
        <v>410</v>
      </c>
      <c r="P253" t="s">
        <v>411</v>
      </c>
      <c r="Q253" t="s">
        <v>412</v>
      </c>
      <c r="R253" t="s">
        <v>98</v>
      </c>
      <c r="T253" t="s">
        <v>86</v>
      </c>
      <c r="U253" t="s">
        <v>106</v>
      </c>
      <c r="V253" t="s">
        <v>224</v>
      </c>
      <c r="W253" t="s">
        <v>521</v>
      </c>
      <c r="X253" t="s">
        <v>522</v>
      </c>
      <c r="Y253" t="s">
        <v>3513</v>
      </c>
      <c r="Z253" t="s">
        <v>86</v>
      </c>
      <c r="AA253" t="s">
        <v>3514</v>
      </c>
      <c r="AB253" t="s">
        <v>3515</v>
      </c>
      <c r="AC253" t="s">
        <v>632</v>
      </c>
      <c r="AD253" t="s">
        <v>86</v>
      </c>
      <c r="AE253" t="s">
        <v>86</v>
      </c>
      <c r="AF253" t="s">
        <v>151</v>
      </c>
      <c r="AG253" t="s">
        <v>94</v>
      </c>
      <c r="AH253" t="s">
        <v>108</v>
      </c>
      <c r="AI253" t="s">
        <v>86</v>
      </c>
      <c r="AJ253" t="s">
        <v>1449</v>
      </c>
      <c r="AK253" t="s">
        <v>3516</v>
      </c>
      <c r="AL253" t="s">
        <v>112</v>
      </c>
      <c r="AM253" t="s">
        <v>967</v>
      </c>
      <c r="AN253" t="s">
        <v>418</v>
      </c>
      <c r="AP253" t="s">
        <v>301</v>
      </c>
      <c r="AQ253" t="s">
        <v>109</v>
      </c>
      <c r="BE253" t="s">
        <v>3529</v>
      </c>
      <c r="BG253" t="s">
        <v>318</v>
      </c>
      <c r="BN253" t="s">
        <v>93</v>
      </c>
      <c r="BO253" t="s">
        <v>89</v>
      </c>
      <c r="BP253" t="s">
        <v>110</v>
      </c>
      <c r="BQ253" t="s">
        <v>109</v>
      </c>
      <c r="BU253" t="s">
        <v>90</v>
      </c>
      <c r="BV253" t="s">
        <v>3517</v>
      </c>
      <c r="BX253" t="s">
        <v>93</v>
      </c>
      <c r="BY253" t="s">
        <v>3518</v>
      </c>
      <c r="BZ253" t="s">
        <v>632</v>
      </c>
      <c r="CA253" t="s">
        <v>86</v>
      </c>
      <c r="CB253" t="s">
        <v>86</v>
      </c>
      <c r="CC253" s="35">
        <v>45805.684710648151</v>
      </c>
      <c r="CD253" t="s">
        <v>3515</v>
      </c>
      <c r="CE253" t="s">
        <v>3519</v>
      </c>
      <c r="CF253" s="3" t="s">
        <v>2670</v>
      </c>
      <c r="CG253" s="3" t="s">
        <v>372</v>
      </c>
      <c r="CH253" s="3" t="s">
        <v>153</v>
      </c>
      <c r="CI253" s="3">
        <f t="shared" ref="CI253:CI254" si="160">DAY(M253)</f>
        <v>25</v>
      </c>
      <c r="CJ253" s="3">
        <f t="shared" ref="CJ253:CJ254" si="161">MONTH(M253)</f>
        <v>5</v>
      </c>
      <c r="CK253" s="3" t="str">
        <f>IFERROR(VLOOKUP(V253,Turnos!$A$1:$D$150,3,0),"")</f>
        <v>16:00 as 00:20</v>
      </c>
      <c r="CL253" s="3">
        <f t="shared" ref="CL253:CL254" si="162">IF(AP253&gt;0,AP253-1,"")</f>
        <v>20</v>
      </c>
      <c r="CM253" s="4">
        <f t="shared" ref="CM253:CM254" si="163">IF(CL253="","",(AM253/CL253)-1)</f>
        <v>0.14999999999999991</v>
      </c>
      <c r="CN253" s="19">
        <f t="shared" ref="CN253:CN254" ca="1" si="164">IF(CC253="",NOW()-M253,CC253-M253)</f>
        <v>2.7007291666668607</v>
      </c>
      <c r="CO253" s="3" t="str">
        <f t="shared" ref="CO253:CO254" si="165">IF(CC253="","Não tratado","Tratado")</f>
        <v>Tratado</v>
      </c>
      <c r="CP253" s="3" t="str">
        <f t="shared" ref="CP253:CP254" ca="1" si="166">IF(CN253&gt;=5,"Fora do prazo","Dentro do Prazo")</f>
        <v>Dentro do Prazo</v>
      </c>
    </row>
    <row r="254" spans="1:94">
      <c r="A254" t="s">
        <v>3520</v>
      </c>
      <c r="B254" t="s">
        <v>82</v>
      </c>
      <c r="C254" t="s">
        <v>83</v>
      </c>
      <c r="D254" t="s">
        <v>84</v>
      </c>
      <c r="E254" t="s">
        <v>1020</v>
      </c>
      <c r="F254" t="s">
        <v>287</v>
      </c>
      <c r="G254" t="s">
        <v>103</v>
      </c>
      <c r="H254" t="s">
        <v>104</v>
      </c>
      <c r="I254" t="s">
        <v>87</v>
      </c>
      <c r="J254" t="s">
        <v>105</v>
      </c>
      <c r="K254" t="s">
        <v>88</v>
      </c>
      <c r="L254" t="s">
        <v>91</v>
      </c>
      <c r="M254" t="s">
        <v>3521</v>
      </c>
      <c r="N254" t="s">
        <v>3522</v>
      </c>
      <c r="O254" t="s">
        <v>1199</v>
      </c>
      <c r="P254" t="s">
        <v>1200</v>
      </c>
      <c r="Q254" t="s">
        <v>1201</v>
      </c>
      <c r="R254" t="s">
        <v>98</v>
      </c>
      <c r="T254" t="s">
        <v>86</v>
      </c>
      <c r="U254" t="s">
        <v>106</v>
      </c>
      <c r="V254" t="s">
        <v>165</v>
      </c>
      <c r="W254" t="s">
        <v>1341</v>
      </c>
      <c r="X254" t="s">
        <v>1342</v>
      </c>
      <c r="Y254" t="s">
        <v>1406</v>
      </c>
      <c r="Z254" t="s">
        <v>86</v>
      </c>
      <c r="AA254" t="s">
        <v>3523</v>
      </c>
      <c r="AB254" t="s">
        <v>3524</v>
      </c>
      <c r="AC254" t="s">
        <v>632</v>
      </c>
      <c r="AD254" t="s">
        <v>86</v>
      </c>
      <c r="AE254" t="s">
        <v>86</v>
      </c>
      <c r="AF254" t="s">
        <v>151</v>
      </c>
      <c r="AG254" t="s">
        <v>94</v>
      </c>
      <c r="AH254" t="s">
        <v>108</v>
      </c>
      <c r="AI254" t="s">
        <v>86</v>
      </c>
      <c r="AJ254" t="s">
        <v>1264</v>
      </c>
      <c r="AK254" t="s">
        <v>3525</v>
      </c>
      <c r="AL254" t="s">
        <v>112</v>
      </c>
      <c r="AM254" t="s">
        <v>319</v>
      </c>
      <c r="AN254" t="s">
        <v>319</v>
      </c>
      <c r="AP254" t="s">
        <v>319</v>
      </c>
      <c r="AQ254" t="s">
        <v>109</v>
      </c>
      <c r="BE254" t="s">
        <v>3530</v>
      </c>
      <c r="BG254" t="s">
        <v>88</v>
      </c>
      <c r="BN254" t="s">
        <v>93</v>
      </c>
      <c r="BO254" t="s">
        <v>89</v>
      </c>
      <c r="BP254" t="s">
        <v>110</v>
      </c>
      <c r="BQ254" t="s">
        <v>109</v>
      </c>
      <c r="BU254" t="s">
        <v>90</v>
      </c>
      <c r="BV254" t="s">
        <v>3526</v>
      </c>
      <c r="BX254" t="s">
        <v>93</v>
      </c>
      <c r="BY254" t="s">
        <v>3527</v>
      </c>
      <c r="BZ254" t="s">
        <v>632</v>
      </c>
      <c r="CA254" t="s">
        <v>86</v>
      </c>
      <c r="CB254" t="s">
        <v>86</v>
      </c>
      <c r="CC254" s="35">
        <v>45805.57712962963</v>
      </c>
      <c r="CD254" t="s">
        <v>3524</v>
      </c>
      <c r="CE254" t="s">
        <v>3528</v>
      </c>
      <c r="CF254" s="3" t="s">
        <v>2670</v>
      </c>
      <c r="CG254" s="3" t="s">
        <v>372</v>
      </c>
      <c r="CH254" s="3" t="s">
        <v>594</v>
      </c>
      <c r="CI254" s="3">
        <f t="shared" si="160"/>
        <v>25</v>
      </c>
      <c r="CJ254" s="3">
        <f t="shared" si="161"/>
        <v>5</v>
      </c>
      <c r="CK254" s="3" t="str">
        <f>IFERROR(VLOOKUP(V254,Turnos!$A$1:$D$150,3,0),"")</f>
        <v>15:00 AS 23:00</v>
      </c>
      <c r="CL254" s="3">
        <f t="shared" si="162"/>
        <v>15</v>
      </c>
      <c r="CM254" s="4">
        <f t="shared" si="163"/>
        <v>6.6666666666666652E-2</v>
      </c>
      <c r="CN254" s="19">
        <f t="shared" ca="1" si="164"/>
        <v>2.6835069444423425</v>
      </c>
      <c r="CO254" s="3" t="str">
        <f t="shared" si="165"/>
        <v>Tratado</v>
      </c>
      <c r="CP254" s="3" t="str">
        <f t="shared" ca="1" si="166"/>
        <v>Dentro do Prazo</v>
      </c>
    </row>
    <row r="255" spans="1:94">
      <c r="A255" t="s">
        <v>3532</v>
      </c>
      <c r="B255" t="s">
        <v>82</v>
      </c>
      <c r="C255" t="s">
        <v>83</v>
      </c>
      <c r="D255" t="s">
        <v>84</v>
      </c>
      <c r="E255" t="s">
        <v>1020</v>
      </c>
      <c r="F255" t="s">
        <v>287</v>
      </c>
      <c r="G255" t="s">
        <v>103</v>
      </c>
      <c r="H255" t="s">
        <v>104</v>
      </c>
      <c r="I255" t="s">
        <v>87</v>
      </c>
      <c r="J255" t="s">
        <v>105</v>
      </c>
      <c r="K255" t="s">
        <v>88</v>
      </c>
      <c r="L255" t="s">
        <v>91</v>
      </c>
      <c r="M255" t="s">
        <v>3533</v>
      </c>
      <c r="N255" t="s">
        <v>3534</v>
      </c>
      <c r="O255" t="s">
        <v>1441</v>
      </c>
      <c r="P255" t="s">
        <v>1442</v>
      </c>
      <c r="Q255" t="s">
        <v>1443</v>
      </c>
      <c r="R255" t="s">
        <v>98</v>
      </c>
      <c r="T255" t="s">
        <v>86</v>
      </c>
      <c r="U255" t="s">
        <v>106</v>
      </c>
      <c r="V255" t="s">
        <v>165</v>
      </c>
      <c r="W255" t="s">
        <v>1341</v>
      </c>
      <c r="X255" t="s">
        <v>1342</v>
      </c>
      <c r="Y255" t="s">
        <v>460</v>
      </c>
      <c r="Z255" t="s">
        <v>86</v>
      </c>
      <c r="AA255" t="s">
        <v>3535</v>
      </c>
      <c r="AB255" t="s">
        <v>3536</v>
      </c>
      <c r="AC255" t="s">
        <v>632</v>
      </c>
      <c r="AD255" t="s">
        <v>86</v>
      </c>
      <c r="AE255" t="s">
        <v>86</v>
      </c>
      <c r="AF255" t="s">
        <v>151</v>
      </c>
      <c r="AG255" t="s">
        <v>94</v>
      </c>
      <c r="AH255" t="s">
        <v>108</v>
      </c>
      <c r="AI255" t="s">
        <v>3537</v>
      </c>
      <c r="AJ255" t="s">
        <v>1264</v>
      </c>
      <c r="AK255" t="s">
        <v>3072</v>
      </c>
      <c r="AL255" t="s">
        <v>112</v>
      </c>
      <c r="AM255" t="s">
        <v>319</v>
      </c>
      <c r="AN255" t="s">
        <v>319</v>
      </c>
      <c r="AP255" t="s">
        <v>319</v>
      </c>
      <c r="AQ255" t="s">
        <v>109</v>
      </c>
      <c r="BE255" t="s">
        <v>3611</v>
      </c>
      <c r="BG255" t="s">
        <v>88</v>
      </c>
      <c r="BN255" t="s">
        <v>93</v>
      </c>
      <c r="BO255" t="s">
        <v>89</v>
      </c>
      <c r="BP255" t="s">
        <v>110</v>
      </c>
      <c r="BQ255" t="s">
        <v>109</v>
      </c>
      <c r="BU255" t="s">
        <v>90</v>
      </c>
      <c r="BV255" t="s">
        <v>3538</v>
      </c>
      <c r="BX255" t="s">
        <v>93</v>
      </c>
      <c r="BY255" t="s">
        <v>3539</v>
      </c>
      <c r="BZ255" t="s">
        <v>632</v>
      </c>
      <c r="CA255" t="s">
        <v>86</v>
      </c>
      <c r="CB255" t="s">
        <v>86</v>
      </c>
      <c r="CC255" s="35">
        <v>45805.592453703706</v>
      </c>
      <c r="CD255" t="s">
        <v>3536</v>
      </c>
      <c r="CE255" t="s">
        <v>3540</v>
      </c>
      <c r="CF255" s="3" t="s">
        <v>2670</v>
      </c>
      <c r="CG255" s="3" t="s">
        <v>152</v>
      </c>
      <c r="CH255" s="3" t="s">
        <v>153</v>
      </c>
      <c r="CI255" s="3">
        <f t="shared" ref="CI255:CI262" si="167">DAY(M255)</f>
        <v>26</v>
      </c>
      <c r="CJ255" s="3">
        <f t="shared" ref="CJ255:CJ262" si="168">MONTH(M255)</f>
        <v>5</v>
      </c>
      <c r="CK255" s="3" t="str">
        <f>IFERROR(VLOOKUP(V255,Turnos!$A$1:$D$150,3,0),"")</f>
        <v>15:00 AS 23:00</v>
      </c>
      <c r="CL255" s="3">
        <f t="shared" ref="CL255:CL262" si="169">IF(AP255&gt;0,AP255-1,"")</f>
        <v>15</v>
      </c>
      <c r="CM255" s="4">
        <f t="shared" ref="CM255:CM262" si="170">IF(CL255="","",(AM255/CL255)-1)</f>
        <v>6.6666666666666652E-2</v>
      </c>
      <c r="CN255" s="19">
        <f t="shared" ref="CN255:CN262" ca="1" si="171">IF(CC255="",NOW()-M255,CC255-M255)</f>
        <v>1.8416087962978054</v>
      </c>
      <c r="CO255" s="3" t="str">
        <f t="shared" ref="CO255:CO262" si="172">IF(CC255="","Não tratado","Tratado")</f>
        <v>Tratado</v>
      </c>
      <c r="CP255" s="3" t="str">
        <f t="shared" ref="CP255:CP262" ca="1" si="173">IF(CN255&gt;=5,"Fora do prazo","Dentro do Prazo")</f>
        <v>Dentro do Prazo</v>
      </c>
    </row>
    <row r="256" spans="1:94">
      <c r="A256" t="s">
        <v>3541</v>
      </c>
      <c r="B256" t="s">
        <v>82</v>
      </c>
      <c r="C256" t="s">
        <v>83</v>
      </c>
      <c r="D256" t="s">
        <v>84</v>
      </c>
      <c r="E256" t="s">
        <v>1020</v>
      </c>
      <c r="F256" t="s">
        <v>287</v>
      </c>
      <c r="G256" t="s">
        <v>103</v>
      </c>
      <c r="H256" t="s">
        <v>104</v>
      </c>
      <c r="I256" t="s">
        <v>87</v>
      </c>
      <c r="J256" t="s">
        <v>105</v>
      </c>
      <c r="K256" t="s">
        <v>88</v>
      </c>
      <c r="L256" t="s">
        <v>91</v>
      </c>
      <c r="M256" t="s">
        <v>3542</v>
      </c>
      <c r="N256" t="s">
        <v>3534</v>
      </c>
      <c r="O256" t="s">
        <v>1441</v>
      </c>
      <c r="P256" t="s">
        <v>1442</v>
      </c>
      <c r="Q256" t="s">
        <v>1443</v>
      </c>
      <c r="R256" t="s">
        <v>98</v>
      </c>
      <c r="T256" t="s">
        <v>86</v>
      </c>
      <c r="U256" t="s">
        <v>106</v>
      </c>
      <c r="V256" t="s">
        <v>165</v>
      </c>
      <c r="W256" t="s">
        <v>1341</v>
      </c>
      <c r="X256" t="s">
        <v>1342</v>
      </c>
      <c r="Y256" t="s">
        <v>460</v>
      </c>
      <c r="Z256" t="s">
        <v>86</v>
      </c>
      <c r="AA256" t="s">
        <v>3543</v>
      </c>
      <c r="AB256" t="s">
        <v>3544</v>
      </c>
      <c r="AC256" t="s">
        <v>632</v>
      </c>
      <c r="AD256" t="s">
        <v>86</v>
      </c>
      <c r="AE256" t="s">
        <v>86</v>
      </c>
      <c r="AF256" t="s">
        <v>151</v>
      </c>
      <c r="AG256" t="s">
        <v>94</v>
      </c>
      <c r="AH256" t="s">
        <v>108</v>
      </c>
      <c r="AI256" t="s">
        <v>3545</v>
      </c>
      <c r="AJ256" t="s">
        <v>1264</v>
      </c>
      <c r="AK256" t="s">
        <v>3072</v>
      </c>
      <c r="AL256" t="s">
        <v>331</v>
      </c>
      <c r="AM256" t="s">
        <v>402</v>
      </c>
      <c r="AN256" t="s">
        <v>318</v>
      </c>
      <c r="AP256" t="s">
        <v>319</v>
      </c>
      <c r="AQ256" t="s">
        <v>109</v>
      </c>
      <c r="BE256" t="s">
        <v>3612</v>
      </c>
      <c r="BG256" t="s">
        <v>319</v>
      </c>
      <c r="BN256" t="s">
        <v>93</v>
      </c>
      <c r="BO256" t="s">
        <v>89</v>
      </c>
      <c r="BP256" t="s">
        <v>110</v>
      </c>
      <c r="BQ256" t="s">
        <v>109</v>
      </c>
      <c r="BU256" t="s">
        <v>90</v>
      </c>
      <c r="BV256" t="s">
        <v>3538</v>
      </c>
      <c r="BX256" t="s">
        <v>93</v>
      </c>
      <c r="BY256" t="s">
        <v>3546</v>
      </c>
      <c r="BZ256" t="s">
        <v>632</v>
      </c>
      <c r="CA256" t="s">
        <v>86</v>
      </c>
      <c r="CB256" t="s">
        <v>86</v>
      </c>
      <c r="CC256" s="35">
        <v>45805.59302083333</v>
      </c>
      <c r="CD256" t="s">
        <v>3544</v>
      </c>
      <c r="CE256" t="s">
        <v>3547</v>
      </c>
      <c r="CF256" s="3" t="s">
        <v>2670</v>
      </c>
      <c r="CG256" s="3" t="s">
        <v>152</v>
      </c>
      <c r="CH256" s="3" t="s">
        <v>153</v>
      </c>
      <c r="CI256" s="3">
        <f t="shared" si="167"/>
        <v>26</v>
      </c>
      <c r="CJ256" s="3">
        <f t="shared" si="168"/>
        <v>5</v>
      </c>
      <c r="CK256" s="3" t="str">
        <f>IFERROR(VLOOKUP(V256,Turnos!$A$1:$D$150,3,0),"")</f>
        <v>15:00 AS 23:00</v>
      </c>
      <c r="CL256" s="3">
        <f t="shared" si="169"/>
        <v>15</v>
      </c>
      <c r="CM256" s="4">
        <f t="shared" si="170"/>
        <v>0.19999999999999996</v>
      </c>
      <c r="CN256" s="19">
        <f t="shared" ca="1" si="171"/>
        <v>1.8422685185141745</v>
      </c>
      <c r="CO256" s="3" t="str">
        <f t="shared" si="172"/>
        <v>Tratado</v>
      </c>
      <c r="CP256" s="3" t="str">
        <f t="shared" ca="1" si="173"/>
        <v>Dentro do Prazo</v>
      </c>
    </row>
    <row r="257" spans="1:94">
      <c r="A257" t="s">
        <v>3548</v>
      </c>
      <c r="B257" t="s">
        <v>82</v>
      </c>
      <c r="C257" t="s">
        <v>83</v>
      </c>
      <c r="D257" t="s">
        <v>84</v>
      </c>
      <c r="E257" t="s">
        <v>85</v>
      </c>
      <c r="F257" t="s">
        <v>601</v>
      </c>
      <c r="G257" t="s">
        <v>532</v>
      </c>
      <c r="H257" t="s">
        <v>533</v>
      </c>
      <c r="I257" t="s">
        <v>87</v>
      </c>
      <c r="J257" t="s">
        <v>343</v>
      </c>
      <c r="K257" t="s">
        <v>534</v>
      </c>
      <c r="L257" t="s">
        <v>345</v>
      </c>
      <c r="M257" t="s">
        <v>3549</v>
      </c>
      <c r="N257" t="s">
        <v>3550</v>
      </c>
      <c r="O257" t="s">
        <v>1477</v>
      </c>
      <c r="P257" t="s">
        <v>1478</v>
      </c>
      <c r="Q257" t="s">
        <v>1479</v>
      </c>
      <c r="R257" t="s">
        <v>537</v>
      </c>
      <c r="T257" t="s">
        <v>86</v>
      </c>
      <c r="U257" t="s">
        <v>351</v>
      </c>
      <c r="V257" t="s">
        <v>196</v>
      </c>
      <c r="W257" t="s">
        <v>1972</v>
      </c>
      <c r="X257" t="s">
        <v>1973</v>
      </c>
      <c r="Y257" t="s">
        <v>3551</v>
      </c>
      <c r="Z257" t="s">
        <v>86</v>
      </c>
      <c r="AA257" t="s">
        <v>3552</v>
      </c>
      <c r="AB257" t="s">
        <v>3553</v>
      </c>
      <c r="AC257" t="s">
        <v>3554</v>
      </c>
      <c r="AD257" t="s">
        <v>3555</v>
      </c>
      <c r="AE257" t="s">
        <v>3554</v>
      </c>
      <c r="AF257" t="s">
        <v>359</v>
      </c>
      <c r="AG257" t="s">
        <v>94</v>
      </c>
      <c r="AH257" t="s">
        <v>360</v>
      </c>
      <c r="AI257" t="s">
        <v>86</v>
      </c>
      <c r="AL257" t="s">
        <v>3556</v>
      </c>
      <c r="AV257" t="s">
        <v>402</v>
      </c>
      <c r="AW257" t="s">
        <v>402</v>
      </c>
      <c r="BE257" t="s">
        <v>3613</v>
      </c>
      <c r="BN257" t="s">
        <v>93</v>
      </c>
      <c r="BO257" t="s">
        <v>89</v>
      </c>
      <c r="BP257" t="s">
        <v>364</v>
      </c>
      <c r="BQ257" t="s">
        <v>750</v>
      </c>
      <c r="BU257" t="s">
        <v>90</v>
      </c>
      <c r="BV257" t="s">
        <v>3557</v>
      </c>
      <c r="BW257" t="s">
        <v>367</v>
      </c>
      <c r="BX257" t="s">
        <v>93</v>
      </c>
      <c r="BY257" t="s">
        <v>3558</v>
      </c>
      <c r="BZ257" t="s">
        <v>3554</v>
      </c>
      <c r="CA257" t="s">
        <v>86</v>
      </c>
      <c r="CB257" t="s">
        <v>3555</v>
      </c>
      <c r="CC257" s="35">
        <v>45803.724270833336</v>
      </c>
      <c r="CD257" t="s">
        <v>86</v>
      </c>
      <c r="CE257" t="s">
        <v>3559</v>
      </c>
      <c r="CG257" s="3" t="s">
        <v>152</v>
      </c>
      <c r="CH257" s="3" t="s">
        <v>594</v>
      </c>
      <c r="CI257" s="3">
        <f t="shared" si="167"/>
        <v>26</v>
      </c>
      <c r="CJ257" s="3">
        <f t="shared" si="168"/>
        <v>5</v>
      </c>
      <c r="CK257" s="3" t="str">
        <f>IFERROR(VLOOKUP(V257,Turnos!$A$1:$D$150,3,0),"")</f>
        <v>00:00 as 08:20</v>
      </c>
      <c r="CL257" s="3" t="str">
        <f t="shared" si="169"/>
        <v/>
      </c>
      <c r="CM257" s="4" t="str">
        <f t="shared" si="170"/>
        <v/>
      </c>
      <c r="CN257" s="19">
        <f t="shared" ca="1" si="171"/>
        <v>0</v>
      </c>
      <c r="CO257" s="3" t="str">
        <f t="shared" si="172"/>
        <v>Tratado</v>
      </c>
      <c r="CP257" s="3" t="str">
        <f t="shared" ca="1" si="173"/>
        <v>Dentro do Prazo</v>
      </c>
    </row>
    <row r="258" spans="1:94">
      <c r="A258" t="s">
        <v>3560</v>
      </c>
      <c r="B258" t="s">
        <v>82</v>
      </c>
      <c r="C258" t="s">
        <v>83</v>
      </c>
      <c r="D258" t="s">
        <v>84</v>
      </c>
      <c r="E258" t="s">
        <v>85</v>
      </c>
      <c r="F258" t="s">
        <v>287</v>
      </c>
      <c r="G258" t="s">
        <v>103</v>
      </c>
      <c r="H258" t="s">
        <v>104</v>
      </c>
      <c r="I258" t="s">
        <v>87</v>
      </c>
      <c r="J258" t="s">
        <v>105</v>
      </c>
      <c r="K258" t="s">
        <v>88</v>
      </c>
      <c r="L258" t="s">
        <v>91</v>
      </c>
      <c r="M258" t="s">
        <v>3561</v>
      </c>
      <c r="N258" t="s">
        <v>3562</v>
      </c>
      <c r="O258" t="s">
        <v>410</v>
      </c>
      <c r="P258" t="s">
        <v>411</v>
      </c>
      <c r="Q258" t="s">
        <v>412</v>
      </c>
      <c r="R258" t="s">
        <v>98</v>
      </c>
      <c r="T258" t="s">
        <v>86</v>
      </c>
      <c r="U258" t="s">
        <v>106</v>
      </c>
      <c r="V258" t="s">
        <v>141</v>
      </c>
      <c r="W258" t="s">
        <v>2793</v>
      </c>
      <c r="X258" t="s">
        <v>2794</v>
      </c>
      <c r="Y258" t="s">
        <v>3551</v>
      </c>
      <c r="Z258" t="s">
        <v>86</v>
      </c>
      <c r="AA258" t="s">
        <v>3563</v>
      </c>
      <c r="AB258" t="s">
        <v>3564</v>
      </c>
      <c r="AC258" t="s">
        <v>632</v>
      </c>
      <c r="AD258" t="s">
        <v>3564</v>
      </c>
      <c r="AE258" t="s">
        <v>2811</v>
      </c>
      <c r="AF258" t="s">
        <v>151</v>
      </c>
      <c r="AG258" t="s">
        <v>94</v>
      </c>
      <c r="AH258" t="s">
        <v>108</v>
      </c>
      <c r="AI258" t="s">
        <v>3565</v>
      </c>
      <c r="AJ258" t="s">
        <v>526</v>
      </c>
      <c r="AK258" t="s">
        <v>3566</v>
      </c>
      <c r="AL258" t="s">
        <v>331</v>
      </c>
      <c r="AM258" t="s">
        <v>418</v>
      </c>
      <c r="AN258" t="s">
        <v>467</v>
      </c>
      <c r="AP258" t="s">
        <v>319</v>
      </c>
      <c r="AQ258" t="s">
        <v>109</v>
      </c>
      <c r="BE258" t="s">
        <v>3614</v>
      </c>
      <c r="BG258" t="s">
        <v>773</v>
      </c>
      <c r="BN258" t="s">
        <v>93</v>
      </c>
      <c r="BO258" t="s">
        <v>89</v>
      </c>
      <c r="BP258" t="s">
        <v>110</v>
      </c>
      <c r="BQ258" t="s">
        <v>109</v>
      </c>
      <c r="BU258" t="s">
        <v>90</v>
      </c>
      <c r="BV258" t="s">
        <v>3567</v>
      </c>
      <c r="BX258" t="s">
        <v>93</v>
      </c>
      <c r="BY258" t="s">
        <v>3568</v>
      </c>
      <c r="BZ258" t="s">
        <v>632</v>
      </c>
      <c r="CA258" t="s">
        <v>3569</v>
      </c>
      <c r="CB258" t="s">
        <v>86</v>
      </c>
      <c r="CC258" s="35">
        <v>45805.628888888888</v>
      </c>
      <c r="CD258" t="s">
        <v>3564</v>
      </c>
      <c r="CE258" t="s">
        <v>3570</v>
      </c>
      <c r="CF258" s="3" t="s">
        <v>2670</v>
      </c>
      <c r="CG258" s="3" t="s">
        <v>372</v>
      </c>
      <c r="CH258" s="3" t="s">
        <v>594</v>
      </c>
      <c r="CI258" s="3">
        <f t="shared" si="167"/>
        <v>26</v>
      </c>
      <c r="CJ258" s="3">
        <f t="shared" si="168"/>
        <v>5</v>
      </c>
      <c r="CK258" s="3" t="str">
        <f>IFERROR(VLOOKUP(V258,Turnos!$A$1:$D$150,3,0),"")</f>
        <v>08:00 as 16:20</v>
      </c>
      <c r="CL258" s="3">
        <f t="shared" si="169"/>
        <v>15</v>
      </c>
      <c r="CM258" s="4">
        <f t="shared" si="170"/>
        <v>0.46666666666666656</v>
      </c>
      <c r="CN258" s="19">
        <f t="shared" ca="1" si="171"/>
        <v>2.0138541666674428</v>
      </c>
      <c r="CO258" s="3" t="str">
        <f t="shared" si="172"/>
        <v>Tratado</v>
      </c>
      <c r="CP258" s="3" t="str">
        <f t="shared" ca="1" si="173"/>
        <v>Dentro do Prazo</v>
      </c>
    </row>
    <row r="259" spans="1:94">
      <c r="A259" t="s">
        <v>3571</v>
      </c>
      <c r="B259" t="s">
        <v>82</v>
      </c>
      <c r="C259" t="s">
        <v>83</v>
      </c>
      <c r="D259" t="s">
        <v>84</v>
      </c>
      <c r="E259" t="s">
        <v>85</v>
      </c>
      <c r="F259" t="s">
        <v>287</v>
      </c>
      <c r="G259" t="s">
        <v>103</v>
      </c>
      <c r="H259" t="s">
        <v>104</v>
      </c>
      <c r="I259" t="s">
        <v>87</v>
      </c>
      <c r="J259" t="s">
        <v>105</v>
      </c>
      <c r="K259" t="s">
        <v>88</v>
      </c>
      <c r="L259" t="s">
        <v>91</v>
      </c>
      <c r="M259" t="s">
        <v>3572</v>
      </c>
      <c r="N259" t="s">
        <v>3573</v>
      </c>
      <c r="O259" t="s">
        <v>888</v>
      </c>
      <c r="P259" t="s">
        <v>889</v>
      </c>
      <c r="Q259" t="s">
        <v>890</v>
      </c>
      <c r="R259" t="s">
        <v>98</v>
      </c>
      <c r="T259" t="s">
        <v>86</v>
      </c>
      <c r="U259" t="s">
        <v>106</v>
      </c>
      <c r="V259" t="s">
        <v>222</v>
      </c>
      <c r="W259" t="s">
        <v>3574</v>
      </c>
      <c r="X259" t="s">
        <v>3575</v>
      </c>
      <c r="Y259" t="s">
        <v>626</v>
      </c>
      <c r="Z259" t="s">
        <v>86</v>
      </c>
      <c r="AA259" t="s">
        <v>3576</v>
      </c>
      <c r="AB259" t="s">
        <v>3577</v>
      </c>
      <c r="AC259" t="s">
        <v>632</v>
      </c>
      <c r="AD259" t="s">
        <v>86</v>
      </c>
      <c r="AE259" t="s">
        <v>86</v>
      </c>
      <c r="AF259" t="s">
        <v>151</v>
      </c>
      <c r="AG259" t="s">
        <v>94</v>
      </c>
      <c r="AH259" t="s">
        <v>108</v>
      </c>
      <c r="AI259" t="s">
        <v>86</v>
      </c>
      <c r="AJ259" t="s">
        <v>526</v>
      </c>
      <c r="AK259" t="s">
        <v>3578</v>
      </c>
      <c r="AL259" t="s">
        <v>331</v>
      </c>
      <c r="AM259" t="s">
        <v>418</v>
      </c>
      <c r="AN259" t="s">
        <v>467</v>
      </c>
      <c r="AP259" t="s">
        <v>319</v>
      </c>
      <c r="AQ259" t="s">
        <v>109</v>
      </c>
      <c r="BE259" t="s">
        <v>3615</v>
      </c>
      <c r="BG259" t="s">
        <v>467</v>
      </c>
      <c r="BN259" t="s">
        <v>93</v>
      </c>
      <c r="BO259" t="s">
        <v>89</v>
      </c>
      <c r="BP259" t="s">
        <v>110</v>
      </c>
      <c r="BQ259" t="s">
        <v>109</v>
      </c>
      <c r="BU259" t="s">
        <v>90</v>
      </c>
      <c r="BV259" t="s">
        <v>3579</v>
      </c>
      <c r="BX259" t="s">
        <v>93</v>
      </c>
      <c r="BY259" t="s">
        <v>3580</v>
      </c>
      <c r="BZ259" t="s">
        <v>632</v>
      </c>
      <c r="CA259" t="s">
        <v>86</v>
      </c>
      <c r="CB259" t="s">
        <v>86</v>
      </c>
      <c r="CC259" s="35">
        <v>45806.35260416667</v>
      </c>
      <c r="CD259" t="s">
        <v>3577</v>
      </c>
      <c r="CE259" t="s">
        <v>3581</v>
      </c>
      <c r="CF259" s="3" t="s">
        <v>2670</v>
      </c>
      <c r="CG259" s="3" t="s">
        <v>372</v>
      </c>
      <c r="CH259" s="3" t="s">
        <v>594</v>
      </c>
      <c r="CI259" s="3">
        <f t="shared" si="167"/>
        <v>26</v>
      </c>
      <c r="CJ259" s="3">
        <f t="shared" si="168"/>
        <v>5</v>
      </c>
      <c r="CK259" s="3" t="str">
        <f>IFERROR(VLOOKUP(V259,Turnos!$A$1:$D$150,3,0),"")</f>
        <v>05:00 as 13:20</v>
      </c>
      <c r="CL259" s="3">
        <f t="shared" si="169"/>
        <v>15</v>
      </c>
      <c r="CM259" s="4">
        <f t="shared" si="170"/>
        <v>0.46666666666666656</v>
      </c>
      <c r="CN259" s="19">
        <f t="shared" ca="1" si="171"/>
        <v>3.0894560185188311</v>
      </c>
      <c r="CO259" s="3" t="str">
        <f t="shared" si="172"/>
        <v>Tratado</v>
      </c>
      <c r="CP259" s="3" t="str">
        <f t="shared" ca="1" si="173"/>
        <v>Dentro do Prazo</v>
      </c>
    </row>
    <row r="260" spans="1:94">
      <c r="A260" t="s">
        <v>3582</v>
      </c>
      <c r="B260" t="s">
        <v>82</v>
      </c>
      <c r="C260" t="s">
        <v>83</v>
      </c>
      <c r="D260" t="s">
        <v>84</v>
      </c>
      <c r="E260" t="s">
        <v>1020</v>
      </c>
      <c r="F260" t="s">
        <v>287</v>
      </c>
      <c r="G260" t="s">
        <v>103</v>
      </c>
      <c r="H260" t="s">
        <v>104</v>
      </c>
      <c r="I260" t="s">
        <v>87</v>
      </c>
      <c r="J260" t="s">
        <v>105</v>
      </c>
      <c r="K260" t="s">
        <v>88</v>
      </c>
      <c r="L260" t="s">
        <v>91</v>
      </c>
      <c r="M260" t="s">
        <v>3583</v>
      </c>
      <c r="N260" t="s">
        <v>3584</v>
      </c>
      <c r="O260" t="s">
        <v>1386</v>
      </c>
      <c r="P260" t="s">
        <v>1387</v>
      </c>
      <c r="Q260" t="s">
        <v>1388</v>
      </c>
      <c r="R260" t="s">
        <v>98</v>
      </c>
      <c r="T260" t="s">
        <v>86</v>
      </c>
      <c r="U260" t="s">
        <v>106</v>
      </c>
      <c r="V260" t="s">
        <v>170</v>
      </c>
      <c r="W260" t="s">
        <v>1227</v>
      </c>
      <c r="X260" t="s">
        <v>1228</v>
      </c>
      <c r="Y260" t="s">
        <v>626</v>
      </c>
      <c r="Z260" t="s">
        <v>86</v>
      </c>
      <c r="AA260" t="s">
        <v>3585</v>
      </c>
      <c r="AB260" t="s">
        <v>3586</v>
      </c>
      <c r="AC260" t="s">
        <v>632</v>
      </c>
      <c r="AD260" t="s">
        <v>86</v>
      </c>
      <c r="AE260" t="s">
        <v>86</v>
      </c>
      <c r="AF260" t="s">
        <v>151</v>
      </c>
      <c r="AG260" t="s">
        <v>94</v>
      </c>
      <c r="AH260" t="s">
        <v>108</v>
      </c>
      <c r="AI260" t="s">
        <v>86</v>
      </c>
      <c r="AJ260" t="s">
        <v>1264</v>
      </c>
      <c r="AK260" t="s">
        <v>1345</v>
      </c>
      <c r="AL260" t="s">
        <v>112</v>
      </c>
      <c r="AM260" t="s">
        <v>318</v>
      </c>
      <c r="AN260" t="s">
        <v>319</v>
      </c>
      <c r="AP260" t="s">
        <v>319</v>
      </c>
      <c r="AQ260" t="s">
        <v>109</v>
      </c>
      <c r="BE260" t="s">
        <v>3616</v>
      </c>
      <c r="BG260" t="s">
        <v>88</v>
      </c>
      <c r="BN260" t="s">
        <v>93</v>
      </c>
      <c r="BO260" t="s">
        <v>89</v>
      </c>
      <c r="BP260" t="s">
        <v>110</v>
      </c>
      <c r="BQ260" t="s">
        <v>109</v>
      </c>
      <c r="BU260" t="s">
        <v>90</v>
      </c>
      <c r="BV260" t="s">
        <v>3587</v>
      </c>
      <c r="BX260" t="s">
        <v>93</v>
      </c>
      <c r="BY260" t="s">
        <v>3588</v>
      </c>
      <c r="BZ260" t="s">
        <v>632</v>
      </c>
      <c r="CA260" t="s">
        <v>86</v>
      </c>
      <c r="CB260" t="s">
        <v>86</v>
      </c>
      <c r="CC260" s="35">
        <v>45805.593912037039</v>
      </c>
      <c r="CD260" t="s">
        <v>3586</v>
      </c>
      <c r="CE260" t="s">
        <v>3589</v>
      </c>
      <c r="CF260" s="3" t="s">
        <v>2670</v>
      </c>
      <c r="CG260" s="3" t="s">
        <v>372</v>
      </c>
      <c r="CH260" s="3" t="s">
        <v>594</v>
      </c>
      <c r="CI260" s="3">
        <f t="shared" si="167"/>
        <v>26</v>
      </c>
      <c r="CJ260" s="3">
        <f t="shared" si="168"/>
        <v>5</v>
      </c>
      <c r="CK260" s="3" t="str">
        <f>IFERROR(VLOOKUP(V260,Turnos!$A$1:$D$150,3,0),"")</f>
        <v>23:00 AS 07:00</v>
      </c>
      <c r="CL260" s="3">
        <f t="shared" si="169"/>
        <v>15</v>
      </c>
      <c r="CM260" s="4">
        <f t="shared" si="170"/>
        <v>0.1333333333333333</v>
      </c>
      <c r="CN260" s="19">
        <f t="shared" ca="1" si="171"/>
        <v>2.3329050925967749</v>
      </c>
      <c r="CO260" s="3" t="str">
        <f t="shared" si="172"/>
        <v>Tratado</v>
      </c>
      <c r="CP260" s="3" t="str">
        <f t="shared" ca="1" si="173"/>
        <v>Dentro do Prazo</v>
      </c>
    </row>
    <row r="261" spans="1:94">
      <c r="A261" t="s">
        <v>3590</v>
      </c>
      <c r="B261" t="s">
        <v>82</v>
      </c>
      <c r="C261" t="s">
        <v>83</v>
      </c>
      <c r="D261" t="s">
        <v>84</v>
      </c>
      <c r="E261" t="s">
        <v>85</v>
      </c>
      <c r="F261" t="s">
        <v>129</v>
      </c>
      <c r="G261" t="s">
        <v>103</v>
      </c>
      <c r="H261" t="s">
        <v>104</v>
      </c>
      <c r="I261" t="s">
        <v>87</v>
      </c>
      <c r="J261" t="s">
        <v>105</v>
      </c>
      <c r="K261" t="s">
        <v>88</v>
      </c>
      <c r="L261" t="s">
        <v>91</v>
      </c>
      <c r="M261" t="s">
        <v>3591</v>
      </c>
      <c r="N261" t="s">
        <v>3592</v>
      </c>
      <c r="O261" t="s">
        <v>704</v>
      </c>
      <c r="P261" t="s">
        <v>705</v>
      </c>
      <c r="Q261" t="s">
        <v>706</v>
      </c>
      <c r="R261" t="s">
        <v>92</v>
      </c>
      <c r="S261" t="s">
        <v>98</v>
      </c>
      <c r="T261" t="s">
        <v>86</v>
      </c>
      <c r="U261" t="s">
        <v>106</v>
      </c>
      <c r="V261" t="s">
        <v>124</v>
      </c>
      <c r="W261" t="s">
        <v>707</v>
      </c>
      <c r="X261" t="s">
        <v>708</v>
      </c>
      <c r="Y261" t="s">
        <v>96</v>
      </c>
      <c r="Z261" t="s">
        <v>86</v>
      </c>
      <c r="AA261" t="s">
        <v>3593</v>
      </c>
      <c r="AB261" t="s">
        <v>3594</v>
      </c>
      <c r="AC261" t="s">
        <v>632</v>
      </c>
      <c r="AD261" t="s">
        <v>3594</v>
      </c>
      <c r="AE261" t="s">
        <v>2811</v>
      </c>
      <c r="AF261" t="s">
        <v>151</v>
      </c>
      <c r="AG261" t="s">
        <v>94</v>
      </c>
      <c r="AH261" t="s">
        <v>108</v>
      </c>
      <c r="AI261" t="s">
        <v>3595</v>
      </c>
      <c r="AJ261" t="s">
        <v>278</v>
      </c>
      <c r="AK261" t="s">
        <v>279</v>
      </c>
      <c r="AL261" t="s">
        <v>112</v>
      </c>
      <c r="AM261" t="s">
        <v>136</v>
      </c>
      <c r="AN261" t="s">
        <v>136</v>
      </c>
      <c r="AP261" t="s">
        <v>136</v>
      </c>
      <c r="AQ261" t="s">
        <v>109</v>
      </c>
      <c r="BE261" t="s">
        <v>3617</v>
      </c>
      <c r="BG261" t="s">
        <v>1162</v>
      </c>
      <c r="BN261" t="s">
        <v>93</v>
      </c>
      <c r="BO261" t="s">
        <v>89</v>
      </c>
      <c r="BP261" t="s">
        <v>110</v>
      </c>
      <c r="BQ261" t="s">
        <v>109</v>
      </c>
      <c r="BU261" t="s">
        <v>90</v>
      </c>
      <c r="BV261" t="s">
        <v>3596</v>
      </c>
      <c r="BX261" t="s">
        <v>93</v>
      </c>
      <c r="BY261" t="s">
        <v>3597</v>
      </c>
      <c r="BZ261" t="s">
        <v>632</v>
      </c>
      <c r="CA261" t="s">
        <v>3598</v>
      </c>
      <c r="CB261" t="s">
        <v>86</v>
      </c>
      <c r="CC261" s="35">
        <v>45807.882997685185</v>
      </c>
      <c r="CD261" t="s">
        <v>3594</v>
      </c>
      <c r="CE261" t="s">
        <v>3599</v>
      </c>
      <c r="CG261" s="3" t="s">
        <v>152</v>
      </c>
      <c r="CH261" s="3" t="s">
        <v>153</v>
      </c>
      <c r="CI261" s="3">
        <f t="shared" si="167"/>
        <v>26</v>
      </c>
      <c r="CJ261" s="3">
        <f t="shared" si="168"/>
        <v>5</v>
      </c>
      <c r="CK261" s="3" t="str">
        <f>IFERROR(VLOOKUP(V261,Turnos!$A$1:$D$150,3,0),"")</f>
        <v>05:00 as 13:20</v>
      </c>
      <c r="CL261" s="3">
        <f t="shared" si="169"/>
        <v>60</v>
      </c>
      <c r="CM261" s="4">
        <f t="shared" si="170"/>
        <v>1.6666666666666607E-2</v>
      </c>
      <c r="CN261" s="19">
        <f t="shared" ca="1" si="171"/>
        <v>4.6251851851848187</v>
      </c>
      <c r="CO261" s="3" t="str">
        <f t="shared" si="172"/>
        <v>Tratado</v>
      </c>
      <c r="CP261" s="3" t="str">
        <f t="shared" ca="1" si="173"/>
        <v>Dentro do Prazo</v>
      </c>
    </row>
    <row r="262" spans="1:94">
      <c r="A262" t="s">
        <v>3600</v>
      </c>
      <c r="B262" t="s">
        <v>82</v>
      </c>
      <c r="C262" t="s">
        <v>83</v>
      </c>
      <c r="D262" t="s">
        <v>84</v>
      </c>
      <c r="E262" t="s">
        <v>85</v>
      </c>
      <c r="F262" t="s">
        <v>129</v>
      </c>
      <c r="G262" t="s">
        <v>103</v>
      </c>
      <c r="H262" t="s">
        <v>104</v>
      </c>
      <c r="I262" t="s">
        <v>87</v>
      </c>
      <c r="J262" t="s">
        <v>105</v>
      </c>
      <c r="K262" t="s">
        <v>88</v>
      </c>
      <c r="L262" t="s">
        <v>91</v>
      </c>
      <c r="M262" t="s">
        <v>3601</v>
      </c>
      <c r="N262" t="s">
        <v>3602</v>
      </c>
      <c r="O262" t="s">
        <v>376</v>
      </c>
      <c r="P262" t="s">
        <v>377</v>
      </c>
      <c r="Q262" t="s">
        <v>378</v>
      </c>
      <c r="R262" t="s">
        <v>92</v>
      </c>
      <c r="S262" t="s">
        <v>98</v>
      </c>
      <c r="T262" t="s">
        <v>86</v>
      </c>
      <c r="U262" t="s">
        <v>106</v>
      </c>
      <c r="V262" t="s">
        <v>218</v>
      </c>
      <c r="W262" t="s">
        <v>1169</v>
      </c>
      <c r="X262" t="s">
        <v>1170</v>
      </c>
      <c r="Y262" t="s">
        <v>2124</v>
      </c>
      <c r="Z262" t="s">
        <v>86</v>
      </c>
      <c r="AA262" t="s">
        <v>3603</v>
      </c>
      <c r="AB262" t="s">
        <v>3604</v>
      </c>
      <c r="AC262" t="s">
        <v>632</v>
      </c>
      <c r="AD262" t="s">
        <v>3604</v>
      </c>
      <c r="AE262" t="s">
        <v>1206</v>
      </c>
      <c r="AF262" t="s">
        <v>151</v>
      </c>
      <c r="AG262" t="s">
        <v>94</v>
      </c>
      <c r="AH262" t="s">
        <v>108</v>
      </c>
      <c r="AI262" t="s">
        <v>3605</v>
      </c>
      <c r="AJ262" t="s">
        <v>278</v>
      </c>
      <c r="AK262" t="s">
        <v>279</v>
      </c>
      <c r="AL262" t="s">
        <v>112</v>
      </c>
      <c r="AM262" t="s">
        <v>126</v>
      </c>
      <c r="AN262" t="s">
        <v>136</v>
      </c>
      <c r="AP262" t="s">
        <v>136</v>
      </c>
      <c r="AQ262" t="s">
        <v>109</v>
      </c>
      <c r="BE262" t="s">
        <v>3618</v>
      </c>
      <c r="BG262" t="s">
        <v>3606</v>
      </c>
      <c r="BN262" t="s">
        <v>93</v>
      </c>
      <c r="BO262" t="s">
        <v>89</v>
      </c>
      <c r="BP262" t="s">
        <v>110</v>
      </c>
      <c r="BQ262" t="s">
        <v>109</v>
      </c>
      <c r="BU262" t="s">
        <v>90</v>
      </c>
      <c r="BV262" t="s">
        <v>3607</v>
      </c>
      <c r="BX262" t="s">
        <v>93</v>
      </c>
      <c r="BY262" t="s">
        <v>3608</v>
      </c>
      <c r="BZ262" t="s">
        <v>632</v>
      </c>
      <c r="CA262" t="s">
        <v>3609</v>
      </c>
      <c r="CB262" t="s">
        <v>86</v>
      </c>
      <c r="CC262" s="35">
        <v>45806.389444444445</v>
      </c>
      <c r="CD262" t="s">
        <v>3604</v>
      </c>
      <c r="CE262" t="s">
        <v>3610</v>
      </c>
      <c r="CG262" s="3" t="s">
        <v>152</v>
      </c>
      <c r="CH262" s="3" t="s">
        <v>153</v>
      </c>
      <c r="CI262" s="3">
        <f t="shared" si="167"/>
        <v>26</v>
      </c>
      <c r="CJ262" s="3">
        <f t="shared" si="168"/>
        <v>5</v>
      </c>
      <c r="CK262" s="3" t="str">
        <f>IFERROR(VLOOKUP(V262,Turnos!$A$1:$D$150,3,0),"")</f>
        <v>21:00 AS 05:20</v>
      </c>
      <c r="CL262" s="3">
        <f t="shared" si="169"/>
        <v>60</v>
      </c>
      <c r="CM262" s="4">
        <f t="shared" si="170"/>
        <v>3.3333333333333437E-2</v>
      </c>
      <c r="CN262" s="19">
        <f t="shared" ca="1" si="171"/>
        <v>3.2169212962980964</v>
      </c>
      <c r="CO262" s="3" t="str">
        <f t="shared" si="172"/>
        <v>Tratado</v>
      </c>
      <c r="CP262" s="3" t="str">
        <f t="shared" ca="1" si="173"/>
        <v>Dentro do Prazo</v>
      </c>
    </row>
    <row r="263" spans="1:94">
      <c r="A263" t="s">
        <v>3619</v>
      </c>
      <c r="B263" t="s">
        <v>82</v>
      </c>
      <c r="C263" t="s">
        <v>83</v>
      </c>
      <c r="D263" t="s">
        <v>84</v>
      </c>
      <c r="E263" t="s">
        <v>85</v>
      </c>
      <c r="F263" t="s">
        <v>364</v>
      </c>
      <c r="G263" t="s">
        <v>532</v>
      </c>
      <c r="H263" t="s">
        <v>533</v>
      </c>
      <c r="I263" t="s">
        <v>87</v>
      </c>
      <c r="J263" t="s">
        <v>343</v>
      </c>
      <c r="K263" t="s">
        <v>534</v>
      </c>
      <c r="L263" t="s">
        <v>345</v>
      </c>
      <c r="M263" t="s">
        <v>3620</v>
      </c>
      <c r="N263" t="s">
        <v>3621</v>
      </c>
      <c r="O263" t="s">
        <v>704</v>
      </c>
      <c r="P263" t="s">
        <v>705</v>
      </c>
      <c r="Q263" t="s">
        <v>706</v>
      </c>
      <c r="R263" t="s">
        <v>537</v>
      </c>
      <c r="T263" t="s">
        <v>86</v>
      </c>
      <c r="U263" t="s">
        <v>351</v>
      </c>
      <c r="V263" t="s">
        <v>218</v>
      </c>
      <c r="W263" t="s">
        <v>86</v>
      </c>
      <c r="X263" t="s">
        <v>86</v>
      </c>
      <c r="Y263" t="s">
        <v>3622</v>
      </c>
      <c r="Z263" t="s">
        <v>86</v>
      </c>
      <c r="AA263" t="s">
        <v>3623</v>
      </c>
      <c r="AB263" t="s">
        <v>3624</v>
      </c>
      <c r="AC263" t="s">
        <v>1190</v>
      </c>
      <c r="AD263" t="s">
        <v>3625</v>
      </c>
      <c r="AE263" t="s">
        <v>1190</v>
      </c>
      <c r="AF263" t="s">
        <v>359</v>
      </c>
      <c r="AG263" t="s">
        <v>94</v>
      </c>
      <c r="AH263" t="s">
        <v>511</v>
      </c>
      <c r="AI263" t="s">
        <v>86</v>
      </c>
      <c r="AL263" t="s">
        <v>3626</v>
      </c>
      <c r="AV263" t="s">
        <v>2200</v>
      </c>
      <c r="AW263" t="s">
        <v>1162</v>
      </c>
      <c r="BE263" t="s">
        <v>3651</v>
      </c>
      <c r="BN263" t="s">
        <v>93</v>
      </c>
      <c r="BO263" t="s">
        <v>89</v>
      </c>
      <c r="BP263" t="s">
        <v>364</v>
      </c>
      <c r="BQ263" t="s">
        <v>750</v>
      </c>
      <c r="BU263" t="s">
        <v>90</v>
      </c>
      <c r="BV263" t="s">
        <v>3627</v>
      </c>
      <c r="BW263" t="s">
        <v>367</v>
      </c>
      <c r="BX263" t="s">
        <v>93</v>
      </c>
      <c r="BY263" t="s">
        <v>3628</v>
      </c>
      <c r="BZ263" t="s">
        <v>1190</v>
      </c>
      <c r="CA263" t="s">
        <v>86</v>
      </c>
      <c r="CB263" t="s">
        <v>3625</v>
      </c>
      <c r="CC263" s="35">
        <v>45805.642465277779</v>
      </c>
      <c r="CD263" t="s">
        <v>86</v>
      </c>
      <c r="CE263" t="s">
        <v>3629</v>
      </c>
      <c r="CG263" s="3" t="s">
        <v>152</v>
      </c>
      <c r="CH263" s="3" t="s">
        <v>153</v>
      </c>
      <c r="CI263" s="3">
        <f t="shared" ref="CI263:CI265" si="174">DAY(M263)</f>
        <v>27</v>
      </c>
      <c r="CJ263" s="3">
        <f t="shared" ref="CJ263:CJ265" si="175">MONTH(M263)</f>
        <v>5</v>
      </c>
      <c r="CK263" s="3" t="str">
        <f>IFERROR(VLOOKUP(V263,Turnos!$A$1:$D$150,3,0),"")</f>
        <v>21:00 AS 05:20</v>
      </c>
      <c r="CL263" s="3" t="str">
        <f t="shared" ref="CL263:CL265" si="176">IF(AP263&gt;0,AP263-1,"")</f>
        <v/>
      </c>
      <c r="CM263" s="4" t="str">
        <f t="shared" ref="CM263:CM265" si="177">IF(CL263="","",(AM263/CL263)-1)</f>
        <v/>
      </c>
      <c r="CN263" s="19">
        <f t="shared" ref="CN263:CN265" ca="1" si="178">IF(CC263="",NOW()-M263,CC263-M263)</f>
        <v>0.73265046296728542</v>
      </c>
      <c r="CO263" s="3" t="str">
        <f t="shared" ref="CO263:CO265" si="179">IF(CC263="","Não tratado","Tratado")</f>
        <v>Tratado</v>
      </c>
      <c r="CP263" s="3" t="str">
        <f t="shared" ref="CP263:CP265" ca="1" si="180">IF(CN263&gt;=5,"Fora do prazo","Dentro do Prazo")</f>
        <v>Dentro do Prazo</v>
      </c>
    </row>
    <row r="264" spans="1:94">
      <c r="A264" t="s">
        <v>3630</v>
      </c>
      <c r="B264" t="s">
        <v>82</v>
      </c>
      <c r="C264" t="s">
        <v>83</v>
      </c>
      <c r="D264" t="s">
        <v>84</v>
      </c>
      <c r="E264" t="s">
        <v>1020</v>
      </c>
      <c r="F264" t="s">
        <v>287</v>
      </c>
      <c r="G264" t="s">
        <v>103</v>
      </c>
      <c r="H264" t="s">
        <v>104</v>
      </c>
      <c r="I264" t="s">
        <v>87</v>
      </c>
      <c r="J264" t="s">
        <v>105</v>
      </c>
      <c r="K264" t="s">
        <v>88</v>
      </c>
      <c r="L264" t="s">
        <v>91</v>
      </c>
      <c r="M264" t="s">
        <v>3631</v>
      </c>
      <c r="N264" t="s">
        <v>3632</v>
      </c>
      <c r="O264" t="s">
        <v>1023</v>
      </c>
      <c r="P264" t="s">
        <v>1024</v>
      </c>
      <c r="Q264" t="s">
        <v>1025</v>
      </c>
      <c r="R264" t="s">
        <v>98</v>
      </c>
      <c r="T264" t="s">
        <v>86</v>
      </c>
      <c r="U264" t="s">
        <v>106</v>
      </c>
      <c r="V264" t="s">
        <v>95</v>
      </c>
      <c r="W264" t="s">
        <v>1026</v>
      </c>
      <c r="X264" t="s">
        <v>1027</v>
      </c>
      <c r="Y264" t="s">
        <v>381</v>
      </c>
      <c r="Z264" t="s">
        <v>86</v>
      </c>
      <c r="AA264" t="s">
        <v>3633</v>
      </c>
      <c r="AB264" t="s">
        <v>3634</v>
      </c>
      <c r="AC264" t="s">
        <v>128</v>
      </c>
      <c r="AD264" t="s">
        <v>3634</v>
      </c>
      <c r="AE264" t="s">
        <v>539</v>
      </c>
      <c r="AF264" t="s">
        <v>151</v>
      </c>
      <c r="AG264" t="s">
        <v>94</v>
      </c>
      <c r="AH264" t="s">
        <v>108</v>
      </c>
      <c r="AI264" t="s">
        <v>3635</v>
      </c>
      <c r="AJ264" t="s">
        <v>1334</v>
      </c>
      <c r="AK264" t="s">
        <v>385</v>
      </c>
      <c r="AL264" t="s">
        <v>112</v>
      </c>
      <c r="AM264" t="s">
        <v>467</v>
      </c>
      <c r="AN264" t="s">
        <v>402</v>
      </c>
      <c r="AP264" t="s">
        <v>319</v>
      </c>
      <c r="AQ264" t="s">
        <v>109</v>
      </c>
      <c r="BE264" t="s">
        <v>3652</v>
      </c>
      <c r="BG264" t="s">
        <v>362</v>
      </c>
      <c r="BN264" t="s">
        <v>93</v>
      </c>
      <c r="BO264" t="s">
        <v>89</v>
      </c>
      <c r="BP264" t="s">
        <v>110</v>
      </c>
      <c r="BQ264" t="s">
        <v>109</v>
      </c>
      <c r="BU264" t="s">
        <v>90</v>
      </c>
      <c r="BV264" t="s">
        <v>3636</v>
      </c>
      <c r="BX264" t="s">
        <v>93</v>
      </c>
      <c r="BY264" t="s">
        <v>3637</v>
      </c>
      <c r="BZ264" t="s">
        <v>632</v>
      </c>
      <c r="CA264" t="s">
        <v>3638</v>
      </c>
      <c r="CB264" t="s">
        <v>86</v>
      </c>
      <c r="CC264" s="35" t="s">
        <v>3633</v>
      </c>
      <c r="CD264" t="s">
        <v>3634</v>
      </c>
      <c r="CE264" t="s">
        <v>3639</v>
      </c>
      <c r="CF264" s="3" t="s">
        <v>2670</v>
      </c>
      <c r="CG264" s="3" t="s">
        <v>152</v>
      </c>
      <c r="CH264" s="3" t="s">
        <v>594</v>
      </c>
      <c r="CI264" s="3">
        <f t="shared" si="174"/>
        <v>27</v>
      </c>
      <c r="CJ264" s="3">
        <f t="shared" si="175"/>
        <v>5</v>
      </c>
      <c r="CK264" s="3" t="str">
        <f>IFERROR(VLOOKUP(V264,Turnos!$A$1:$D$150,3,0),"")</f>
        <v>15:00 AS 23:00</v>
      </c>
      <c r="CL264" s="3">
        <f t="shared" si="176"/>
        <v>15</v>
      </c>
      <c r="CM264" s="4">
        <f t="shared" si="177"/>
        <v>0.33333333333333326</v>
      </c>
      <c r="CN264" s="19">
        <f t="shared" ca="1" si="178"/>
        <v>4.5856481483497191E-2</v>
      </c>
      <c r="CO264" s="3" t="str">
        <f t="shared" si="179"/>
        <v>Tratado</v>
      </c>
      <c r="CP264" s="3" t="str">
        <f t="shared" ca="1" si="180"/>
        <v>Dentro do Prazo</v>
      </c>
    </row>
    <row r="265" spans="1:94">
      <c r="A265" t="s">
        <v>3640</v>
      </c>
      <c r="B265" t="s">
        <v>82</v>
      </c>
      <c r="C265" t="s">
        <v>83</v>
      </c>
      <c r="D265" t="s">
        <v>84</v>
      </c>
      <c r="E265" t="s">
        <v>85</v>
      </c>
      <c r="F265" t="s">
        <v>287</v>
      </c>
      <c r="G265" t="s">
        <v>103</v>
      </c>
      <c r="H265" t="s">
        <v>104</v>
      </c>
      <c r="I265" t="s">
        <v>87</v>
      </c>
      <c r="J265" t="s">
        <v>105</v>
      </c>
      <c r="K265" t="s">
        <v>88</v>
      </c>
      <c r="L265" t="s">
        <v>91</v>
      </c>
      <c r="M265" t="s">
        <v>3641</v>
      </c>
      <c r="N265" t="s">
        <v>3642</v>
      </c>
      <c r="O265" t="s">
        <v>500</v>
      </c>
      <c r="P265" t="s">
        <v>501</v>
      </c>
      <c r="Q265" t="s">
        <v>502</v>
      </c>
      <c r="R265" t="s">
        <v>98</v>
      </c>
      <c r="T265" t="s">
        <v>86</v>
      </c>
      <c r="U265" t="s">
        <v>106</v>
      </c>
      <c r="V265" t="s">
        <v>243</v>
      </c>
      <c r="W265" t="s">
        <v>637</v>
      </c>
      <c r="X265" t="s">
        <v>638</v>
      </c>
      <c r="Y265" t="s">
        <v>381</v>
      </c>
      <c r="Z265" t="s">
        <v>86</v>
      </c>
      <c r="AA265" t="s">
        <v>3643</v>
      </c>
      <c r="AB265" t="s">
        <v>3644</v>
      </c>
      <c r="AC265" t="s">
        <v>632</v>
      </c>
      <c r="AD265" t="s">
        <v>86</v>
      </c>
      <c r="AE265" t="s">
        <v>86</v>
      </c>
      <c r="AF265" t="s">
        <v>151</v>
      </c>
      <c r="AG265" t="s">
        <v>94</v>
      </c>
      <c r="AH265" t="s">
        <v>108</v>
      </c>
      <c r="AI265" t="s">
        <v>3645</v>
      </c>
      <c r="AJ265" t="s">
        <v>1334</v>
      </c>
      <c r="AK265" t="s">
        <v>385</v>
      </c>
      <c r="AL265" t="s">
        <v>112</v>
      </c>
      <c r="AM265" t="s">
        <v>319</v>
      </c>
      <c r="AN265" t="s">
        <v>319</v>
      </c>
      <c r="AP265" t="s">
        <v>319</v>
      </c>
      <c r="AQ265" t="s">
        <v>109</v>
      </c>
      <c r="BE265" t="s">
        <v>3653</v>
      </c>
      <c r="BG265" t="s">
        <v>88</v>
      </c>
      <c r="BN265" t="s">
        <v>93</v>
      </c>
      <c r="BO265" t="s">
        <v>89</v>
      </c>
      <c r="BP265" t="s">
        <v>110</v>
      </c>
      <c r="BQ265" t="s">
        <v>109</v>
      </c>
      <c r="BU265" t="s">
        <v>90</v>
      </c>
      <c r="BV265" t="s">
        <v>3646</v>
      </c>
      <c r="BX265" t="s">
        <v>93</v>
      </c>
      <c r="BY265" t="s">
        <v>3647</v>
      </c>
      <c r="BZ265" t="s">
        <v>632</v>
      </c>
      <c r="CA265" t="s">
        <v>86</v>
      </c>
      <c r="CB265" t="s">
        <v>86</v>
      </c>
      <c r="CC265" s="35" t="s">
        <v>3648</v>
      </c>
      <c r="CD265" t="s">
        <v>3649</v>
      </c>
      <c r="CE265" t="s">
        <v>3650</v>
      </c>
      <c r="CF265" s="3" t="s">
        <v>2670</v>
      </c>
      <c r="CG265" s="3" t="s">
        <v>152</v>
      </c>
      <c r="CH265" s="3" t="s">
        <v>594</v>
      </c>
      <c r="CI265" s="3">
        <f t="shared" si="174"/>
        <v>27</v>
      </c>
      <c r="CJ265" s="3">
        <f t="shared" si="175"/>
        <v>5</v>
      </c>
      <c r="CK265" s="3" t="str">
        <f>IFERROR(VLOOKUP(V265,Turnos!$A$1:$D$150,3,0),"")</f>
        <v>05:00 as 13:20</v>
      </c>
      <c r="CL265" s="3">
        <f t="shared" si="176"/>
        <v>15</v>
      </c>
      <c r="CM265" s="4">
        <f t="shared" si="177"/>
        <v>6.6666666666666652E-2</v>
      </c>
      <c r="CN265" s="19">
        <f t="shared" ca="1" si="178"/>
        <v>0.61943287037138361</v>
      </c>
      <c r="CO265" s="3" t="str">
        <f t="shared" si="179"/>
        <v>Tratado</v>
      </c>
      <c r="CP265" s="3" t="str">
        <f t="shared" ca="1" si="180"/>
        <v>Dentro do Prazo</v>
      </c>
    </row>
    <row r="266" spans="1:94">
      <c r="A266" t="s">
        <v>3654</v>
      </c>
      <c r="B266" t="s">
        <v>82</v>
      </c>
      <c r="C266" t="s">
        <v>83</v>
      </c>
      <c r="D266" t="s">
        <v>84</v>
      </c>
      <c r="E266" t="s">
        <v>85</v>
      </c>
      <c r="F266" t="s">
        <v>287</v>
      </c>
      <c r="G266" t="s">
        <v>103</v>
      </c>
      <c r="H266" t="s">
        <v>104</v>
      </c>
      <c r="I266" t="s">
        <v>87</v>
      </c>
      <c r="J266" t="s">
        <v>105</v>
      </c>
      <c r="K266" t="s">
        <v>88</v>
      </c>
      <c r="L266" t="s">
        <v>91</v>
      </c>
      <c r="M266" t="s">
        <v>3655</v>
      </c>
      <c r="N266" t="s">
        <v>3656</v>
      </c>
      <c r="O266" t="s">
        <v>99</v>
      </c>
      <c r="P266" t="s">
        <v>100</v>
      </c>
      <c r="Q266" t="s">
        <v>101</v>
      </c>
      <c r="R266" t="s">
        <v>98</v>
      </c>
      <c r="T266" t="s">
        <v>86</v>
      </c>
      <c r="U266" t="s">
        <v>106</v>
      </c>
      <c r="V266" t="s">
        <v>102</v>
      </c>
      <c r="W266" t="s">
        <v>1826</v>
      </c>
      <c r="X266" t="s">
        <v>1827</v>
      </c>
      <c r="Y266" t="s">
        <v>3657</v>
      </c>
      <c r="Z266" t="s">
        <v>86</v>
      </c>
      <c r="AA266" t="s">
        <v>3658</v>
      </c>
      <c r="AB266" t="s">
        <v>3659</v>
      </c>
      <c r="AC266" t="s">
        <v>632</v>
      </c>
      <c r="AD266" t="s">
        <v>3659</v>
      </c>
      <c r="AE266" t="s">
        <v>747</v>
      </c>
      <c r="AF266" t="s">
        <v>151</v>
      </c>
      <c r="AG266" t="s">
        <v>94</v>
      </c>
      <c r="AH266" t="s">
        <v>108</v>
      </c>
      <c r="AI266" t="s">
        <v>3660</v>
      </c>
      <c r="AJ266" t="s">
        <v>1449</v>
      </c>
      <c r="AK266" t="s">
        <v>3661</v>
      </c>
      <c r="AL266" t="s">
        <v>331</v>
      </c>
      <c r="AM266" t="s">
        <v>542</v>
      </c>
      <c r="AN266" t="s">
        <v>967</v>
      </c>
      <c r="AP266" t="s">
        <v>301</v>
      </c>
      <c r="AQ266" t="s">
        <v>109</v>
      </c>
      <c r="BE266" t="s">
        <v>3686</v>
      </c>
      <c r="BG266" t="s">
        <v>967</v>
      </c>
      <c r="BN266" t="s">
        <v>93</v>
      </c>
      <c r="BO266" t="s">
        <v>89</v>
      </c>
      <c r="BP266" t="s">
        <v>110</v>
      </c>
      <c r="BQ266" t="s">
        <v>109</v>
      </c>
      <c r="BU266" t="s">
        <v>90</v>
      </c>
      <c r="BV266" t="s">
        <v>3662</v>
      </c>
      <c r="BX266" t="s">
        <v>93</v>
      </c>
      <c r="BY266" t="s">
        <v>3663</v>
      </c>
      <c r="BZ266" t="s">
        <v>632</v>
      </c>
      <c r="CA266" t="s">
        <v>3664</v>
      </c>
      <c r="CB266" t="s">
        <v>86</v>
      </c>
      <c r="CC266" s="35">
        <v>45811.70921296296</v>
      </c>
      <c r="CD266" t="s">
        <v>3659</v>
      </c>
      <c r="CE266" t="s">
        <v>3665</v>
      </c>
      <c r="CF266" s="3" t="s">
        <v>2670</v>
      </c>
      <c r="CG266" s="3" t="s">
        <v>372</v>
      </c>
      <c r="CH266" s="3" t="s">
        <v>594</v>
      </c>
      <c r="CI266" s="3">
        <f t="shared" ref="CI266:CI268" si="181">DAY(M266)</f>
        <v>29</v>
      </c>
      <c r="CJ266" s="3">
        <f t="shared" ref="CJ266:CJ268" si="182">MONTH(M266)</f>
        <v>5</v>
      </c>
      <c r="CK266" s="3" t="str">
        <f>IFERROR(VLOOKUP(V266,Turnos!$A$1:$D$150,3,0),"")</f>
        <v>16:00 as 00:20</v>
      </c>
      <c r="CL266" s="3">
        <f t="shared" ref="CL266:CL268" si="183">IF(AP266&gt;0,AP266-1,"")</f>
        <v>20</v>
      </c>
      <c r="CM266" s="4">
        <f t="shared" ref="CM266:CM268" si="184">IF(CL266="","",(AM266/CL266)-1)</f>
        <v>0.30000000000000004</v>
      </c>
      <c r="CN266" s="19">
        <f t="shared" ref="CN266:CN268" ca="1" si="185">IF(CC266="",NOW()-M266,CC266-M266)</f>
        <v>4.809641203697538</v>
      </c>
      <c r="CO266" s="3" t="str">
        <f t="shared" ref="CO266:CO268" si="186">IF(CC266="","Não tratado","Tratado")</f>
        <v>Tratado</v>
      </c>
      <c r="CP266" s="3" t="str">
        <f t="shared" ref="CP266:CP268" ca="1" si="187">IF(CN266&gt;=5,"Fora do prazo","Dentro do Prazo")</f>
        <v>Dentro do Prazo</v>
      </c>
    </row>
    <row r="267" spans="1:94">
      <c r="A267" t="s">
        <v>3666</v>
      </c>
      <c r="B267" t="s">
        <v>82</v>
      </c>
      <c r="C267" t="s">
        <v>83</v>
      </c>
      <c r="D267" t="s">
        <v>84</v>
      </c>
      <c r="E267" t="s">
        <v>85</v>
      </c>
      <c r="F267" t="s">
        <v>287</v>
      </c>
      <c r="G267" t="s">
        <v>103</v>
      </c>
      <c r="H267" t="s">
        <v>104</v>
      </c>
      <c r="I267" t="s">
        <v>87</v>
      </c>
      <c r="J267" t="s">
        <v>105</v>
      </c>
      <c r="K267" t="s">
        <v>88</v>
      </c>
      <c r="L267" t="s">
        <v>91</v>
      </c>
      <c r="M267" t="s">
        <v>3667</v>
      </c>
      <c r="N267" t="s">
        <v>3668</v>
      </c>
      <c r="O267" t="s">
        <v>410</v>
      </c>
      <c r="P267" t="s">
        <v>411</v>
      </c>
      <c r="Q267" t="s">
        <v>412</v>
      </c>
      <c r="R267" t="s">
        <v>98</v>
      </c>
      <c r="T267" t="s">
        <v>86</v>
      </c>
      <c r="U267" t="s">
        <v>106</v>
      </c>
      <c r="V267" t="s">
        <v>2521</v>
      </c>
      <c r="W267" t="s">
        <v>3669</v>
      </c>
      <c r="X267" t="s">
        <v>3670</v>
      </c>
      <c r="Y267" t="s">
        <v>3415</v>
      </c>
      <c r="Z267" t="s">
        <v>86</v>
      </c>
      <c r="AA267" t="s">
        <v>3671</v>
      </c>
      <c r="AB267" t="s">
        <v>3672</v>
      </c>
      <c r="AC267" t="s">
        <v>632</v>
      </c>
      <c r="AD267" t="s">
        <v>3672</v>
      </c>
      <c r="AE267" t="s">
        <v>1190</v>
      </c>
      <c r="AF267" t="s">
        <v>151</v>
      </c>
      <c r="AG267" t="s">
        <v>94</v>
      </c>
      <c r="AH267" t="s">
        <v>108</v>
      </c>
      <c r="AI267" t="s">
        <v>86</v>
      </c>
      <c r="AJ267" t="s">
        <v>526</v>
      </c>
      <c r="AK267" t="s">
        <v>3419</v>
      </c>
      <c r="AL267" t="s">
        <v>331</v>
      </c>
      <c r="AM267" t="s">
        <v>318</v>
      </c>
      <c r="AN267" t="s">
        <v>319</v>
      </c>
      <c r="AP267" t="s">
        <v>319</v>
      </c>
      <c r="AQ267" t="s">
        <v>109</v>
      </c>
      <c r="BE267" t="s">
        <v>3687</v>
      </c>
      <c r="BG267" t="s">
        <v>319</v>
      </c>
      <c r="BN267" t="s">
        <v>93</v>
      </c>
      <c r="BO267" t="s">
        <v>89</v>
      </c>
      <c r="BP267" t="s">
        <v>110</v>
      </c>
      <c r="BQ267" t="s">
        <v>109</v>
      </c>
      <c r="BU267" t="s">
        <v>90</v>
      </c>
      <c r="BV267" t="s">
        <v>3673</v>
      </c>
      <c r="BX267" t="s">
        <v>93</v>
      </c>
      <c r="BY267" t="s">
        <v>3674</v>
      </c>
      <c r="BZ267" t="s">
        <v>632</v>
      </c>
      <c r="CA267" t="s">
        <v>3675</v>
      </c>
      <c r="CB267" t="s">
        <v>86</v>
      </c>
      <c r="CC267" s="35">
        <v>45811.709004629629</v>
      </c>
      <c r="CD267" t="s">
        <v>3672</v>
      </c>
      <c r="CE267" t="s">
        <v>3676</v>
      </c>
      <c r="CF267" s="3" t="s">
        <v>2670</v>
      </c>
      <c r="CG267" s="3" t="s">
        <v>372</v>
      </c>
      <c r="CH267" s="3" t="s">
        <v>594</v>
      </c>
      <c r="CI267" s="3">
        <f t="shared" si="181"/>
        <v>29</v>
      </c>
      <c r="CJ267" s="3">
        <f t="shared" si="182"/>
        <v>5</v>
      </c>
      <c r="CK267" s="3" t="str">
        <f>IFERROR(VLOOKUP(V267,Turnos!$A$1:$D$150,3,0),"")</f>
        <v/>
      </c>
      <c r="CL267" s="3">
        <f t="shared" si="183"/>
        <v>15</v>
      </c>
      <c r="CM267" s="4">
        <f t="shared" si="184"/>
        <v>0.1333333333333333</v>
      </c>
      <c r="CN267" s="19">
        <f t="shared" ca="1" si="185"/>
        <v>4.9647106481497758</v>
      </c>
      <c r="CO267" s="3" t="str">
        <f t="shared" si="186"/>
        <v>Tratado</v>
      </c>
      <c r="CP267" s="3" t="str">
        <f t="shared" ca="1" si="187"/>
        <v>Dentro do Prazo</v>
      </c>
    </row>
    <row r="268" spans="1:94">
      <c r="A268" t="s">
        <v>3677</v>
      </c>
      <c r="B268" t="s">
        <v>82</v>
      </c>
      <c r="C268" t="s">
        <v>83</v>
      </c>
      <c r="D268" t="s">
        <v>84</v>
      </c>
      <c r="E268" t="s">
        <v>1020</v>
      </c>
      <c r="F268" t="s">
        <v>287</v>
      </c>
      <c r="G268" t="s">
        <v>103</v>
      </c>
      <c r="H268" t="s">
        <v>104</v>
      </c>
      <c r="I268" t="s">
        <v>87</v>
      </c>
      <c r="J268" t="s">
        <v>105</v>
      </c>
      <c r="K268" t="s">
        <v>88</v>
      </c>
      <c r="L268" t="s">
        <v>91</v>
      </c>
      <c r="M268" t="s">
        <v>3678</v>
      </c>
      <c r="N268" t="s">
        <v>3679</v>
      </c>
      <c r="O268" t="s">
        <v>1199</v>
      </c>
      <c r="P268" t="s">
        <v>1200</v>
      </c>
      <c r="Q268" t="s">
        <v>1201</v>
      </c>
      <c r="R268" t="s">
        <v>98</v>
      </c>
      <c r="T268" t="s">
        <v>86</v>
      </c>
      <c r="U268" t="s">
        <v>106</v>
      </c>
      <c r="V268" t="s">
        <v>204</v>
      </c>
      <c r="W268" t="s">
        <v>311</v>
      </c>
      <c r="X268" t="s">
        <v>1665</v>
      </c>
      <c r="Y268" t="s">
        <v>460</v>
      </c>
      <c r="Z268" t="s">
        <v>86</v>
      </c>
      <c r="AA268" t="s">
        <v>3680</v>
      </c>
      <c r="AB268" t="s">
        <v>3681</v>
      </c>
      <c r="AC268" t="s">
        <v>632</v>
      </c>
      <c r="AD268" t="s">
        <v>86</v>
      </c>
      <c r="AE268" t="s">
        <v>86</v>
      </c>
      <c r="AF268" t="s">
        <v>151</v>
      </c>
      <c r="AG268" t="s">
        <v>94</v>
      </c>
      <c r="AH268" t="s">
        <v>108</v>
      </c>
      <c r="AI268" t="s">
        <v>86</v>
      </c>
      <c r="AJ268" t="s">
        <v>1264</v>
      </c>
      <c r="AK268" t="s">
        <v>3682</v>
      </c>
      <c r="AL268" t="s">
        <v>433</v>
      </c>
      <c r="AM268" t="s">
        <v>318</v>
      </c>
      <c r="AN268" t="s">
        <v>319</v>
      </c>
      <c r="AP268" t="s">
        <v>319</v>
      </c>
      <c r="AQ268" t="s">
        <v>109</v>
      </c>
      <c r="BE268" t="s">
        <v>3688</v>
      </c>
      <c r="BG268" t="s">
        <v>401</v>
      </c>
      <c r="BN268" t="s">
        <v>93</v>
      </c>
      <c r="BO268" t="s">
        <v>89</v>
      </c>
      <c r="BP268" t="s">
        <v>110</v>
      </c>
      <c r="BQ268" t="s">
        <v>109</v>
      </c>
      <c r="BU268" t="s">
        <v>90</v>
      </c>
      <c r="BV268" t="s">
        <v>3683</v>
      </c>
      <c r="BX268" t="s">
        <v>93</v>
      </c>
      <c r="BY268" t="s">
        <v>3684</v>
      </c>
      <c r="BZ268" t="s">
        <v>632</v>
      </c>
      <c r="CA268" t="s">
        <v>86</v>
      </c>
      <c r="CB268" t="s">
        <v>86</v>
      </c>
      <c r="CC268" s="35">
        <v>45811.708703703705</v>
      </c>
      <c r="CD268" t="s">
        <v>3681</v>
      </c>
      <c r="CE268" t="s">
        <v>3685</v>
      </c>
      <c r="CF268" s="3" t="s">
        <v>2894</v>
      </c>
      <c r="CG268" s="3" t="s">
        <v>152</v>
      </c>
      <c r="CH268" s="3" t="s">
        <v>153</v>
      </c>
      <c r="CI268" s="3">
        <f t="shared" si="181"/>
        <v>29</v>
      </c>
      <c r="CJ268" s="3">
        <f t="shared" si="182"/>
        <v>5</v>
      </c>
      <c r="CK268" s="3" t="str">
        <f>IFERROR(VLOOKUP(V268,Turnos!$A$1:$D$150,3,0),"")</f>
        <v>15:00 AS 23:00</v>
      </c>
      <c r="CL268" s="3">
        <f t="shared" si="183"/>
        <v>15</v>
      </c>
      <c r="CM268" s="4">
        <f t="shared" si="184"/>
        <v>0.1333333333333333</v>
      </c>
      <c r="CN268" s="19">
        <f t="shared" ca="1" si="185"/>
        <v>4.9849074074081727</v>
      </c>
      <c r="CO268" s="3" t="str">
        <f t="shared" si="186"/>
        <v>Tratado</v>
      </c>
      <c r="CP268" s="3" t="str">
        <f t="shared" ca="1" si="187"/>
        <v>Dentro do Prazo</v>
      </c>
    </row>
    <row r="269" spans="1:94">
      <c r="A269" t="s">
        <v>3946</v>
      </c>
      <c r="B269" t="s">
        <v>82</v>
      </c>
      <c r="C269" t="s">
        <v>83</v>
      </c>
      <c r="D269" t="s">
        <v>84</v>
      </c>
      <c r="E269" t="s">
        <v>85</v>
      </c>
      <c r="F269" t="s">
        <v>287</v>
      </c>
      <c r="G269" t="s">
        <v>103</v>
      </c>
      <c r="H269" t="s">
        <v>104</v>
      </c>
      <c r="I269" t="s">
        <v>87</v>
      </c>
      <c r="J269" t="s">
        <v>105</v>
      </c>
      <c r="K269" t="s">
        <v>88</v>
      </c>
      <c r="L269" t="s">
        <v>91</v>
      </c>
      <c r="M269" t="s">
        <v>3947</v>
      </c>
      <c r="N269" t="s">
        <v>3948</v>
      </c>
      <c r="O269" t="s">
        <v>582</v>
      </c>
      <c r="P269" t="s">
        <v>583</v>
      </c>
      <c r="Q269" t="s">
        <v>584</v>
      </c>
      <c r="R269" t="s">
        <v>98</v>
      </c>
      <c r="T269" t="s">
        <v>86</v>
      </c>
      <c r="U269" t="s">
        <v>106</v>
      </c>
      <c r="V269" t="s">
        <v>97</v>
      </c>
      <c r="W269" t="s">
        <v>1236</v>
      </c>
      <c r="X269" t="s">
        <v>1237</v>
      </c>
      <c r="Y269" t="s">
        <v>3949</v>
      </c>
      <c r="Z269" t="s">
        <v>86</v>
      </c>
      <c r="AA269" t="s">
        <v>3950</v>
      </c>
      <c r="AB269" t="s">
        <v>3951</v>
      </c>
      <c r="AC269" t="s">
        <v>632</v>
      </c>
      <c r="AD269" t="s">
        <v>3952</v>
      </c>
      <c r="AE269" t="s">
        <v>539</v>
      </c>
      <c r="AF269" t="s">
        <v>151</v>
      </c>
      <c r="AG269" t="s">
        <v>94</v>
      </c>
      <c r="AH269" t="s">
        <v>108</v>
      </c>
      <c r="AI269" t="s">
        <v>3953</v>
      </c>
      <c r="AJ269" t="s">
        <v>298</v>
      </c>
      <c r="AK269" t="s">
        <v>3954</v>
      </c>
      <c r="AL269" t="s">
        <v>112</v>
      </c>
      <c r="AM269" t="s">
        <v>88</v>
      </c>
      <c r="AN269" t="s">
        <v>88</v>
      </c>
      <c r="AP269" t="s">
        <v>88</v>
      </c>
      <c r="AQ269" t="s">
        <v>109</v>
      </c>
      <c r="BE269" t="s">
        <v>3962</v>
      </c>
      <c r="BG269" t="s">
        <v>482</v>
      </c>
      <c r="BJ269" t="s">
        <v>3955</v>
      </c>
      <c r="BN269" t="s">
        <v>93</v>
      </c>
      <c r="BO269" t="s">
        <v>89</v>
      </c>
      <c r="BP269" t="s">
        <v>110</v>
      </c>
      <c r="BQ269" t="s">
        <v>109</v>
      </c>
      <c r="BU269" t="s">
        <v>90</v>
      </c>
      <c r="BV269" t="s">
        <v>3956</v>
      </c>
      <c r="BX269" t="s">
        <v>93</v>
      </c>
      <c r="BY269" t="s">
        <v>3957</v>
      </c>
      <c r="BZ269" t="s">
        <v>632</v>
      </c>
      <c r="CA269" t="s">
        <v>3958</v>
      </c>
      <c r="CB269" t="s">
        <v>86</v>
      </c>
      <c r="CC269" s="35" t="s">
        <v>3959</v>
      </c>
      <c r="CD269" t="s">
        <v>3952</v>
      </c>
      <c r="CE269" t="s">
        <v>3960</v>
      </c>
      <c r="CF269" s="3" t="s">
        <v>2670</v>
      </c>
      <c r="CG269" s="3" t="s">
        <v>372</v>
      </c>
      <c r="CH269" s="3" t="s">
        <v>594</v>
      </c>
      <c r="CI269" s="3">
        <f t="shared" ref="CI269" si="188">DAY(M269)</f>
        <v>2</v>
      </c>
      <c r="CJ269" s="3">
        <f t="shared" ref="CJ269" si="189">MONTH(M269)</f>
        <v>6</v>
      </c>
      <c r="CK269" s="3" t="str">
        <f>IFERROR(VLOOKUP(V269,Turnos!$A$1:$D$150,3,0),"")</f>
        <v>16:00 as 00:20</v>
      </c>
      <c r="CL269" s="3">
        <f t="shared" ref="CL269" si="190">IF(AP269&gt;0,AP269-1,"")</f>
        <v>11</v>
      </c>
      <c r="CM269" s="4">
        <f t="shared" ref="CM269" si="191">IF(CL269="","",(AM269/CL269)-1)</f>
        <v>9.0909090909090828E-2</v>
      </c>
      <c r="CN269" s="19">
        <f t="shared" ref="CN269" ca="1" si="192">IF(CC269="",NOW()-M269,CC269-M269)</f>
        <v>3.4856597222242272</v>
      </c>
      <c r="CO269" s="3" t="str">
        <f t="shared" ref="CO269" si="193">IF(CC269="","Não tratado","Tratado")</f>
        <v>Tratado</v>
      </c>
      <c r="CP269" s="3" t="str">
        <f t="shared" ref="CP269" ca="1" si="194">IF(CN269&gt;=5,"Fora do prazo","Dentro do Prazo")</f>
        <v>Dentro do Prazo</v>
      </c>
    </row>
    <row r="270" spans="1:94">
      <c r="A270" t="s">
        <v>3689</v>
      </c>
      <c r="B270" t="s">
        <v>82</v>
      </c>
      <c r="C270" t="s">
        <v>83</v>
      </c>
      <c r="D270" t="s">
        <v>84</v>
      </c>
      <c r="E270" t="s">
        <v>85</v>
      </c>
      <c r="F270" t="s">
        <v>287</v>
      </c>
      <c r="G270" t="s">
        <v>103</v>
      </c>
      <c r="H270" t="s">
        <v>104</v>
      </c>
      <c r="I270" t="s">
        <v>87</v>
      </c>
      <c r="J270" t="s">
        <v>105</v>
      </c>
      <c r="K270" t="s">
        <v>88</v>
      </c>
      <c r="L270" t="s">
        <v>91</v>
      </c>
      <c r="M270" t="s">
        <v>3690</v>
      </c>
      <c r="N270" t="s">
        <v>3691</v>
      </c>
      <c r="O270" t="s">
        <v>500</v>
      </c>
      <c r="P270" t="s">
        <v>501</v>
      </c>
      <c r="Q270" t="s">
        <v>502</v>
      </c>
      <c r="R270" t="s">
        <v>98</v>
      </c>
      <c r="T270" t="s">
        <v>86</v>
      </c>
      <c r="U270" t="s">
        <v>106</v>
      </c>
      <c r="V270" t="s">
        <v>249</v>
      </c>
      <c r="W270" t="s">
        <v>3692</v>
      </c>
      <c r="X270" t="s">
        <v>3693</v>
      </c>
      <c r="Y270" t="s">
        <v>96</v>
      </c>
      <c r="Z270" t="s">
        <v>86</v>
      </c>
      <c r="AA270" t="s">
        <v>3694</v>
      </c>
      <c r="AB270" t="s">
        <v>3695</v>
      </c>
      <c r="AC270" t="s">
        <v>632</v>
      </c>
      <c r="AD270" t="s">
        <v>86</v>
      </c>
      <c r="AE270" t="s">
        <v>86</v>
      </c>
      <c r="AF270" t="s">
        <v>151</v>
      </c>
      <c r="AG270" t="s">
        <v>94</v>
      </c>
      <c r="AH270" t="s">
        <v>108</v>
      </c>
      <c r="AI270" t="s">
        <v>3696</v>
      </c>
      <c r="AJ270" t="s">
        <v>982</v>
      </c>
      <c r="AK270" t="s">
        <v>1207</v>
      </c>
      <c r="AL270" t="s">
        <v>112</v>
      </c>
      <c r="AM270" t="s">
        <v>319</v>
      </c>
      <c r="AN270" t="s">
        <v>319</v>
      </c>
      <c r="AP270" t="s">
        <v>319</v>
      </c>
      <c r="AQ270" t="s">
        <v>109</v>
      </c>
      <c r="BE270" t="s">
        <v>3913</v>
      </c>
      <c r="BG270" t="s">
        <v>88</v>
      </c>
      <c r="BN270" t="s">
        <v>93</v>
      </c>
      <c r="BO270" t="s">
        <v>89</v>
      </c>
      <c r="BP270" t="s">
        <v>110</v>
      </c>
      <c r="BQ270" t="s">
        <v>109</v>
      </c>
      <c r="BU270" t="s">
        <v>90</v>
      </c>
      <c r="BV270" t="s">
        <v>3697</v>
      </c>
      <c r="BX270" t="s">
        <v>93</v>
      </c>
      <c r="BY270" t="s">
        <v>3698</v>
      </c>
      <c r="BZ270" t="s">
        <v>632</v>
      </c>
      <c r="CA270" t="s">
        <v>86</v>
      </c>
      <c r="CB270" t="s">
        <v>86</v>
      </c>
      <c r="CC270" s="35">
        <v>45814.356296296297</v>
      </c>
      <c r="CD270" t="s">
        <v>3695</v>
      </c>
      <c r="CE270" t="s">
        <v>3699</v>
      </c>
      <c r="CF270" s="3" t="s">
        <v>2894</v>
      </c>
      <c r="CG270" s="3" t="s">
        <v>152</v>
      </c>
      <c r="CH270" s="3" t="s">
        <v>153</v>
      </c>
      <c r="CI270" s="3">
        <f t="shared" ref="CI270:CI290" si="195">DAY(M270)</f>
        <v>2</v>
      </c>
      <c r="CJ270" s="3">
        <f t="shared" ref="CJ270:CJ290" si="196">MONTH(M270)</f>
        <v>6</v>
      </c>
      <c r="CK270" s="3" t="str">
        <f>IFERROR(VLOOKUP(V270,Turnos!$A$1:$D$150,3,0),"")</f>
        <v>21:00 as 05:20</v>
      </c>
      <c r="CL270" s="3">
        <f t="shared" ref="CL270:CL290" si="197">IF(AP270&gt;0,AP270-1,"")</f>
        <v>15</v>
      </c>
      <c r="CM270" s="4">
        <f t="shared" ref="CM270:CM290" si="198">IF(CL270="","",(AM270/CL270)-1)</f>
        <v>6.6666666666666652E-2</v>
      </c>
      <c r="CN270" s="19">
        <f t="shared" ref="CN270:CN290" ca="1" si="199">IF(CC270="",NOW()-M270,CC270-M270)</f>
        <v>4.1673148148183827</v>
      </c>
      <c r="CO270" s="3" t="str">
        <f t="shared" ref="CO270:CO290" si="200">IF(CC270="","Não tratado","Tratado")</f>
        <v>Tratado</v>
      </c>
      <c r="CP270" s="3" t="str">
        <f t="shared" ref="CP270:CP290" ca="1" si="201">IF(CN270&gt;=5,"Fora do prazo","Dentro do Prazo")</f>
        <v>Dentro do Prazo</v>
      </c>
    </row>
    <row r="271" spans="1:94">
      <c r="A271" t="s">
        <v>3700</v>
      </c>
      <c r="B271" t="s">
        <v>82</v>
      </c>
      <c r="C271" t="s">
        <v>83</v>
      </c>
      <c r="D271" t="s">
        <v>84</v>
      </c>
      <c r="E271" t="s">
        <v>85</v>
      </c>
      <c r="F271" t="s">
        <v>287</v>
      </c>
      <c r="G271" t="s">
        <v>103</v>
      </c>
      <c r="H271" t="s">
        <v>104</v>
      </c>
      <c r="I271" t="s">
        <v>87</v>
      </c>
      <c r="J271" t="s">
        <v>105</v>
      </c>
      <c r="K271" t="s">
        <v>88</v>
      </c>
      <c r="L271" t="s">
        <v>91</v>
      </c>
      <c r="M271" t="s">
        <v>3701</v>
      </c>
      <c r="N271" t="s">
        <v>3702</v>
      </c>
      <c r="O271" t="s">
        <v>290</v>
      </c>
      <c r="P271" t="s">
        <v>291</v>
      </c>
      <c r="Q271" t="s">
        <v>292</v>
      </c>
      <c r="R271" t="s">
        <v>98</v>
      </c>
      <c r="T271" t="s">
        <v>86</v>
      </c>
      <c r="U271" t="s">
        <v>106</v>
      </c>
      <c r="V271" t="s">
        <v>118</v>
      </c>
      <c r="W271" t="s">
        <v>1404</v>
      </c>
      <c r="X271" t="s">
        <v>1405</v>
      </c>
      <c r="Y271" t="s">
        <v>3703</v>
      </c>
      <c r="Z271" t="s">
        <v>86</v>
      </c>
      <c r="AA271" t="s">
        <v>3704</v>
      </c>
      <c r="AB271" t="s">
        <v>3705</v>
      </c>
      <c r="AC271" t="s">
        <v>632</v>
      </c>
      <c r="AD271" t="s">
        <v>86</v>
      </c>
      <c r="AE271" t="s">
        <v>86</v>
      </c>
      <c r="AF271" t="s">
        <v>151</v>
      </c>
      <c r="AG271" t="s">
        <v>94</v>
      </c>
      <c r="AH271" t="s">
        <v>108</v>
      </c>
      <c r="AI271" t="s">
        <v>3706</v>
      </c>
      <c r="AJ271" t="s">
        <v>1449</v>
      </c>
      <c r="AK271" t="s">
        <v>3707</v>
      </c>
      <c r="AL271" t="s">
        <v>112</v>
      </c>
      <c r="AM271" t="s">
        <v>418</v>
      </c>
      <c r="AN271" t="s">
        <v>418</v>
      </c>
      <c r="AP271" t="s">
        <v>301</v>
      </c>
      <c r="AQ271" t="s">
        <v>109</v>
      </c>
      <c r="BE271" t="s">
        <v>3914</v>
      </c>
      <c r="BG271" t="s">
        <v>318</v>
      </c>
      <c r="BN271" t="s">
        <v>93</v>
      </c>
      <c r="BO271" t="s">
        <v>89</v>
      </c>
      <c r="BP271" t="s">
        <v>110</v>
      </c>
      <c r="BQ271" t="s">
        <v>109</v>
      </c>
      <c r="BU271" t="s">
        <v>90</v>
      </c>
      <c r="BV271" t="s">
        <v>3708</v>
      </c>
      <c r="BX271" t="s">
        <v>93</v>
      </c>
      <c r="BY271" t="s">
        <v>3709</v>
      </c>
      <c r="BZ271" t="s">
        <v>632</v>
      </c>
      <c r="CA271" t="s">
        <v>86</v>
      </c>
      <c r="CB271" t="s">
        <v>86</v>
      </c>
      <c r="CC271" s="35">
        <v>45814.315810185188</v>
      </c>
      <c r="CD271" t="s">
        <v>3705</v>
      </c>
      <c r="CE271" t="s">
        <v>3710</v>
      </c>
      <c r="CF271" s="3" t="s">
        <v>2670</v>
      </c>
      <c r="CG271" s="3" t="s">
        <v>372</v>
      </c>
      <c r="CH271" s="3" t="s">
        <v>594</v>
      </c>
      <c r="CI271" s="3">
        <f t="shared" si="195"/>
        <v>2</v>
      </c>
      <c r="CJ271" s="3">
        <f t="shared" si="196"/>
        <v>6</v>
      </c>
      <c r="CK271" s="3" t="str">
        <f>IFERROR(VLOOKUP(V271,Turnos!$A$1:$D$150,3,0),"")</f>
        <v>21:00 as 05:20</v>
      </c>
      <c r="CL271" s="3">
        <f t="shared" si="197"/>
        <v>20</v>
      </c>
      <c r="CM271" s="4">
        <f t="shared" si="198"/>
        <v>0.10000000000000009</v>
      </c>
      <c r="CN271" s="19">
        <f t="shared" ca="1" si="199"/>
        <v>4.1390162037059781</v>
      </c>
      <c r="CO271" s="3" t="str">
        <f t="shared" si="200"/>
        <v>Tratado</v>
      </c>
      <c r="CP271" s="3" t="str">
        <f t="shared" ca="1" si="201"/>
        <v>Dentro do Prazo</v>
      </c>
    </row>
    <row r="272" spans="1:94">
      <c r="A272" t="s">
        <v>3711</v>
      </c>
      <c r="B272" t="s">
        <v>82</v>
      </c>
      <c r="C272" t="s">
        <v>83</v>
      </c>
      <c r="D272" t="s">
        <v>84</v>
      </c>
      <c r="E272" t="s">
        <v>85</v>
      </c>
      <c r="F272" t="s">
        <v>287</v>
      </c>
      <c r="G272" t="s">
        <v>103</v>
      </c>
      <c r="H272" t="s">
        <v>104</v>
      </c>
      <c r="I272" t="s">
        <v>87</v>
      </c>
      <c r="J272" t="s">
        <v>105</v>
      </c>
      <c r="K272" t="s">
        <v>88</v>
      </c>
      <c r="L272" t="s">
        <v>91</v>
      </c>
      <c r="M272" t="s">
        <v>3712</v>
      </c>
      <c r="N272" t="s">
        <v>3713</v>
      </c>
      <c r="O272" t="s">
        <v>873</v>
      </c>
      <c r="P272" t="s">
        <v>874</v>
      </c>
      <c r="Q272" t="s">
        <v>875</v>
      </c>
      <c r="R272" t="s">
        <v>98</v>
      </c>
      <c r="T272" t="s">
        <v>86</v>
      </c>
      <c r="U272" t="s">
        <v>106</v>
      </c>
      <c r="V272" t="s">
        <v>216</v>
      </c>
      <c r="W272" t="s">
        <v>3714</v>
      </c>
      <c r="X272" t="s">
        <v>3715</v>
      </c>
      <c r="Y272" t="s">
        <v>1419</v>
      </c>
      <c r="Z272" t="s">
        <v>86</v>
      </c>
      <c r="AA272" t="s">
        <v>3716</v>
      </c>
      <c r="AB272" t="s">
        <v>3717</v>
      </c>
      <c r="AC272" t="s">
        <v>632</v>
      </c>
      <c r="AD272" t="s">
        <v>86</v>
      </c>
      <c r="AE272" t="s">
        <v>86</v>
      </c>
      <c r="AF272" t="s">
        <v>151</v>
      </c>
      <c r="AG272" t="s">
        <v>94</v>
      </c>
      <c r="AH272" t="s">
        <v>108</v>
      </c>
      <c r="AI272" t="s">
        <v>3718</v>
      </c>
      <c r="AJ272" t="s">
        <v>982</v>
      </c>
      <c r="AK272" t="s">
        <v>2751</v>
      </c>
      <c r="AL272" t="s">
        <v>712</v>
      </c>
      <c r="AM272" t="s">
        <v>402</v>
      </c>
      <c r="AN272" t="s">
        <v>318</v>
      </c>
      <c r="AP272" t="s">
        <v>319</v>
      </c>
      <c r="AQ272" t="s">
        <v>109</v>
      </c>
      <c r="BE272" t="s">
        <v>3915</v>
      </c>
      <c r="BG272" t="s">
        <v>467</v>
      </c>
      <c r="BN272" t="s">
        <v>93</v>
      </c>
      <c r="BO272" t="s">
        <v>89</v>
      </c>
      <c r="BP272" t="s">
        <v>110</v>
      </c>
      <c r="BQ272" t="s">
        <v>109</v>
      </c>
      <c r="BU272" t="s">
        <v>90</v>
      </c>
      <c r="BV272" t="s">
        <v>3719</v>
      </c>
      <c r="BX272" t="s">
        <v>93</v>
      </c>
      <c r="BY272" t="s">
        <v>3720</v>
      </c>
      <c r="BZ272" t="s">
        <v>632</v>
      </c>
      <c r="CA272" t="s">
        <v>86</v>
      </c>
      <c r="CB272" t="s">
        <v>86</v>
      </c>
      <c r="CC272" s="35">
        <v>45814.315324074072</v>
      </c>
      <c r="CD272" t="s">
        <v>3717</v>
      </c>
      <c r="CE272" t="s">
        <v>3721</v>
      </c>
      <c r="CF272" s="3" t="s">
        <v>2670</v>
      </c>
      <c r="CG272" s="3" t="s">
        <v>372</v>
      </c>
      <c r="CH272" s="3" t="s">
        <v>594</v>
      </c>
      <c r="CI272" s="3">
        <f t="shared" si="195"/>
        <v>1</v>
      </c>
      <c r="CJ272" s="3">
        <f t="shared" si="196"/>
        <v>6</v>
      </c>
      <c r="CK272" s="3" t="str">
        <f>IFERROR(VLOOKUP(V272,Turnos!$A$1:$D$150,3,0),"")</f>
        <v>16:00 AS 00:20</v>
      </c>
      <c r="CL272" s="3">
        <f t="shared" si="197"/>
        <v>15</v>
      </c>
      <c r="CM272" s="4">
        <f t="shared" si="198"/>
        <v>0.19999999999999996</v>
      </c>
      <c r="CN272" s="19">
        <f t="shared" ca="1" si="199"/>
        <v>4.4389699074090458</v>
      </c>
      <c r="CO272" s="3" t="str">
        <f t="shared" si="200"/>
        <v>Tratado</v>
      </c>
      <c r="CP272" s="3" t="str">
        <f t="shared" ca="1" si="201"/>
        <v>Dentro do Prazo</v>
      </c>
    </row>
    <row r="273" spans="1:94">
      <c r="A273" t="s">
        <v>3722</v>
      </c>
      <c r="B273" t="s">
        <v>82</v>
      </c>
      <c r="C273" t="s">
        <v>83</v>
      </c>
      <c r="D273" t="s">
        <v>84</v>
      </c>
      <c r="E273" t="s">
        <v>85</v>
      </c>
      <c r="F273" t="s">
        <v>129</v>
      </c>
      <c r="G273" t="s">
        <v>103</v>
      </c>
      <c r="H273" t="s">
        <v>104</v>
      </c>
      <c r="I273" t="s">
        <v>87</v>
      </c>
      <c r="J273" t="s">
        <v>105</v>
      </c>
      <c r="K273" t="s">
        <v>88</v>
      </c>
      <c r="L273" t="s">
        <v>91</v>
      </c>
      <c r="M273" t="s">
        <v>3723</v>
      </c>
      <c r="N273" t="s">
        <v>3724</v>
      </c>
      <c r="O273" t="s">
        <v>475</v>
      </c>
      <c r="P273" t="s">
        <v>476</v>
      </c>
      <c r="Q273" t="s">
        <v>477</v>
      </c>
      <c r="R273" t="s">
        <v>92</v>
      </c>
      <c r="S273" t="s">
        <v>98</v>
      </c>
      <c r="T273" t="s">
        <v>86</v>
      </c>
      <c r="U273" t="s">
        <v>106</v>
      </c>
      <c r="V273" t="s">
        <v>229</v>
      </c>
      <c r="W273" t="s">
        <v>2047</v>
      </c>
      <c r="X273" t="s">
        <v>2048</v>
      </c>
      <c r="Y273" t="s">
        <v>1590</v>
      </c>
      <c r="Z273" t="s">
        <v>86</v>
      </c>
      <c r="AA273" t="s">
        <v>3725</v>
      </c>
      <c r="AB273" t="s">
        <v>3726</v>
      </c>
      <c r="AC273" t="s">
        <v>632</v>
      </c>
      <c r="AD273" t="s">
        <v>3726</v>
      </c>
      <c r="AE273" t="s">
        <v>1206</v>
      </c>
      <c r="AF273" t="s">
        <v>151</v>
      </c>
      <c r="AG273" t="s">
        <v>94</v>
      </c>
      <c r="AH273" t="s">
        <v>108</v>
      </c>
      <c r="AI273" t="s">
        <v>711</v>
      </c>
      <c r="AJ273" t="s">
        <v>3727</v>
      </c>
      <c r="AK273" t="s">
        <v>3728</v>
      </c>
      <c r="AL273" t="s">
        <v>112</v>
      </c>
      <c r="AM273" t="s">
        <v>2158</v>
      </c>
      <c r="AN273" t="s">
        <v>2159</v>
      </c>
      <c r="AP273" t="s">
        <v>2159</v>
      </c>
      <c r="AQ273" t="s">
        <v>109</v>
      </c>
      <c r="BE273" t="s">
        <v>3916</v>
      </c>
      <c r="BG273" t="s">
        <v>617</v>
      </c>
      <c r="BN273" t="s">
        <v>93</v>
      </c>
      <c r="BO273" t="s">
        <v>89</v>
      </c>
      <c r="BP273" t="s">
        <v>110</v>
      </c>
      <c r="BQ273" t="s">
        <v>109</v>
      </c>
      <c r="BU273" t="s">
        <v>90</v>
      </c>
      <c r="BV273" t="s">
        <v>3729</v>
      </c>
      <c r="BX273" t="s">
        <v>93</v>
      </c>
      <c r="BY273" t="s">
        <v>3730</v>
      </c>
      <c r="BZ273" t="s">
        <v>632</v>
      </c>
      <c r="CA273" t="s">
        <v>3731</v>
      </c>
      <c r="CB273" t="s">
        <v>86</v>
      </c>
      <c r="CC273" s="35">
        <v>45813.708321759259</v>
      </c>
      <c r="CD273" t="s">
        <v>3726</v>
      </c>
      <c r="CE273" t="s">
        <v>3732</v>
      </c>
      <c r="CG273" s="3" t="s">
        <v>152</v>
      </c>
      <c r="CH273" s="3" t="s">
        <v>153</v>
      </c>
      <c r="CI273" s="3">
        <f t="shared" si="195"/>
        <v>1</v>
      </c>
      <c r="CJ273" s="3">
        <f t="shared" si="196"/>
        <v>6</v>
      </c>
      <c r="CK273" s="3" t="str">
        <f>IFERROR(VLOOKUP(V273,Turnos!$A$1:$D$150,3,0),"")</f>
        <v>16:00 as 00:20</v>
      </c>
      <c r="CL273" s="3">
        <f t="shared" si="197"/>
        <v>80</v>
      </c>
      <c r="CM273" s="4">
        <f t="shared" si="198"/>
        <v>2.4999999999999911E-2</v>
      </c>
      <c r="CN273" s="19">
        <f t="shared" ca="1" si="199"/>
        <v>3.8476967592578148</v>
      </c>
      <c r="CO273" s="3" t="str">
        <f t="shared" si="200"/>
        <v>Tratado</v>
      </c>
      <c r="CP273" s="3" t="str">
        <f t="shared" ca="1" si="201"/>
        <v>Dentro do Prazo</v>
      </c>
    </row>
    <row r="274" spans="1:94">
      <c r="A274" t="s">
        <v>3733</v>
      </c>
      <c r="B274" t="s">
        <v>82</v>
      </c>
      <c r="C274" t="s">
        <v>83</v>
      </c>
      <c r="D274" t="s">
        <v>84</v>
      </c>
      <c r="E274" t="s">
        <v>85</v>
      </c>
      <c r="F274" t="s">
        <v>340</v>
      </c>
      <c r="G274" t="s">
        <v>532</v>
      </c>
      <c r="H274" t="s">
        <v>533</v>
      </c>
      <c r="I274" t="s">
        <v>87</v>
      </c>
      <c r="J274" t="s">
        <v>343</v>
      </c>
      <c r="K274" t="s">
        <v>534</v>
      </c>
      <c r="L274" t="s">
        <v>345</v>
      </c>
      <c r="M274" t="s">
        <v>3734</v>
      </c>
      <c r="N274" t="s">
        <v>3735</v>
      </c>
      <c r="O274" t="s">
        <v>456</v>
      </c>
      <c r="P274" t="s">
        <v>457</v>
      </c>
      <c r="Q274" t="s">
        <v>458</v>
      </c>
      <c r="R274" t="s">
        <v>537</v>
      </c>
      <c r="T274" t="s">
        <v>86</v>
      </c>
      <c r="U274" t="s">
        <v>351</v>
      </c>
      <c r="V274" t="s">
        <v>114</v>
      </c>
      <c r="W274" t="s">
        <v>3736</v>
      </c>
      <c r="X274" t="s">
        <v>3737</v>
      </c>
      <c r="Y274" t="s">
        <v>3738</v>
      </c>
      <c r="Z274" t="s">
        <v>86</v>
      </c>
      <c r="AA274" t="s">
        <v>3739</v>
      </c>
      <c r="AB274" t="s">
        <v>3740</v>
      </c>
      <c r="AC274" t="s">
        <v>792</v>
      </c>
      <c r="AD274" t="s">
        <v>3741</v>
      </c>
      <c r="AE274" t="s">
        <v>792</v>
      </c>
      <c r="AF274" t="s">
        <v>359</v>
      </c>
      <c r="AG274" t="s">
        <v>94</v>
      </c>
      <c r="AH274" t="s">
        <v>360</v>
      </c>
      <c r="AI274" t="s">
        <v>86</v>
      </c>
      <c r="AL274" t="s">
        <v>3742</v>
      </c>
      <c r="AV274" t="s">
        <v>3743</v>
      </c>
      <c r="AW274" t="s">
        <v>3743</v>
      </c>
      <c r="BE274" t="s">
        <v>3917</v>
      </c>
      <c r="BL274" t="s">
        <v>618</v>
      </c>
      <c r="BN274" t="s">
        <v>93</v>
      </c>
      <c r="BO274" t="s">
        <v>89</v>
      </c>
      <c r="BP274" t="s">
        <v>364</v>
      </c>
      <c r="BQ274" t="s">
        <v>365</v>
      </c>
      <c r="BU274" t="s">
        <v>90</v>
      </c>
      <c r="BV274" t="s">
        <v>3744</v>
      </c>
      <c r="BX274" t="s">
        <v>93</v>
      </c>
      <c r="BY274" t="s">
        <v>3745</v>
      </c>
      <c r="BZ274" t="s">
        <v>792</v>
      </c>
      <c r="CA274" t="s">
        <v>86</v>
      </c>
      <c r="CB274" t="s">
        <v>3741</v>
      </c>
      <c r="CC274" s="35">
        <v>45812.5078587963</v>
      </c>
      <c r="CD274" t="s">
        <v>86</v>
      </c>
      <c r="CE274" t="s">
        <v>3746</v>
      </c>
      <c r="CG274" s="3" t="s">
        <v>152</v>
      </c>
      <c r="CH274" s="3" t="s">
        <v>594</v>
      </c>
      <c r="CI274" s="3">
        <f t="shared" si="195"/>
        <v>1</v>
      </c>
      <c r="CJ274" s="3">
        <f t="shared" si="196"/>
        <v>6</v>
      </c>
      <c r="CK274" s="3" t="str">
        <f>IFERROR(VLOOKUP(V274,Turnos!$A$1:$D$150,3,0),"")</f>
        <v>08:00 as 16:20</v>
      </c>
      <c r="CL274" s="3" t="str">
        <f t="shared" si="197"/>
        <v/>
      </c>
      <c r="CM274" s="4" t="str">
        <f t="shared" si="198"/>
        <v/>
      </c>
      <c r="CN274" s="19">
        <f t="shared" ca="1" si="199"/>
        <v>2.9718981481491937</v>
      </c>
      <c r="CO274" s="3" t="str">
        <f t="shared" si="200"/>
        <v>Tratado</v>
      </c>
      <c r="CP274" s="3" t="str">
        <f t="shared" ca="1" si="201"/>
        <v>Dentro do Prazo</v>
      </c>
    </row>
    <row r="275" spans="1:94">
      <c r="A275" t="s">
        <v>3747</v>
      </c>
      <c r="B275" t="s">
        <v>82</v>
      </c>
      <c r="C275" t="s">
        <v>83</v>
      </c>
      <c r="D275" t="s">
        <v>84</v>
      </c>
      <c r="E275" t="s">
        <v>85</v>
      </c>
      <c r="F275" t="s">
        <v>340</v>
      </c>
      <c r="G275" t="s">
        <v>532</v>
      </c>
      <c r="H275" t="s">
        <v>533</v>
      </c>
      <c r="I275" t="s">
        <v>87</v>
      </c>
      <c r="J275" t="s">
        <v>343</v>
      </c>
      <c r="K275" t="s">
        <v>534</v>
      </c>
      <c r="L275" t="s">
        <v>345</v>
      </c>
      <c r="M275" t="s">
        <v>3748</v>
      </c>
      <c r="N275" t="s">
        <v>3749</v>
      </c>
      <c r="O275" t="s">
        <v>393</v>
      </c>
      <c r="P275" t="s">
        <v>394</v>
      </c>
      <c r="Q275" t="s">
        <v>395</v>
      </c>
      <c r="R275" t="s">
        <v>537</v>
      </c>
      <c r="T275" t="s">
        <v>86</v>
      </c>
      <c r="U275" t="s">
        <v>351</v>
      </c>
      <c r="V275" t="s">
        <v>3750</v>
      </c>
      <c r="W275" t="s">
        <v>3751</v>
      </c>
      <c r="X275" t="s">
        <v>3752</v>
      </c>
      <c r="Y275" t="s">
        <v>2452</v>
      </c>
      <c r="Z275" t="s">
        <v>86</v>
      </c>
      <c r="AA275" t="s">
        <v>3753</v>
      </c>
      <c r="AB275" t="s">
        <v>3754</v>
      </c>
      <c r="AC275" t="s">
        <v>1854</v>
      </c>
      <c r="AD275" t="s">
        <v>3755</v>
      </c>
      <c r="AE275" t="s">
        <v>1854</v>
      </c>
      <c r="AF275" t="s">
        <v>359</v>
      </c>
      <c r="AG275" t="s">
        <v>94</v>
      </c>
      <c r="AH275" t="s">
        <v>511</v>
      </c>
      <c r="AI275" t="s">
        <v>86</v>
      </c>
      <c r="AL275" t="s">
        <v>3756</v>
      </c>
      <c r="AV275" t="s">
        <v>543</v>
      </c>
      <c r="AW275" t="s">
        <v>543</v>
      </c>
      <c r="BE275" t="s">
        <v>3918</v>
      </c>
      <c r="BL275" t="s">
        <v>363</v>
      </c>
      <c r="BN275" t="s">
        <v>93</v>
      </c>
      <c r="BO275" t="s">
        <v>89</v>
      </c>
      <c r="BP275" t="s">
        <v>364</v>
      </c>
      <c r="BQ275" t="s">
        <v>365</v>
      </c>
      <c r="BU275" t="s">
        <v>90</v>
      </c>
      <c r="BV275" t="s">
        <v>3757</v>
      </c>
      <c r="BX275" t="s">
        <v>93</v>
      </c>
      <c r="BY275" t="s">
        <v>3758</v>
      </c>
      <c r="BZ275" t="s">
        <v>1854</v>
      </c>
      <c r="CA275" t="s">
        <v>86</v>
      </c>
      <c r="CB275" t="s">
        <v>3755</v>
      </c>
      <c r="CC275" s="35">
        <v>45812.506805555553</v>
      </c>
      <c r="CD275" t="s">
        <v>86</v>
      </c>
      <c r="CE275" t="s">
        <v>3759</v>
      </c>
      <c r="CG275" s="3" t="s">
        <v>152</v>
      </c>
      <c r="CH275" s="3" t="s">
        <v>594</v>
      </c>
      <c r="CI275" s="3">
        <f t="shared" si="195"/>
        <v>1</v>
      </c>
      <c r="CJ275" s="3">
        <f t="shared" si="196"/>
        <v>6</v>
      </c>
      <c r="CK275" s="3" t="str">
        <f>IFERROR(VLOOKUP(V275,Turnos!$A$1:$D$150,3,0),"")</f>
        <v/>
      </c>
      <c r="CL275" s="3" t="str">
        <f t="shared" si="197"/>
        <v/>
      </c>
      <c r="CM275" s="4" t="str">
        <f t="shared" si="198"/>
        <v/>
      </c>
      <c r="CN275" s="19">
        <f t="shared" ca="1" si="199"/>
        <v>3.135081018517667</v>
      </c>
      <c r="CO275" s="3" t="str">
        <f t="shared" si="200"/>
        <v>Tratado</v>
      </c>
      <c r="CP275" s="3" t="str">
        <f t="shared" ca="1" si="201"/>
        <v>Dentro do Prazo</v>
      </c>
    </row>
    <row r="276" spans="1:94">
      <c r="A276" t="s">
        <v>3760</v>
      </c>
      <c r="B276" t="s">
        <v>82</v>
      </c>
      <c r="C276" t="s">
        <v>83</v>
      </c>
      <c r="D276" t="s">
        <v>84</v>
      </c>
      <c r="E276" t="s">
        <v>85</v>
      </c>
      <c r="F276" t="s">
        <v>287</v>
      </c>
      <c r="G276" t="s">
        <v>103</v>
      </c>
      <c r="H276" t="s">
        <v>104</v>
      </c>
      <c r="I276" t="s">
        <v>87</v>
      </c>
      <c r="J276" t="s">
        <v>105</v>
      </c>
      <c r="K276" t="s">
        <v>88</v>
      </c>
      <c r="L276" t="s">
        <v>91</v>
      </c>
      <c r="M276" t="s">
        <v>3761</v>
      </c>
      <c r="N276" t="s">
        <v>3762</v>
      </c>
      <c r="O276" t="s">
        <v>393</v>
      </c>
      <c r="P276" t="s">
        <v>394</v>
      </c>
      <c r="Q276" t="s">
        <v>395</v>
      </c>
      <c r="R276" t="s">
        <v>98</v>
      </c>
      <c r="T276" t="s">
        <v>86</v>
      </c>
      <c r="U276" t="s">
        <v>106</v>
      </c>
      <c r="V276" t="s">
        <v>157</v>
      </c>
      <c r="W276" t="s">
        <v>1533</v>
      </c>
      <c r="X276" t="s">
        <v>1534</v>
      </c>
      <c r="Y276" t="s">
        <v>1406</v>
      </c>
      <c r="Z276" t="s">
        <v>86</v>
      </c>
      <c r="AA276" t="s">
        <v>3763</v>
      </c>
      <c r="AB276" t="s">
        <v>3764</v>
      </c>
      <c r="AC276" t="s">
        <v>632</v>
      </c>
      <c r="AD276" t="s">
        <v>86</v>
      </c>
      <c r="AE276" t="s">
        <v>86</v>
      </c>
      <c r="AF276" t="s">
        <v>151</v>
      </c>
      <c r="AG276" t="s">
        <v>94</v>
      </c>
      <c r="AH276" t="s">
        <v>108</v>
      </c>
      <c r="AI276" t="s">
        <v>86</v>
      </c>
      <c r="AJ276" t="s">
        <v>1449</v>
      </c>
      <c r="AK276" t="s">
        <v>2904</v>
      </c>
      <c r="AL276" t="s">
        <v>331</v>
      </c>
      <c r="AM276" t="s">
        <v>466</v>
      </c>
      <c r="AN276" t="s">
        <v>543</v>
      </c>
      <c r="AP276" t="s">
        <v>301</v>
      </c>
      <c r="AQ276" t="s">
        <v>109</v>
      </c>
      <c r="BE276" t="s">
        <v>3919</v>
      </c>
      <c r="BG276" t="s">
        <v>542</v>
      </c>
      <c r="BN276" t="s">
        <v>93</v>
      </c>
      <c r="BO276" t="s">
        <v>89</v>
      </c>
      <c r="BP276" t="s">
        <v>110</v>
      </c>
      <c r="BQ276" t="s">
        <v>109</v>
      </c>
      <c r="BU276" t="s">
        <v>90</v>
      </c>
      <c r="BV276" t="s">
        <v>3765</v>
      </c>
      <c r="BX276" t="s">
        <v>93</v>
      </c>
      <c r="BY276" t="s">
        <v>3766</v>
      </c>
      <c r="BZ276" t="s">
        <v>632</v>
      </c>
      <c r="CA276" t="s">
        <v>86</v>
      </c>
      <c r="CB276" t="s">
        <v>86</v>
      </c>
      <c r="CC276" s="35">
        <v>45813.778032407405</v>
      </c>
      <c r="CD276" t="s">
        <v>3764</v>
      </c>
      <c r="CE276" t="s">
        <v>3767</v>
      </c>
      <c r="CF276" s="3" t="s">
        <v>2670</v>
      </c>
      <c r="CG276" s="3" t="s">
        <v>372</v>
      </c>
      <c r="CH276" s="3" t="s">
        <v>594</v>
      </c>
      <c r="CI276" s="3">
        <f t="shared" si="195"/>
        <v>1</v>
      </c>
      <c r="CJ276" s="3">
        <f t="shared" si="196"/>
        <v>6</v>
      </c>
      <c r="CK276" s="3" t="str">
        <f>IFERROR(VLOOKUP(V276,Turnos!$A$1:$D$150,3,0),"")</f>
        <v>21:00 as 05:20</v>
      </c>
      <c r="CL276" s="3">
        <f t="shared" si="197"/>
        <v>20</v>
      </c>
      <c r="CM276" s="4">
        <f t="shared" si="198"/>
        <v>0.35000000000000009</v>
      </c>
      <c r="CN276" s="19">
        <f t="shared" ca="1" si="199"/>
        <v>4.7379282407346182</v>
      </c>
      <c r="CO276" s="3" t="str">
        <f t="shared" si="200"/>
        <v>Tratado</v>
      </c>
      <c r="CP276" s="3" t="str">
        <f t="shared" ca="1" si="201"/>
        <v>Dentro do Prazo</v>
      </c>
    </row>
    <row r="277" spans="1:94">
      <c r="A277" t="s">
        <v>3768</v>
      </c>
      <c r="B277" t="s">
        <v>82</v>
      </c>
      <c r="C277" t="s">
        <v>83</v>
      </c>
      <c r="D277" t="s">
        <v>84</v>
      </c>
      <c r="E277" t="s">
        <v>85</v>
      </c>
      <c r="F277" t="s">
        <v>287</v>
      </c>
      <c r="G277" t="s">
        <v>103</v>
      </c>
      <c r="H277" t="s">
        <v>104</v>
      </c>
      <c r="I277" t="s">
        <v>87</v>
      </c>
      <c r="J277" t="s">
        <v>105</v>
      </c>
      <c r="K277" t="s">
        <v>88</v>
      </c>
      <c r="L277" t="s">
        <v>91</v>
      </c>
      <c r="M277" t="s">
        <v>3769</v>
      </c>
      <c r="N277" t="s">
        <v>3770</v>
      </c>
      <c r="O277" t="s">
        <v>873</v>
      </c>
      <c r="P277" t="s">
        <v>874</v>
      </c>
      <c r="Q277" t="s">
        <v>875</v>
      </c>
      <c r="R277" t="s">
        <v>98</v>
      </c>
      <c r="T277" t="s">
        <v>86</v>
      </c>
      <c r="U277" t="s">
        <v>106</v>
      </c>
      <c r="V277" t="s">
        <v>242</v>
      </c>
      <c r="W277" t="s">
        <v>3771</v>
      </c>
      <c r="X277" t="s">
        <v>3772</v>
      </c>
      <c r="Y277" t="s">
        <v>1028</v>
      </c>
      <c r="Z277" t="s">
        <v>86</v>
      </c>
      <c r="AA277" t="s">
        <v>3773</v>
      </c>
      <c r="AB277" t="s">
        <v>3774</v>
      </c>
      <c r="AC277" t="s">
        <v>632</v>
      </c>
      <c r="AD277" t="s">
        <v>3774</v>
      </c>
      <c r="AE277" t="s">
        <v>1206</v>
      </c>
      <c r="AF277" t="s">
        <v>151</v>
      </c>
      <c r="AG277" t="s">
        <v>94</v>
      </c>
      <c r="AH277" t="s">
        <v>108</v>
      </c>
      <c r="AI277" t="s">
        <v>3775</v>
      </c>
      <c r="AJ277" t="s">
        <v>982</v>
      </c>
      <c r="AK277" t="s">
        <v>1031</v>
      </c>
      <c r="AL277" t="s">
        <v>112</v>
      </c>
      <c r="AM277" t="s">
        <v>318</v>
      </c>
      <c r="AN277" t="s">
        <v>319</v>
      </c>
      <c r="AP277" t="s">
        <v>319</v>
      </c>
      <c r="AQ277" t="s">
        <v>109</v>
      </c>
      <c r="BE277" t="s">
        <v>3920</v>
      </c>
      <c r="BG277" t="s">
        <v>88</v>
      </c>
      <c r="BN277" t="s">
        <v>93</v>
      </c>
      <c r="BO277" t="s">
        <v>89</v>
      </c>
      <c r="BP277" t="s">
        <v>110</v>
      </c>
      <c r="BQ277" t="s">
        <v>109</v>
      </c>
      <c r="BU277" t="s">
        <v>90</v>
      </c>
      <c r="BV277" t="s">
        <v>3776</v>
      </c>
      <c r="BX277" t="s">
        <v>93</v>
      </c>
      <c r="BY277" t="s">
        <v>3777</v>
      </c>
      <c r="BZ277" t="s">
        <v>632</v>
      </c>
      <c r="CA277" t="s">
        <v>3778</v>
      </c>
      <c r="CB277" t="s">
        <v>86</v>
      </c>
      <c r="CC277" s="35">
        <v>45813.528553240743</v>
      </c>
      <c r="CD277" t="s">
        <v>3774</v>
      </c>
      <c r="CE277" t="s">
        <v>3779</v>
      </c>
      <c r="CF277" s="3" t="s">
        <v>2894</v>
      </c>
      <c r="CG277" s="3" t="s">
        <v>152</v>
      </c>
      <c r="CH277" s="3" t="s">
        <v>594</v>
      </c>
      <c r="CI277" s="3">
        <f t="shared" si="195"/>
        <v>31</v>
      </c>
      <c r="CJ277" s="3">
        <f t="shared" si="196"/>
        <v>5</v>
      </c>
      <c r="CK277" s="3" t="str">
        <f>IFERROR(VLOOKUP(V277,Turnos!$A$1:$D$150,3,0),"")</f>
        <v>16:00 as 00:20</v>
      </c>
      <c r="CL277" s="3">
        <f t="shared" si="197"/>
        <v>15</v>
      </c>
      <c r="CM277" s="4">
        <f t="shared" si="198"/>
        <v>0.1333333333333333</v>
      </c>
      <c r="CN277" s="19">
        <f t="shared" ca="1" si="199"/>
        <v>4.5507291666726815</v>
      </c>
      <c r="CO277" s="3" t="str">
        <f t="shared" si="200"/>
        <v>Tratado</v>
      </c>
      <c r="CP277" s="3" t="str">
        <f t="shared" ca="1" si="201"/>
        <v>Dentro do Prazo</v>
      </c>
    </row>
    <row r="278" spans="1:94">
      <c r="A278" t="s">
        <v>3780</v>
      </c>
      <c r="B278" t="s">
        <v>82</v>
      </c>
      <c r="C278" t="s">
        <v>83</v>
      </c>
      <c r="D278" t="s">
        <v>84</v>
      </c>
      <c r="E278" t="s">
        <v>85</v>
      </c>
      <c r="F278" t="s">
        <v>674</v>
      </c>
      <c r="G278" t="s">
        <v>675</v>
      </c>
      <c r="H278" t="s">
        <v>674</v>
      </c>
      <c r="I278" t="s">
        <v>87</v>
      </c>
      <c r="J278" t="s">
        <v>105</v>
      </c>
      <c r="K278" t="s">
        <v>676</v>
      </c>
      <c r="L278" t="s">
        <v>91</v>
      </c>
      <c r="M278" t="s">
        <v>3781</v>
      </c>
      <c r="N278" t="s">
        <v>3782</v>
      </c>
      <c r="O278" t="s">
        <v>873</v>
      </c>
      <c r="P278" t="s">
        <v>874</v>
      </c>
      <c r="Q278" t="s">
        <v>875</v>
      </c>
      <c r="R278" t="s">
        <v>92</v>
      </c>
      <c r="T278" t="s">
        <v>86</v>
      </c>
      <c r="U278" t="s">
        <v>106</v>
      </c>
      <c r="V278" t="s">
        <v>242</v>
      </c>
      <c r="W278" t="s">
        <v>3771</v>
      </c>
      <c r="X278" t="s">
        <v>3772</v>
      </c>
      <c r="Y278" t="s">
        <v>3783</v>
      </c>
      <c r="Z278" t="s">
        <v>86</v>
      </c>
      <c r="AA278" t="s">
        <v>3784</v>
      </c>
      <c r="AB278" t="s">
        <v>3785</v>
      </c>
      <c r="AC278" t="s">
        <v>632</v>
      </c>
      <c r="AD278" t="s">
        <v>3785</v>
      </c>
      <c r="AE278" t="s">
        <v>747</v>
      </c>
      <c r="AF278" t="s">
        <v>151</v>
      </c>
      <c r="AG278" t="s">
        <v>94</v>
      </c>
      <c r="AH278" t="s">
        <v>108</v>
      </c>
      <c r="AI278" t="s">
        <v>3786</v>
      </c>
      <c r="AL278" t="s">
        <v>112</v>
      </c>
      <c r="AM278" t="s">
        <v>1526</v>
      </c>
      <c r="AV278" t="s">
        <v>574</v>
      </c>
      <c r="AW278" t="s">
        <v>543</v>
      </c>
      <c r="BE278" t="s">
        <v>3921</v>
      </c>
      <c r="BN278" t="s">
        <v>93</v>
      </c>
      <c r="BO278" t="s">
        <v>89</v>
      </c>
      <c r="BP278" t="s">
        <v>688</v>
      </c>
      <c r="BR278" t="s">
        <v>386</v>
      </c>
      <c r="BU278" t="s">
        <v>90</v>
      </c>
      <c r="BV278" t="s">
        <v>3787</v>
      </c>
      <c r="BX278" t="s">
        <v>93</v>
      </c>
      <c r="BY278" t="s">
        <v>3788</v>
      </c>
      <c r="BZ278" t="s">
        <v>632</v>
      </c>
      <c r="CA278" t="s">
        <v>3789</v>
      </c>
      <c r="CB278" t="s">
        <v>86</v>
      </c>
      <c r="CC278" s="35">
        <v>45813.528240740743</v>
      </c>
      <c r="CD278" t="s">
        <v>3785</v>
      </c>
      <c r="CE278" t="s">
        <v>3790</v>
      </c>
      <c r="CG278" s="3" t="s">
        <v>372</v>
      </c>
      <c r="CH278" s="3" t="s">
        <v>153</v>
      </c>
      <c r="CI278" s="3">
        <f t="shared" si="195"/>
        <v>31</v>
      </c>
      <c r="CJ278" s="3">
        <f t="shared" si="196"/>
        <v>5</v>
      </c>
      <c r="CK278" s="3" t="str">
        <f>IFERROR(VLOOKUP(V278,Turnos!$A$1:$D$150,3,0),"")</f>
        <v>16:00 as 00:20</v>
      </c>
      <c r="CL278" s="3" t="str">
        <f t="shared" si="197"/>
        <v/>
      </c>
      <c r="CM278" s="4" t="str">
        <f t="shared" si="198"/>
        <v/>
      </c>
      <c r="CN278" s="19">
        <f t="shared" ca="1" si="199"/>
        <v>4.5939120370385353</v>
      </c>
      <c r="CO278" s="3" t="str">
        <f t="shared" si="200"/>
        <v>Tratado</v>
      </c>
      <c r="CP278" s="3" t="str">
        <f t="shared" ca="1" si="201"/>
        <v>Dentro do Prazo</v>
      </c>
    </row>
    <row r="279" spans="1:94">
      <c r="A279" t="s">
        <v>3791</v>
      </c>
      <c r="B279" t="s">
        <v>82</v>
      </c>
      <c r="C279" t="s">
        <v>83</v>
      </c>
      <c r="D279" t="s">
        <v>84</v>
      </c>
      <c r="E279" t="s">
        <v>85</v>
      </c>
      <c r="F279" t="s">
        <v>340</v>
      </c>
      <c r="G279" t="s">
        <v>341</v>
      </c>
      <c r="H279" t="s">
        <v>342</v>
      </c>
      <c r="I279" t="s">
        <v>87</v>
      </c>
      <c r="J279" t="s">
        <v>343</v>
      </c>
      <c r="K279" t="s">
        <v>344</v>
      </c>
      <c r="L279" t="s">
        <v>345</v>
      </c>
      <c r="M279" t="s">
        <v>3792</v>
      </c>
      <c r="N279" t="s">
        <v>3793</v>
      </c>
      <c r="O279" t="s">
        <v>975</v>
      </c>
      <c r="P279" t="s">
        <v>976</v>
      </c>
      <c r="Q279" t="s">
        <v>977</v>
      </c>
      <c r="R279" t="s">
        <v>92</v>
      </c>
      <c r="T279" t="s">
        <v>86</v>
      </c>
      <c r="U279" t="s">
        <v>351</v>
      </c>
      <c r="V279" t="s">
        <v>192</v>
      </c>
      <c r="W279" t="s">
        <v>413</v>
      </c>
      <c r="X279" t="s">
        <v>414</v>
      </c>
      <c r="Y279" t="s">
        <v>3703</v>
      </c>
      <c r="Z279" t="s">
        <v>86</v>
      </c>
      <c r="AA279" t="s">
        <v>3794</v>
      </c>
      <c r="AB279" t="s">
        <v>3795</v>
      </c>
      <c r="AC279" t="s">
        <v>3554</v>
      </c>
      <c r="AD279" t="s">
        <v>3796</v>
      </c>
      <c r="AE279" t="s">
        <v>3554</v>
      </c>
      <c r="AF279" t="s">
        <v>359</v>
      </c>
      <c r="AG279" t="s">
        <v>94</v>
      </c>
      <c r="AH279" t="s">
        <v>360</v>
      </c>
      <c r="AI279" t="s">
        <v>86</v>
      </c>
      <c r="AL279" t="s">
        <v>3797</v>
      </c>
      <c r="AV279" t="s">
        <v>88</v>
      </c>
      <c r="AW279" t="s">
        <v>88</v>
      </c>
      <c r="BE279" t="s">
        <v>3922</v>
      </c>
      <c r="BL279" t="s">
        <v>363</v>
      </c>
      <c r="BN279" t="s">
        <v>93</v>
      </c>
      <c r="BO279" t="s">
        <v>89</v>
      </c>
      <c r="BP279" t="s">
        <v>364</v>
      </c>
      <c r="BQ279" t="s">
        <v>365</v>
      </c>
      <c r="BU279" t="s">
        <v>90</v>
      </c>
      <c r="BV279" t="s">
        <v>3798</v>
      </c>
      <c r="BW279" t="s">
        <v>367</v>
      </c>
      <c r="BX279" t="s">
        <v>93</v>
      </c>
      <c r="BY279" t="s">
        <v>3799</v>
      </c>
      <c r="BZ279" t="s">
        <v>3554</v>
      </c>
      <c r="CA279" t="s">
        <v>86</v>
      </c>
      <c r="CB279" t="s">
        <v>3796</v>
      </c>
      <c r="CC279" s="35">
        <v>45813.52783564815</v>
      </c>
      <c r="CD279" t="s">
        <v>86</v>
      </c>
      <c r="CE279" t="s">
        <v>3800</v>
      </c>
      <c r="CG279" s="3" t="s">
        <v>372</v>
      </c>
      <c r="CH279" s="3" t="s">
        <v>153</v>
      </c>
      <c r="CI279" s="3">
        <f t="shared" si="195"/>
        <v>31</v>
      </c>
      <c r="CJ279" s="3">
        <f t="shared" si="196"/>
        <v>5</v>
      </c>
      <c r="CK279" s="3" t="str">
        <f>IFERROR(VLOOKUP(V279,Turnos!$A$1:$D$150,3,0),"")</f>
        <v>08:00 AS 16:20</v>
      </c>
      <c r="CL279" s="3" t="str">
        <f t="shared" si="197"/>
        <v/>
      </c>
      <c r="CM279" s="4" t="str">
        <f t="shared" si="198"/>
        <v/>
      </c>
      <c r="CN279" s="19">
        <f t="shared" ca="1" si="199"/>
        <v>4.8081250000032014</v>
      </c>
      <c r="CO279" s="3" t="str">
        <f t="shared" si="200"/>
        <v>Tratado</v>
      </c>
      <c r="CP279" s="3" t="str">
        <f t="shared" ca="1" si="201"/>
        <v>Dentro do Prazo</v>
      </c>
    </row>
    <row r="280" spans="1:94">
      <c r="A280" t="s">
        <v>3801</v>
      </c>
      <c r="B280" t="s">
        <v>82</v>
      </c>
      <c r="C280" t="s">
        <v>83</v>
      </c>
      <c r="D280" t="s">
        <v>84</v>
      </c>
      <c r="E280" t="s">
        <v>85</v>
      </c>
      <c r="F280" t="s">
        <v>287</v>
      </c>
      <c r="G280" t="s">
        <v>103</v>
      </c>
      <c r="H280" t="s">
        <v>104</v>
      </c>
      <c r="I280" t="s">
        <v>87</v>
      </c>
      <c r="J280" t="s">
        <v>105</v>
      </c>
      <c r="K280" t="s">
        <v>88</v>
      </c>
      <c r="L280" t="s">
        <v>91</v>
      </c>
      <c r="M280" t="s">
        <v>3802</v>
      </c>
      <c r="N280" t="s">
        <v>3803</v>
      </c>
      <c r="O280" t="s">
        <v>475</v>
      </c>
      <c r="P280" t="s">
        <v>476</v>
      </c>
      <c r="Q280" t="s">
        <v>477</v>
      </c>
      <c r="R280" t="s">
        <v>98</v>
      </c>
      <c r="T280" t="s">
        <v>86</v>
      </c>
      <c r="U280" t="s">
        <v>106</v>
      </c>
      <c r="V280" t="s">
        <v>229</v>
      </c>
      <c r="W280" t="s">
        <v>2047</v>
      </c>
      <c r="X280" t="s">
        <v>2048</v>
      </c>
      <c r="Y280" t="s">
        <v>1685</v>
      </c>
      <c r="Z280" t="s">
        <v>86</v>
      </c>
      <c r="AA280" t="s">
        <v>3804</v>
      </c>
      <c r="AB280" t="s">
        <v>3805</v>
      </c>
      <c r="AC280" t="s">
        <v>632</v>
      </c>
      <c r="AD280" t="s">
        <v>86</v>
      </c>
      <c r="AE280" t="s">
        <v>86</v>
      </c>
      <c r="AF280" t="s">
        <v>151</v>
      </c>
      <c r="AG280" t="s">
        <v>94</v>
      </c>
      <c r="AH280" t="s">
        <v>108</v>
      </c>
      <c r="AI280" t="s">
        <v>86</v>
      </c>
      <c r="AJ280" t="s">
        <v>526</v>
      </c>
      <c r="AK280" t="s">
        <v>590</v>
      </c>
      <c r="AL280" t="s">
        <v>300</v>
      </c>
      <c r="AM280" t="s">
        <v>318</v>
      </c>
      <c r="AN280" t="s">
        <v>319</v>
      </c>
      <c r="AP280" t="s">
        <v>319</v>
      </c>
      <c r="AQ280" t="s">
        <v>109</v>
      </c>
      <c r="BE280" t="s">
        <v>3923</v>
      </c>
      <c r="BG280" t="s">
        <v>465</v>
      </c>
      <c r="BN280" t="s">
        <v>93</v>
      </c>
      <c r="BO280" t="s">
        <v>89</v>
      </c>
      <c r="BP280" t="s">
        <v>110</v>
      </c>
      <c r="BQ280" t="s">
        <v>109</v>
      </c>
      <c r="BU280" t="s">
        <v>90</v>
      </c>
      <c r="BV280" t="s">
        <v>3806</v>
      </c>
      <c r="BX280" t="s">
        <v>93</v>
      </c>
      <c r="BY280" t="s">
        <v>3807</v>
      </c>
      <c r="BZ280" t="s">
        <v>632</v>
      </c>
      <c r="CA280" t="s">
        <v>86</v>
      </c>
      <c r="CB280" t="s">
        <v>86</v>
      </c>
      <c r="CC280" s="35">
        <v>45813.70784722222</v>
      </c>
      <c r="CD280" t="s">
        <v>3805</v>
      </c>
      <c r="CE280" t="s">
        <v>3808</v>
      </c>
      <c r="CF280" s="3" t="s">
        <v>2894</v>
      </c>
      <c r="CG280" s="3" t="s">
        <v>152</v>
      </c>
      <c r="CH280" s="3" t="s">
        <v>153</v>
      </c>
      <c r="CI280" s="3">
        <f t="shared" si="195"/>
        <v>31</v>
      </c>
      <c r="CJ280" s="3">
        <f t="shared" si="196"/>
        <v>5</v>
      </c>
      <c r="CK280" s="3" t="str">
        <f>IFERROR(VLOOKUP(V280,Turnos!$A$1:$D$150,3,0),"")</f>
        <v>16:00 as 00:20</v>
      </c>
      <c r="CL280" s="3">
        <f t="shared" si="197"/>
        <v>15</v>
      </c>
      <c r="CM280" s="4">
        <f t="shared" si="198"/>
        <v>0.1333333333333333</v>
      </c>
      <c r="CN280" s="19">
        <f t="shared" ca="1" si="199"/>
        <v>4.989259259258688</v>
      </c>
      <c r="CO280" s="3" t="str">
        <f t="shared" si="200"/>
        <v>Tratado</v>
      </c>
      <c r="CP280" s="3" t="str">
        <f t="shared" ca="1" si="201"/>
        <v>Dentro do Prazo</v>
      </c>
    </row>
    <row r="281" spans="1:94">
      <c r="A281" t="s">
        <v>3809</v>
      </c>
      <c r="B281" t="s">
        <v>82</v>
      </c>
      <c r="C281" t="s">
        <v>83</v>
      </c>
      <c r="D281" t="s">
        <v>84</v>
      </c>
      <c r="E281" t="s">
        <v>1020</v>
      </c>
      <c r="F281" t="s">
        <v>287</v>
      </c>
      <c r="G281" t="s">
        <v>103</v>
      </c>
      <c r="H281" t="s">
        <v>104</v>
      </c>
      <c r="I281" t="s">
        <v>87</v>
      </c>
      <c r="J281" t="s">
        <v>105</v>
      </c>
      <c r="K281" t="s">
        <v>88</v>
      </c>
      <c r="L281" t="s">
        <v>91</v>
      </c>
      <c r="M281" t="s">
        <v>3810</v>
      </c>
      <c r="N281" t="s">
        <v>3811</v>
      </c>
      <c r="O281" t="s">
        <v>1023</v>
      </c>
      <c r="P281" t="s">
        <v>1024</v>
      </c>
      <c r="Q281" t="s">
        <v>1025</v>
      </c>
      <c r="R281" t="s">
        <v>98</v>
      </c>
      <c r="T281" t="s">
        <v>86</v>
      </c>
      <c r="U281" t="s">
        <v>106</v>
      </c>
      <c r="V281" t="s">
        <v>156</v>
      </c>
      <c r="W281" t="s">
        <v>1301</v>
      </c>
      <c r="X281" t="s">
        <v>1302</v>
      </c>
      <c r="Y281" t="s">
        <v>626</v>
      </c>
      <c r="Z281" t="s">
        <v>86</v>
      </c>
      <c r="AA281" t="s">
        <v>3812</v>
      </c>
      <c r="AB281" t="s">
        <v>3813</v>
      </c>
      <c r="AC281" t="s">
        <v>632</v>
      </c>
      <c r="AD281" t="s">
        <v>86</v>
      </c>
      <c r="AE281" t="s">
        <v>86</v>
      </c>
      <c r="AF281" t="s">
        <v>151</v>
      </c>
      <c r="AG281" t="s">
        <v>94</v>
      </c>
      <c r="AH281" t="s">
        <v>108</v>
      </c>
      <c r="AI281" t="s">
        <v>86</v>
      </c>
      <c r="AJ281" t="s">
        <v>1264</v>
      </c>
      <c r="AK281" t="s">
        <v>3430</v>
      </c>
      <c r="AL281" t="s">
        <v>112</v>
      </c>
      <c r="AM281" t="s">
        <v>318</v>
      </c>
      <c r="AN281" t="s">
        <v>319</v>
      </c>
      <c r="AP281" t="s">
        <v>319</v>
      </c>
      <c r="AQ281" t="s">
        <v>109</v>
      </c>
      <c r="BE281" t="s">
        <v>3924</v>
      </c>
      <c r="BG281" t="s">
        <v>88</v>
      </c>
      <c r="BN281" t="s">
        <v>93</v>
      </c>
      <c r="BO281" t="s">
        <v>89</v>
      </c>
      <c r="BP281" t="s">
        <v>110</v>
      </c>
      <c r="BQ281" t="s">
        <v>109</v>
      </c>
      <c r="BU281" t="s">
        <v>90</v>
      </c>
      <c r="BV281" t="s">
        <v>3814</v>
      </c>
      <c r="BX281" t="s">
        <v>93</v>
      </c>
      <c r="BY281" t="s">
        <v>3815</v>
      </c>
      <c r="BZ281" t="s">
        <v>632</v>
      </c>
      <c r="CA281" t="s">
        <v>86</v>
      </c>
      <c r="CB281" t="s">
        <v>86</v>
      </c>
      <c r="CC281" s="35">
        <v>45813.444432870368</v>
      </c>
      <c r="CD281" t="s">
        <v>3813</v>
      </c>
      <c r="CE281" t="s">
        <v>3816</v>
      </c>
      <c r="CF281" s="3" t="s">
        <v>2670</v>
      </c>
      <c r="CG281" s="3" t="s">
        <v>372</v>
      </c>
      <c r="CH281" s="3" t="s">
        <v>594</v>
      </c>
      <c r="CI281" s="3">
        <f t="shared" si="195"/>
        <v>31</v>
      </c>
      <c r="CJ281" s="3">
        <f t="shared" si="196"/>
        <v>5</v>
      </c>
      <c r="CK281" s="3" t="str">
        <f>IFERROR(VLOOKUP(V281,Turnos!$A$1:$D$150,3,0),"")</f>
        <v>07:00 AS 15:00</v>
      </c>
      <c r="CL281" s="3">
        <f t="shared" si="197"/>
        <v>15</v>
      </c>
      <c r="CM281" s="4">
        <f t="shared" si="198"/>
        <v>0.1333333333333333</v>
      </c>
      <c r="CN281" s="19">
        <f t="shared" ca="1" si="199"/>
        <v>4.9459259259238024</v>
      </c>
      <c r="CO281" s="3" t="str">
        <f t="shared" si="200"/>
        <v>Tratado</v>
      </c>
      <c r="CP281" s="3" t="str">
        <f t="shared" ca="1" si="201"/>
        <v>Dentro do Prazo</v>
      </c>
    </row>
    <row r="282" spans="1:94">
      <c r="A282" t="s">
        <v>3817</v>
      </c>
      <c r="B282" t="s">
        <v>82</v>
      </c>
      <c r="C282" t="s">
        <v>83</v>
      </c>
      <c r="D282" t="s">
        <v>84</v>
      </c>
      <c r="E282" t="s">
        <v>85</v>
      </c>
      <c r="F282" t="s">
        <v>287</v>
      </c>
      <c r="G282" t="s">
        <v>103</v>
      </c>
      <c r="H282" t="s">
        <v>104</v>
      </c>
      <c r="I282" t="s">
        <v>87</v>
      </c>
      <c r="J282" t="s">
        <v>105</v>
      </c>
      <c r="K282" t="s">
        <v>88</v>
      </c>
      <c r="L282" t="s">
        <v>91</v>
      </c>
      <c r="M282" t="s">
        <v>3818</v>
      </c>
      <c r="N282" t="s">
        <v>3819</v>
      </c>
      <c r="O282" t="s">
        <v>1477</v>
      </c>
      <c r="P282" t="s">
        <v>1478</v>
      </c>
      <c r="Q282" t="s">
        <v>1479</v>
      </c>
      <c r="R282" t="s">
        <v>98</v>
      </c>
      <c r="T282" t="s">
        <v>86</v>
      </c>
      <c r="U282" t="s">
        <v>106</v>
      </c>
      <c r="V282" t="s">
        <v>121</v>
      </c>
      <c r="W282" t="s">
        <v>2450</v>
      </c>
      <c r="X282" t="s">
        <v>2451</v>
      </c>
      <c r="Y282" t="s">
        <v>96</v>
      </c>
      <c r="Z282" t="s">
        <v>86</v>
      </c>
      <c r="AA282" t="s">
        <v>3820</v>
      </c>
      <c r="AB282" t="s">
        <v>3821</v>
      </c>
      <c r="AC282" t="s">
        <v>632</v>
      </c>
      <c r="AD282" t="s">
        <v>3821</v>
      </c>
      <c r="AE282" t="s">
        <v>1206</v>
      </c>
      <c r="AF282" t="s">
        <v>151</v>
      </c>
      <c r="AG282" t="s">
        <v>94</v>
      </c>
      <c r="AH282" t="s">
        <v>108</v>
      </c>
      <c r="AI282" t="s">
        <v>3822</v>
      </c>
      <c r="AJ282" t="s">
        <v>982</v>
      </c>
      <c r="AK282" t="s">
        <v>1207</v>
      </c>
      <c r="AL282" t="s">
        <v>112</v>
      </c>
      <c r="AM282" t="s">
        <v>773</v>
      </c>
      <c r="AN282" t="s">
        <v>318</v>
      </c>
      <c r="AP282" t="s">
        <v>319</v>
      </c>
      <c r="AQ282" t="s">
        <v>109</v>
      </c>
      <c r="BE282" t="s">
        <v>3925</v>
      </c>
      <c r="BG282" t="s">
        <v>465</v>
      </c>
      <c r="BN282" t="s">
        <v>93</v>
      </c>
      <c r="BO282" t="s">
        <v>89</v>
      </c>
      <c r="BP282" t="s">
        <v>110</v>
      </c>
      <c r="BQ282" t="s">
        <v>109</v>
      </c>
      <c r="BU282" t="s">
        <v>90</v>
      </c>
      <c r="BV282" t="s">
        <v>3823</v>
      </c>
      <c r="BX282" t="s">
        <v>93</v>
      </c>
      <c r="BY282" t="s">
        <v>3824</v>
      </c>
      <c r="BZ282" t="s">
        <v>632</v>
      </c>
      <c r="CA282" t="s">
        <v>3825</v>
      </c>
      <c r="CB282" t="s">
        <v>86</v>
      </c>
      <c r="CC282" s="35">
        <v>45812.811886574076</v>
      </c>
      <c r="CD282" t="s">
        <v>3821</v>
      </c>
      <c r="CE282" t="s">
        <v>3826</v>
      </c>
      <c r="CF282" s="3" t="s">
        <v>2670</v>
      </c>
      <c r="CG282" s="3" t="s">
        <v>152</v>
      </c>
      <c r="CH282" s="3" t="s">
        <v>153</v>
      </c>
      <c r="CI282" s="3">
        <f t="shared" si="195"/>
        <v>31</v>
      </c>
      <c r="CJ282" s="3">
        <f t="shared" si="196"/>
        <v>5</v>
      </c>
      <c r="CK282" s="3" t="str">
        <f>IFERROR(VLOOKUP(V282,Turnos!$A$1:$D$150,3,0),"")</f>
        <v>00:00 as 08:20</v>
      </c>
      <c r="CL282" s="3">
        <f t="shared" si="197"/>
        <v>15</v>
      </c>
      <c r="CM282" s="4">
        <f t="shared" si="198"/>
        <v>0.26666666666666661</v>
      </c>
      <c r="CN282" s="19">
        <f t="shared" ca="1" si="199"/>
        <v>4.573171296295186</v>
      </c>
      <c r="CO282" s="3" t="str">
        <f t="shared" si="200"/>
        <v>Tratado</v>
      </c>
      <c r="CP282" s="3" t="str">
        <f t="shared" ca="1" si="201"/>
        <v>Dentro do Prazo</v>
      </c>
    </row>
    <row r="283" spans="1:94">
      <c r="A283" t="s">
        <v>3827</v>
      </c>
      <c r="B283" t="s">
        <v>82</v>
      </c>
      <c r="C283" t="s">
        <v>83</v>
      </c>
      <c r="D283" t="s">
        <v>84</v>
      </c>
      <c r="E283" t="s">
        <v>85</v>
      </c>
      <c r="F283" t="s">
        <v>340</v>
      </c>
      <c r="G283" t="s">
        <v>341</v>
      </c>
      <c r="H283" t="s">
        <v>342</v>
      </c>
      <c r="I283" t="s">
        <v>87</v>
      </c>
      <c r="J283" t="s">
        <v>343</v>
      </c>
      <c r="K283" t="s">
        <v>344</v>
      </c>
      <c r="L283" t="s">
        <v>345</v>
      </c>
      <c r="M283" t="s">
        <v>3828</v>
      </c>
      <c r="N283" t="s">
        <v>3829</v>
      </c>
      <c r="O283" t="s">
        <v>1329</v>
      </c>
      <c r="P283" t="s">
        <v>1330</v>
      </c>
      <c r="Q283" t="s">
        <v>1331</v>
      </c>
      <c r="R283" t="s">
        <v>92</v>
      </c>
      <c r="T283" t="s">
        <v>86</v>
      </c>
      <c r="U283" t="s">
        <v>351</v>
      </c>
      <c r="V283" t="s">
        <v>212</v>
      </c>
      <c r="W283" t="s">
        <v>1655</v>
      </c>
      <c r="X283" t="s">
        <v>1656</v>
      </c>
      <c r="Y283" t="s">
        <v>460</v>
      </c>
      <c r="Z283" t="s">
        <v>86</v>
      </c>
      <c r="AA283" t="s">
        <v>3830</v>
      </c>
      <c r="AB283" t="s">
        <v>3831</v>
      </c>
      <c r="AC283" t="s">
        <v>1506</v>
      </c>
      <c r="AD283" t="s">
        <v>3832</v>
      </c>
      <c r="AE283" t="s">
        <v>1506</v>
      </c>
      <c r="AF283" t="s">
        <v>359</v>
      </c>
      <c r="AG283" t="s">
        <v>94</v>
      </c>
      <c r="AH283" t="s">
        <v>511</v>
      </c>
      <c r="AI283" t="s">
        <v>86</v>
      </c>
      <c r="AL283" t="s">
        <v>3833</v>
      </c>
      <c r="AV283" t="s">
        <v>773</v>
      </c>
      <c r="AW283" t="s">
        <v>773</v>
      </c>
      <c r="BE283" t="s">
        <v>3926</v>
      </c>
      <c r="BL283" t="s">
        <v>618</v>
      </c>
      <c r="BN283" t="s">
        <v>93</v>
      </c>
      <c r="BO283" t="s">
        <v>89</v>
      </c>
      <c r="BP283" t="s">
        <v>364</v>
      </c>
      <c r="BQ283" t="s">
        <v>365</v>
      </c>
      <c r="BU283" t="s">
        <v>90</v>
      </c>
      <c r="BV283" t="s">
        <v>3834</v>
      </c>
      <c r="BW283" t="s">
        <v>367</v>
      </c>
      <c r="BX283" t="s">
        <v>93</v>
      </c>
      <c r="BY283" t="s">
        <v>3835</v>
      </c>
      <c r="BZ283" t="s">
        <v>1506</v>
      </c>
      <c r="CA283" t="s">
        <v>86</v>
      </c>
      <c r="CB283" t="s">
        <v>3832</v>
      </c>
      <c r="CC283" s="35">
        <v>45812.501157407409</v>
      </c>
      <c r="CD283" t="s">
        <v>86</v>
      </c>
      <c r="CE283" t="s">
        <v>3836</v>
      </c>
      <c r="CG283" s="3" t="s">
        <v>152</v>
      </c>
      <c r="CH283" s="3" t="s">
        <v>594</v>
      </c>
      <c r="CI283" s="3">
        <f t="shared" si="195"/>
        <v>31</v>
      </c>
      <c r="CJ283" s="3">
        <f t="shared" si="196"/>
        <v>5</v>
      </c>
      <c r="CK283" s="3" t="str">
        <f>IFERROR(VLOOKUP(V283,Turnos!$A$1:$D$150,3,0),"")</f>
        <v>21:00 as 05:20</v>
      </c>
      <c r="CL283" s="3" t="str">
        <f t="shared" si="197"/>
        <v/>
      </c>
      <c r="CM283" s="4" t="str">
        <f t="shared" si="198"/>
        <v/>
      </c>
      <c r="CN283" s="19">
        <f t="shared" ca="1" si="199"/>
        <v>4.2668634259243845</v>
      </c>
      <c r="CO283" s="3" t="str">
        <f t="shared" si="200"/>
        <v>Tratado</v>
      </c>
      <c r="CP283" s="3" t="str">
        <f t="shared" ca="1" si="201"/>
        <v>Dentro do Prazo</v>
      </c>
    </row>
    <row r="284" spans="1:94">
      <c r="A284" t="s">
        <v>3837</v>
      </c>
      <c r="B284" t="s">
        <v>82</v>
      </c>
      <c r="C284" t="s">
        <v>83</v>
      </c>
      <c r="D284" t="s">
        <v>84</v>
      </c>
      <c r="E284" t="s">
        <v>85</v>
      </c>
      <c r="F284" t="s">
        <v>287</v>
      </c>
      <c r="G284" t="s">
        <v>103</v>
      </c>
      <c r="H284" t="s">
        <v>104</v>
      </c>
      <c r="I284" t="s">
        <v>87</v>
      </c>
      <c r="J284" t="s">
        <v>105</v>
      </c>
      <c r="K284" t="s">
        <v>88</v>
      </c>
      <c r="L284" t="s">
        <v>91</v>
      </c>
      <c r="M284" t="s">
        <v>3838</v>
      </c>
      <c r="N284" t="s">
        <v>3839</v>
      </c>
      <c r="O284" t="s">
        <v>1458</v>
      </c>
      <c r="P284" t="s">
        <v>1459</v>
      </c>
      <c r="Q284" t="s">
        <v>1460</v>
      </c>
      <c r="R284" t="s">
        <v>98</v>
      </c>
      <c r="T284" t="s">
        <v>86</v>
      </c>
      <c r="U284" t="s">
        <v>106</v>
      </c>
      <c r="V284" t="s">
        <v>236</v>
      </c>
      <c r="W284" t="s">
        <v>585</v>
      </c>
      <c r="X284" t="s">
        <v>586</v>
      </c>
      <c r="Y284" t="s">
        <v>626</v>
      </c>
      <c r="Z284" t="s">
        <v>86</v>
      </c>
      <c r="AA284" t="s">
        <v>3840</v>
      </c>
      <c r="AB284" t="s">
        <v>3841</v>
      </c>
      <c r="AC284" t="s">
        <v>632</v>
      </c>
      <c r="AD284" t="s">
        <v>3841</v>
      </c>
      <c r="AE284" t="s">
        <v>1206</v>
      </c>
      <c r="AF284" t="s">
        <v>151</v>
      </c>
      <c r="AG284" t="s">
        <v>94</v>
      </c>
      <c r="AH284" t="s">
        <v>108</v>
      </c>
      <c r="AI284" t="s">
        <v>3842</v>
      </c>
      <c r="AJ284" t="s">
        <v>526</v>
      </c>
      <c r="AK284" t="s">
        <v>2724</v>
      </c>
      <c r="AL284" t="s">
        <v>300</v>
      </c>
      <c r="AM284" t="s">
        <v>467</v>
      </c>
      <c r="AN284" t="s">
        <v>773</v>
      </c>
      <c r="AP284" t="s">
        <v>319</v>
      </c>
      <c r="AQ284" t="s">
        <v>109</v>
      </c>
      <c r="BE284" t="s">
        <v>3927</v>
      </c>
      <c r="BG284" t="s">
        <v>419</v>
      </c>
      <c r="BN284" t="s">
        <v>93</v>
      </c>
      <c r="BO284" t="s">
        <v>89</v>
      </c>
      <c r="BP284" t="s">
        <v>110</v>
      </c>
      <c r="BQ284" t="s">
        <v>109</v>
      </c>
      <c r="BU284" t="s">
        <v>90</v>
      </c>
      <c r="BV284" t="s">
        <v>3843</v>
      </c>
      <c r="BX284" t="s">
        <v>93</v>
      </c>
      <c r="BY284" t="s">
        <v>3844</v>
      </c>
      <c r="BZ284" t="s">
        <v>632</v>
      </c>
      <c r="CA284" t="s">
        <v>3845</v>
      </c>
      <c r="CB284" t="s">
        <v>86</v>
      </c>
      <c r="CC284" s="35">
        <v>45812.811701388891</v>
      </c>
      <c r="CD284" t="s">
        <v>3841</v>
      </c>
      <c r="CE284" t="s">
        <v>3846</v>
      </c>
      <c r="CF284" s="3" t="s">
        <v>2670</v>
      </c>
      <c r="CG284" s="3" t="s">
        <v>372</v>
      </c>
      <c r="CH284" s="3" t="s">
        <v>594</v>
      </c>
      <c r="CI284" s="3">
        <f t="shared" si="195"/>
        <v>31</v>
      </c>
      <c r="CJ284" s="3">
        <f t="shared" si="196"/>
        <v>5</v>
      </c>
      <c r="CK284" s="3" t="str">
        <f>IFERROR(VLOOKUP(V284,Turnos!$A$1:$D$150,3,0),"")</f>
        <v>00:00 AS 08:20</v>
      </c>
      <c r="CL284" s="3">
        <f t="shared" si="197"/>
        <v>15</v>
      </c>
      <c r="CM284" s="4">
        <f t="shared" si="198"/>
        <v>0.33333333333333326</v>
      </c>
      <c r="CN284" s="19">
        <f t="shared" ca="1" si="199"/>
        <v>4.6001851851906395</v>
      </c>
      <c r="CO284" s="3" t="str">
        <f t="shared" si="200"/>
        <v>Tratado</v>
      </c>
      <c r="CP284" s="3" t="str">
        <f t="shared" ca="1" si="201"/>
        <v>Dentro do Prazo</v>
      </c>
    </row>
    <row r="285" spans="1:94">
      <c r="A285" t="s">
        <v>3847</v>
      </c>
      <c r="B285" t="s">
        <v>82</v>
      </c>
      <c r="C285" t="s">
        <v>83</v>
      </c>
      <c r="D285" t="s">
        <v>84</v>
      </c>
      <c r="E285" t="s">
        <v>1020</v>
      </c>
      <c r="F285" t="s">
        <v>129</v>
      </c>
      <c r="G285" t="s">
        <v>103</v>
      </c>
      <c r="H285" t="s">
        <v>104</v>
      </c>
      <c r="I285" t="s">
        <v>87</v>
      </c>
      <c r="J285" t="s">
        <v>105</v>
      </c>
      <c r="K285" t="s">
        <v>88</v>
      </c>
      <c r="L285" t="s">
        <v>91</v>
      </c>
      <c r="M285" t="s">
        <v>3848</v>
      </c>
      <c r="N285" t="s">
        <v>3849</v>
      </c>
      <c r="O285" t="s">
        <v>1023</v>
      </c>
      <c r="P285" t="s">
        <v>1024</v>
      </c>
      <c r="Q285" t="s">
        <v>1025</v>
      </c>
      <c r="R285" t="s">
        <v>92</v>
      </c>
      <c r="S285" t="s">
        <v>98</v>
      </c>
      <c r="T285" t="s">
        <v>86</v>
      </c>
      <c r="U285" t="s">
        <v>106</v>
      </c>
      <c r="V285" t="s">
        <v>133</v>
      </c>
      <c r="W285" t="s">
        <v>2217</v>
      </c>
      <c r="X285" t="s">
        <v>2218</v>
      </c>
      <c r="Y285" t="s">
        <v>3850</v>
      </c>
      <c r="Z285" t="s">
        <v>86</v>
      </c>
      <c r="AA285" t="s">
        <v>3851</v>
      </c>
      <c r="AB285" t="s">
        <v>3852</v>
      </c>
      <c r="AC285" t="s">
        <v>632</v>
      </c>
      <c r="AD285" t="s">
        <v>3852</v>
      </c>
      <c r="AE285" t="s">
        <v>1206</v>
      </c>
      <c r="AF285" t="s">
        <v>151</v>
      </c>
      <c r="AG285" t="s">
        <v>94</v>
      </c>
      <c r="AH285" t="s">
        <v>108</v>
      </c>
      <c r="AI285" t="s">
        <v>3853</v>
      </c>
      <c r="AJ285" t="s">
        <v>278</v>
      </c>
      <c r="AK285" t="s">
        <v>279</v>
      </c>
      <c r="AL285" t="s">
        <v>433</v>
      </c>
      <c r="AM285" t="s">
        <v>1356</v>
      </c>
      <c r="AN285" t="s">
        <v>126</v>
      </c>
      <c r="AP285" t="s">
        <v>136</v>
      </c>
      <c r="AQ285" t="s">
        <v>109</v>
      </c>
      <c r="BE285" t="s">
        <v>3928</v>
      </c>
      <c r="BG285" t="s">
        <v>1308</v>
      </c>
      <c r="BN285" t="s">
        <v>93</v>
      </c>
      <c r="BO285" t="s">
        <v>89</v>
      </c>
      <c r="BP285" t="s">
        <v>110</v>
      </c>
      <c r="BQ285" t="s">
        <v>109</v>
      </c>
      <c r="BU285" t="s">
        <v>90</v>
      </c>
      <c r="BV285" t="s">
        <v>3854</v>
      </c>
      <c r="BX285" t="s">
        <v>93</v>
      </c>
      <c r="BY285" t="s">
        <v>3855</v>
      </c>
      <c r="BZ285" t="s">
        <v>632</v>
      </c>
      <c r="CA285" t="s">
        <v>3856</v>
      </c>
      <c r="CB285" t="s">
        <v>86</v>
      </c>
      <c r="CC285" s="35">
        <v>45812.811435185184</v>
      </c>
      <c r="CD285" t="s">
        <v>3852</v>
      </c>
      <c r="CE285" t="s">
        <v>3857</v>
      </c>
      <c r="CG285" s="3" t="s">
        <v>152</v>
      </c>
      <c r="CH285" s="3" t="s">
        <v>594</v>
      </c>
      <c r="CI285" s="3">
        <f t="shared" si="195"/>
        <v>31</v>
      </c>
      <c r="CJ285" s="3">
        <f t="shared" si="196"/>
        <v>5</v>
      </c>
      <c r="CK285" s="3" t="str">
        <f>IFERROR(VLOOKUP(V285,Turnos!$A$1:$D$150,3,0),"")</f>
        <v>23:00 AS 07:00</v>
      </c>
      <c r="CL285" s="3">
        <f t="shared" si="197"/>
        <v>60</v>
      </c>
      <c r="CM285" s="4">
        <f t="shared" si="198"/>
        <v>5.0000000000000044E-2</v>
      </c>
      <c r="CN285" s="19">
        <f t="shared" ca="1" si="199"/>
        <v>4.6270833333328483</v>
      </c>
      <c r="CO285" s="3" t="str">
        <f t="shared" si="200"/>
        <v>Tratado</v>
      </c>
      <c r="CP285" s="3" t="str">
        <f t="shared" ca="1" si="201"/>
        <v>Dentro do Prazo</v>
      </c>
    </row>
    <row r="286" spans="1:94">
      <c r="A286" t="s">
        <v>3858</v>
      </c>
      <c r="B286" t="s">
        <v>82</v>
      </c>
      <c r="C286" t="s">
        <v>83</v>
      </c>
      <c r="D286" t="s">
        <v>84</v>
      </c>
      <c r="E286" t="s">
        <v>85</v>
      </c>
      <c r="F286" t="s">
        <v>340</v>
      </c>
      <c r="G286" t="s">
        <v>532</v>
      </c>
      <c r="H286" t="s">
        <v>533</v>
      </c>
      <c r="I286" t="s">
        <v>87</v>
      </c>
      <c r="J286" t="s">
        <v>343</v>
      </c>
      <c r="K286" t="s">
        <v>534</v>
      </c>
      <c r="L286" t="s">
        <v>345</v>
      </c>
      <c r="M286" t="s">
        <v>3859</v>
      </c>
      <c r="N286" t="s">
        <v>3860</v>
      </c>
      <c r="O286" t="s">
        <v>440</v>
      </c>
      <c r="P286" t="s">
        <v>441</v>
      </c>
      <c r="Q286" t="s">
        <v>442</v>
      </c>
      <c r="R286" t="s">
        <v>537</v>
      </c>
      <c r="T286" t="s">
        <v>86</v>
      </c>
      <c r="U286" t="s">
        <v>351</v>
      </c>
      <c r="V286" t="s">
        <v>185</v>
      </c>
      <c r="W286" t="s">
        <v>3861</v>
      </c>
      <c r="X286" t="s">
        <v>3862</v>
      </c>
      <c r="Y286" t="s">
        <v>1590</v>
      </c>
      <c r="Z286" t="s">
        <v>86</v>
      </c>
      <c r="AA286" t="s">
        <v>3863</v>
      </c>
      <c r="AB286" t="s">
        <v>3864</v>
      </c>
      <c r="AC286" t="s">
        <v>1238</v>
      </c>
      <c r="AD286" t="s">
        <v>3865</v>
      </c>
      <c r="AE286" t="s">
        <v>1238</v>
      </c>
      <c r="AF286" t="s">
        <v>359</v>
      </c>
      <c r="AG286" t="s">
        <v>94</v>
      </c>
      <c r="AH286" t="s">
        <v>511</v>
      </c>
      <c r="AI286" t="s">
        <v>86</v>
      </c>
      <c r="AL286" t="s">
        <v>3866</v>
      </c>
      <c r="AV286" t="s">
        <v>543</v>
      </c>
      <c r="AW286" t="s">
        <v>543</v>
      </c>
      <c r="BE286" t="s">
        <v>3929</v>
      </c>
      <c r="BN286" t="s">
        <v>93</v>
      </c>
      <c r="BO286" t="s">
        <v>89</v>
      </c>
      <c r="BP286" t="s">
        <v>364</v>
      </c>
      <c r="BQ286" t="s">
        <v>750</v>
      </c>
      <c r="BU286" t="s">
        <v>90</v>
      </c>
      <c r="BV286" t="s">
        <v>3867</v>
      </c>
      <c r="BW286" t="s">
        <v>367</v>
      </c>
      <c r="BX286" t="s">
        <v>93</v>
      </c>
      <c r="BY286" t="s">
        <v>3868</v>
      </c>
      <c r="BZ286" t="s">
        <v>1238</v>
      </c>
      <c r="CA286" t="s">
        <v>86</v>
      </c>
      <c r="CB286" t="s">
        <v>3865</v>
      </c>
      <c r="CC286" s="35">
        <v>45812.500706018516</v>
      </c>
      <c r="CD286" t="s">
        <v>86</v>
      </c>
      <c r="CE286" t="s">
        <v>3869</v>
      </c>
      <c r="CG286" s="3" t="s">
        <v>152</v>
      </c>
      <c r="CH286" s="3" t="s">
        <v>594</v>
      </c>
      <c r="CI286" s="3">
        <f t="shared" si="195"/>
        <v>31</v>
      </c>
      <c r="CJ286" s="3">
        <f t="shared" si="196"/>
        <v>5</v>
      </c>
      <c r="CK286" s="3" t="str">
        <f>IFERROR(VLOOKUP(V286,Turnos!$A$1:$D$150,3,0),"")</f>
        <v>21:00 as 05:20</v>
      </c>
      <c r="CL286" s="3" t="str">
        <f t="shared" si="197"/>
        <v/>
      </c>
      <c r="CM286" s="4" t="str">
        <f t="shared" si="198"/>
        <v/>
      </c>
      <c r="CN286" s="19">
        <f t="shared" ca="1" si="199"/>
        <v>4.3645486111054197</v>
      </c>
      <c r="CO286" s="3" t="str">
        <f t="shared" si="200"/>
        <v>Tratado</v>
      </c>
      <c r="CP286" s="3" t="str">
        <f t="shared" ca="1" si="201"/>
        <v>Dentro do Prazo</v>
      </c>
    </row>
    <row r="287" spans="1:94">
      <c r="A287" t="s">
        <v>3870</v>
      </c>
      <c r="B287" t="s">
        <v>82</v>
      </c>
      <c r="C287" t="s">
        <v>83</v>
      </c>
      <c r="D287" t="s">
        <v>84</v>
      </c>
      <c r="E287" t="s">
        <v>85</v>
      </c>
      <c r="F287" t="s">
        <v>340</v>
      </c>
      <c r="G287" t="s">
        <v>341</v>
      </c>
      <c r="H287" t="s">
        <v>342</v>
      </c>
      <c r="I287" t="s">
        <v>87</v>
      </c>
      <c r="J287" t="s">
        <v>343</v>
      </c>
      <c r="K287" t="s">
        <v>344</v>
      </c>
      <c r="L287" t="s">
        <v>345</v>
      </c>
      <c r="M287" t="s">
        <v>3871</v>
      </c>
      <c r="N287" t="s">
        <v>3872</v>
      </c>
      <c r="O287" t="s">
        <v>440</v>
      </c>
      <c r="P287" t="s">
        <v>441</v>
      </c>
      <c r="Q287" t="s">
        <v>442</v>
      </c>
      <c r="R287" t="s">
        <v>92</v>
      </c>
      <c r="T287" t="s">
        <v>86</v>
      </c>
      <c r="U287" t="s">
        <v>351</v>
      </c>
      <c r="V287" t="s">
        <v>185</v>
      </c>
      <c r="W287" t="s">
        <v>3861</v>
      </c>
      <c r="X287" t="s">
        <v>3862</v>
      </c>
      <c r="Y287" t="s">
        <v>1850</v>
      </c>
      <c r="Z287" t="s">
        <v>86</v>
      </c>
      <c r="AA287" t="s">
        <v>3873</v>
      </c>
      <c r="AB287" t="s">
        <v>3874</v>
      </c>
      <c r="AC287" t="s">
        <v>1238</v>
      </c>
      <c r="AD287" t="s">
        <v>3875</v>
      </c>
      <c r="AE287" t="s">
        <v>1238</v>
      </c>
      <c r="AF287" t="s">
        <v>359</v>
      </c>
      <c r="AG287" t="s">
        <v>94</v>
      </c>
      <c r="AH287" t="s">
        <v>511</v>
      </c>
      <c r="AI287" t="s">
        <v>86</v>
      </c>
      <c r="AL287" t="s">
        <v>3876</v>
      </c>
      <c r="AV287" t="s">
        <v>466</v>
      </c>
      <c r="AW287" t="s">
        <v>465</v>
      </c>
      <c r="BE287" t="s">
        <v>3930</v>
      </c>
      <c r="BL287" t="s">
        <v>1788</v>
      </c>
      <c r="BN287" t="s">
        <v>93</v>
      </c>
      <c r="BO287" t="s">
        <v>89</v>
      </c>
      <c r="BP287" t="s">
        <v>364</v>
      </c>
      <c r="BQ287" t="s">
        <v>365</v>
      </c>
      <c r="BU287" t="s">
        <v>90</v>
      </c>
      <c r="BV287" t="s">
        <v>3877</v>
      </c>
      <c r="BW287" t="s">
        <v>367</v>
      </c>
      <c r="BX287" t="s">
        <v>93</v>
      </c>
      <c r="BY287" t="s">
        <v>3878</v>
      </c>
      <c r="BZ287" t="s">
        <v>1238</v>
      </c>
      <c r="CA287" t="s">
        <v>86</v>
      </c>
      <c r="CB287" t="s">
        <v>3875</v>
      </c>
      <c r="CC287" s="35">
        <v>45812.500439814816</v>
      </c>
      <c r="CD287" t="s">
        <v>86</v>
      </c>
      <c r="CE287" t="s">
        <v>3879</v>
      </c>
      <c r="CG287" s="3" t="s">
        <v>152</v>
      </c>
      <c r="CH287" s="3" t="s">
        <v>594</v>
      </c>
      <c r="CI287" s="3">
        <f t="shared" si="195"/>
        <v>31</v>
      </c>
      <c r="CJ287" s="3">
        <f t="shared" si="196"/>
        <v>5</v>
      </c>
      <c r="CK287" s="3" t="str">
        <f>IFERROR(VLOOKUP(V287,Turnos!$A$1:$D$150,3,0),"")</f>
        <v>21:00 as 05:20</v>
      </c>
      <c r="CL287" s="3" t="str">
        <f t="shared" si="197"/>
        <v/>
      </c>
      <c r="CM287" s="4" t="str">
        <f t="shared" si="198"/>
        <v/>
      </c>
      <c r="CN287" s="19">
        <f t="shared" ca="1" si="199"/>
        <v>4.3652430555594037</v>
      </c>
      <c r="CO287" s="3" t="str">
        <f t="shared" si="200"/>
        <v>Tratado</v>
      </c>
      <c r="CP287" s="3" t="str">
        <f t="shared" ca="1" si="201"/>
        <v>Dentro do Prazo</v>
      </c>
    </row>
    <row r="288" spans="1:94">
      <c r="A288" t="s">
        <v>3880</v>
      </c>
      <c r="B288" t="s">
        <v>82</v>
      </c>
      <c r="C288" t="s">
        <v>83</v>
      </c>
      <c r="D288" t="s">
        <v>84</v>
      </c>
      <c r="E288" t="s">
        <v>85</v>
      </c>
      <c r="F288" t="s">
        <v>340</v>
      </c>
      <c r="G288" t="s">
        <v>532</v>
      </c>
      <c r="H288" t="s">
        <v>533</v>
      </c>
      <c r="I288" t="s">
        <v>87</v>
      </c>
      <c r="J288" t="s">
        <v>343</v>
      </c>
      <c r="K288" t="s">
        <v>534</v>
      </c>
      <c r="L288" t="s">
        <v>345</v>
      </c>
      <c r="M288" t="s">
        <v>3881</v>
      </c>
      <c r="N288" t="s">
        <v>3882</v>
      </c>
      <c r="O288" t="s">
        <v>440</v>
      </c>
      <c r="P288" t="s">
        <v>441</v>
      </c>
      <c r="Q288" t="s">
        <v>442</v>
      </c>
      <c r="R288" t="s">
        <v>537</v>
      </c>
      <c r="T288" t="s">
        <v>86</v>
      </c>
      <c r="U288" t="s">
        <v>351</v>
      </c>
      <c r="V288" t="s">
        <v>185</v>
      </c>
      <c r="W288" t="s">
        <v>3861</v>
      </c>
      <c r="X288" t="s">
        <v>3862</v>
      </c>
      <c r="Y288" t="s">
        <v>3301</v>
      </c>
      <c r="Z288" t="s">
        <v>86</v>
      </c>
      <c r="AA288" t="s">
        <v>3883</v>
      </c>
      <c r="AB288" t="s">
        <v>3884</v>
      </c>
      <c r="AC288" t="s">
        <v>510</v>
      </c>
      <c r="AD288" t="s">
        <v>3885</v>
      </c>
      <c r="AE288" t="s">
        <v>510</v>
      </c>
      <c r="AF288" t="s">
        <v>359</v>
      </c>
      <c r="AG288" t="s">
        <v>94</v>
      </c>
      <c r="AH288" t="s">
        <v>511</v>
      </c>
      <c r="AI288" t="s">
        <v>86</v>
      </c>
      <c r="AL288" t="s">
        <v>3886</v>
      </c>
      <c r="AV288" t="s">
        <v>419</v>
      </c>
      <c r="AW288" t="s">
        <v>402</v>
      </c>
      <c r="BE288" t="s">
        <v>3931</v>
      </c>
      <c r="BN288" t="s">
        <v>93</v>
      </c>
      <c r="BO288" t="s">
        <v>89</v>
      </c>
      <c r="BP288" t="s">
        <v>364</v>
      </c>
      <c r="BQ288" t="s">
        <v>750</v>
      </c>
      <c r="BU288" t="s">
        <v>90</v>
      </c>
      <c r="BV288" t="s">
        <v>3887</v>
      </c>
      <c r="BW288" t="s">
        <v>367</v>
      </c>
      <c r="BX288" t="s">
        <v>93</v>
      </c>
      <c r="BY288" t="s">
        <v>3888</v>
      </c>
      <c r="BZ288" t="s">
        <v>510</v>
      </c>
      <c r="CA288" t="s">
        <v>86</v>
      </c>
      <c r="CB288" t="s">
        <v>3885</v>
      </c>
      <c r="CC288" s="35">
        <v>45812.500231481485</v>
      </c>
      <c r="CD288" t="s">
        <v>86</v>
      </c>
      <c r="CE288" t="s">
        <v>3889</v>
      </c>
      <c r="CG288" s="3" t="s">
        <v>152</v>
      </c>
      <c r="CH288" s="3" t="s">
        <v>594</v>
      </c>
      <c r="CI288" s="3">
        <f t="shared" si="195"/>
        <v>31</v>
      </c>
      <c r="CJ288" s="3">
        <f t="shared" si="196"/>
        <v>5</v>
      </c>
      <c r="CK288" s="3" t="str">
        <f>IFERROR(VLOOKUP(V288,Turnos!$A$1:$D$150,3,0),"")</f>
        <v>21:00 as 05:20</v>
      </c>
      <c r="CL288" s="3" t="str">
        <f t="shared" si="197"/>
        <v/>
      </c>
      <c r="CM288" s="4" t="str">
        <f t="shared" si="198"/>
        <v/>
      </c>
      <c r="CN288" s="19">
        <f t="shared" ca="1" si="199"/>
        <v>4.3676851851851097</v>
      </c>
      <c r="CO288" s="3" t="str">
        <f t="shared" si="200"/>
        <v>Tratado</v>
      </c>
      <c r="CP288" s="3" t="str">
        <f t="shared" ca="1" si="201"/>
        <v>Dentro do Prazo</v>
      </c>
    </row>
    <row r="289" spans="1:94">
      <c r="A289" t="s">
        <v>3891</v>
      </c>
      <c r="B289" t="s">
        <v>82</v>
      </c>
      <c r="C289" t="s">
        <v>83</v>
      </c>
      <c r="D289" t="s">
        <v>84</v>
      </c>
      <c r="E289" t="s">
        <v>85</v>
      </c>
      <c r="F289" t="s">
        <v>340</v>
      </c>
      <c r="G289" t="s">
        <v>532</v>
      </c>
      <c r="H289" t="s">
        <v>533</v>
      </c>
      <c r="I289" t="s">
        <v>87</v>
      </c>
      <c r="J289" t="s">
        <v>343</v>
      </c>
      <c r="K289" t="s">
        <v>534</v>
      </c>
      <c r="L289" t="s">
        <v>345</v>
      </c>
      <c r="M289" t="s">
        <v>3892</v>
      </c>
      <c r="N289" t="s">
        <v>3893</v>
      </c>
      <c r="O289" t="s">
        <v>426</v>
      </c>
      <c r="P289" t="s">
        <v>427</v>
      </c>
      <c r="Q289" t="s">
        <v>428</v>
      </c>
      <c r="R289" t="s">
        <v>537</v>
      </c>
      <c r="T289" t="s">
        <v>86</v>
      </c>
      <c r="U289" t="s">
        <v>351</v>
      </c>
      <c r="V289" t="s">
        <v>213</v>
      </c>
      <c r="W289" t="s">
        <v>3894</v>
      </c>
      <c r="X289" t="s">
        <v>3895</v>
      </c>
      <c r="Y289" t="s">
        <v>3890</v>
      </c>
      <c r="Z289" t="s">
        <v>86</v>
      </c>
      <c r="AA289" t="s">
        <v>3896</v>
      </c>
      <c r="AB289" t="s">
        <v>3897</v>
      </c>
      <c r="AC289" t="s">
        <v>3554</v>
      </c>
      <c r="AD289" t="s">
        <v>3898</v>
      </c>
      <c r="AE289" t="s">
        <v>3554</v>
      </c>
      <c r="AF289" t="s">
        <v>359</v>
      </c>
      <c r="AG289" t="s">
        <v>94</v>
      </c>
      <c r="AH289" t="s">
        <v>360</v>
      </c>
      <c r="AI289" t="s">
        <v>86</v>
      </c>
      <c r="AL289" t="s">
        <v>3899</v>
      </c>
      <c r="AV289" t="s">
        <v>332</v>
      </c>
      <c r="AW289" t="s">
        <v>88</v>
      </c>
      <c r="BE289" t="s">
        <v>3932</v>
      </c>
      <c r="BN289" t="s">
        <v>93</v>
      </c>
      <c r="BO289" t="s">
        <v>89</v>
      </c>
      <c r="BP289" t="s">
        <v>364</v>
      </c>
      <c r="BQ289" t="s">
        <v>750</v>
      </c>
      <c r="BU289" t="s">
        <v>90</v>
      </c>
      <c r="BV289" t="s">
        <v>3900</v>
      </c>
      <c r="BW289" t="s">
        <v>367</v>
      </c>
      <c r="BX289" t="s">
        <v>93</v>
      </c>
      <c r="BY289" t="s">
        <v>3901</v>
      </c>
      <c r="BZ289" t="s">
        <v>3554</v>
      </c>
      <c r="CA289" t="s">
        <v>86</v>
      </c>
      <c r="CB289" t="s">
        <v>3898</v>
      </c>
      <c r="CC289" s="35">
        <v>45812.500231481485</v>
      </c>
      <c r="CD289" t="s">
        <v>86</v>
      </c>
      <c r="CE289" t="s">
        <v>3902</v>
      </c>
      <c r="CG289" s="3" t="s">
        <v>372</v>
      </c>
      <c r="CH289" s="3" t="s">
        <v>594</v>
      </c>
      <c r="CI289" s="3">
        <f t="shared" si="195"/>
        <v>30</v>
      </c>
      <c r="CJ289" s="3">
        <f t="shared" si="196"/>
        <v>5</v>
      </c>
      <c r="CK289" s="3" t="str">
        <f>IFERROR(VLOOKUP(V289,Turnos!$A$1:$D$150,3,0),"")</f>
        <v>13:00 as 21:20</v>
      </c>
      <c r="CL289" s="3" t="str">
        <f t="shared" si="197"/>
        <v/>
      </c>
      <c r="CM289" s="4" t="str">
        <f t="shared" si="198"/>
        <v/>
      </c>
      <c r="CN289" s="19">
        <f t="shared" ca="1" si="199"/>
        <v>4.7117592592621804</v>
      </c>
      <c r="CO289" s="3" t="str">
        <f t="shared" si="200"/>
        <v>Tratado</v>
      </c>
      <c r="CP289" s="3" t="str">
        <f t="shared" ca="1" si="201"/>
        <v>Dentro do Prazo</v>
      </c>
    </row>
    <row r="290" spans="1:94">
      <c r="A290" t="s">
        <v>3903</v>
      </c>
      <c r="B290" t="s">
        <v>82</v>
      </c>
      <c r="C290" t="s">
        <v>83</v>
      </c>
      <c r="D290" t="s">
        <v>84</v>
      </c>
      <c r="E290" t="s">
        <v>85</v>
      </c>
      <c r="F290" t="s">
        <v>287</v>
      </c>
      <c r="G290" t="s">
        <v>103</v>
      </c>
      <c r="H290" t="s">
        <v>104</v>
      </c>
      <c r="I290" t="s">
        <v>87</v>
      </c>
      <c r="J290" t="s">
        <v>105</v>
      </c>
      <c r="K290" t="s">
        <v>88</v>
      </c>
      <c r="L290" t="s">
        <v>91</v>
      </c>
      <c r="M290" t="s">
        <v>3904</v>
      </c>
      <c r="N290" t="s">
        <v>3905</v>
      </c>
      <c r="O290" t="s">
        <v>873</v>
      </c>
      <c r="P290" t="s">
        <v>874</v>
      </c>
      <c r="Q290" t="s">
        <v>875</v>
      </c>
      <c r="R290" t="s">
        <v>98</v>
      </c>
      <c r="T290" t="s">
        <v>86</v>
      </c>
      <c r="U290" t="s">
        <v>106</v>
      </c>
      <c r="V290" t="s">
        <v>242</v>
      </c>
      <c r="W290" t="s">
        <v>3771</v>
      </c>
      <c r="X290" t="s">
        <v>3772</v>
      </c>
      <c r="Y290" t="s">
        <v>2239</v>
      </c>
      <c r="Z290" t="s">
        <v>86</v>
      </c>
      <c r="AA290" t="s">
        <v>3906</v>
      </c>
      <c r="AB290" t="s">
        <v>3907</v>
      </c>
      <c r="AC290" t="s">
        <v>632</v>
      </c>
      <c r="AD290" t="s">
        <v>86</v>
      </c>
      <c r="AE290" t="s">
        <v>86</v>
      </c>
      <c r="AF290" t="s">
        <v>151</v>
      </c>
      <c r="AG290" t="s">
        <v>94</v>
      </c>
      <c r="AH290" t="s">
        <v>108</v>
      </c>
      <c r="AI290" t="s">
        <v>3908</v>
      </c>
      <c r="AJ290" t="s">
        <v>526</v>
      </c>
      <c r="AK290" t="s">
        <v>3909</v>
      </c>
      <c r="AL290" t="s">
        <v>112</v>
      </c>
      <c r="AM290" t="s">
        <v>301</v>
      </c>
      <c r="AN290" t="s">
        <v>773</v>
      </c>
      <c r="AP290" t="s">
        <v>319</v>
      </c>
      <c r="AQ290" t="s">
        <v>109</v>
      </c>
      <c r="BE290" t="s">
        <v>3933</v>
      </c>
      <c r="BG290" t="s">
        <v>332</v>
      </c>
      <c r="BN290" t="s">
        <v>93</v>
      </c>
      <c r="BO290" t="s">
        <v>89</v>
      </c>
      <c r="BP290" t="s">
        <v>110</v>
      </c>
      <c r="BQ290" t="s">
        <v>109</v>
      </c>
      <c r="BU290" t="s">
        <v>90</v>
      </c>
      <c r="BV290" t="s">
        <v>3910</v>
      </c>
      <c r="BX290" t="s">
        <v>93</v>
      </c>
      <c r="BY290" t="s">
        <v>3911</v>
      </c>
      <c r="BZ290" t="s">
        <v>632</v>
      </c>
      <c r="CA290" t="s">
        <v>86</v>
      </c>
      <c r="CB290" t="s">
        <v>86</v>
      </c>
      <c r="CC290" s="35">
        <v>45812.706863425927</v>
      </c>
      <c r="CD290" t="s">
        <v>3907</v>
      </c>
      <c r="CE290" t="s">
        <v>3912</v>
      </c>
      <c r="CF290" s="3" t="s">
        <v>2670</v>
      </c>
      <c r="CG290" s="3" t="s">
        <v>372</v>
      </c>
      <c r="CH290" s="3" t="s">
        <v>153</v>
      </c>
      <c r="CI290" s="3">
        <f t="shared" si="195"/>
        <v>30</v>
      </c>
      <c r="CJ290" s="3">
        <f t="shared" si="196"/>
        <v>5</v>
      </c>
      <c r="CK290" s="3" t="str">
        <f>IFERROR(VLOOKUP(V290,Turnos!$A$1:$D$150,3,0),"")</f>
        <v>16:00 as 00:20</v>
      </c>
      <c r="CL290" s="3">
        <f t="shared" si="197"/>
        <v>15</v>
      </c>
      <c r="CM290" s="4">
        <f t="shared" si="198"/>
        <v>0.39999999999999991</v>
      </c>
      <c r="CN290" s="19">
        <f t="shared" ca="1" si="199"/>
        <v>4.9429282407436403</v>
      </c>
      <c r="CO290" s="3" t="str">
        <f t="shared" si="200"/>
        <v>Tratado</v>
      </c>
      <c r="CP290" s="3" t="str">
        <f t="shared" ca="1" si="201"/>
        <v>Dentro do Prazo</v>
      </c>
    </row>
    <row r="291" spans="1:94">
      <c r="A291" t="s">
        <v>3934</v>
      </c>
      <c r="B291" t="s">
        <v>82</v>
      </c>
      <c r="C291" t="s">
        <v>83</v>
      </c>
      <c r="D291" t="s">
        <v>84</v>
      </c>
      <c r="E291" t="s">
        <v>85</v>
      </c>
      <c r="F291" t="s">
        <v>129</v>
      </c>
      <c r="G291" t="s">
        <v>103</v>
      </c>
      <c r="H291" t="s">
        <v>104</v>
      </c>
      <c r="I291" t="s">
        <v>87</v>
      </c>
      <c r="J291" t="s">
        <v>105</v>
      </c>
      <c r="K291" t="s">
        <v>88</v>
      </c>
      <c r="L291" t="s">
        <v>91</v>
      </c>
      <c r="M291" t="s">
        <v>3935</v>
      </c>
      <c r="N291" t="s">
        <v>3936</v>
      </c>
      <c r="O291" t="s">
        <v>704</v>
      </c>
      <c r="P291" t="s">
        <v>705</v>
      </c>
      <c r="Q291" t="s">
        <v>706</v>
      </c>
      <c r="R291" t="s">
        <v>92</v>
      </c>
      <c r="S291" t="s">
        <v>98</v>
      </c>
      <c r="T291" t="s">
        <v>86</v>
      </c>
      <c r="U291" t="s">
        <v>106</v>
      </c>
      <c r="V291" t="s">
        <v>218</v>
      </c>
      <c r="W291" t="s">
        <v>1169</v>
      </c>
      <c r="X291" t="s">
        <v>1170</v>
      </c>
      <c r="Y291" t="s">
        <v>3937</v>
      </c>
      <c r="Z291" t="s">
        <v>86</v>
      </c>
      <c r="AA291" t="s">
        <v>3938</v>
      </c>
      <c r="AB291" t="s">
        <v>3939</v>
      </c>
      <c r="AC291" t="s">
        <v>632</v>
      </c>
      <c r="AD291" t="s">
        <v>3940</v>
      </c>
      <c r="AE291" t="s">
        <v>1206</v>
      </c>
      <c r="AF291" t="s">
        <v>151</v>
      </c>
      <c r="AG291" t="s">
        <v>94</v>
      </c>
      <c r="AH291" t="s">
        <v>108</v>
      </c>
      <c r="AI291" t="s">
        <v>3941</v>
      </c>
      <c r="AJ291" t="s">
        <v>278</v>
      </c>
      <c r="AK291" t="s">
        <v>279</v>
      </c>
      <c r="AL291" t="s">
        <v>712</v>
      </c>
      <c r="AM291" t="s">
        <v>1356</v>
      </c>
      <c r="AN291" t="s">
        <v>136</v>
      </c>
      <c r="AP291" t="s">
        <v>136</v>
      </c>
      <c r="AQ291" t="s">
        <v>109</v>
      </c>
      <c r="BE291" t="s">
        <v>3961</v>
      </c>
      <c r="BG291" t="s">
        <v>1103</v>
      </c>
      <c r="BJ291" t="s">
        <v>403</v>
      </c>
      <c r="BN291" t="s">
        <v>93</v>
      </c>
      <c r="BO291" t="s">
        <v>89</v>
      </c>
      <c r="BP291" t="s">
        <v>110</v>
      </c>
      <c r="BQ291" t="s">
        <v>109</v>
      </c>
      <c r="BU291" t="s">
        <v>90</v>
      </c>
      <c r="BV291" t="s">
        <v>3942</v>
      </c>
      <c r="BX291" t="s">
        <v>93</v>
      </c>
      <c r="BY291" t="s">
        <v>3943</v>
      </c>
      <c r="BZ291" t="s">
        <v>632</v>
      </c>
      <c r="CA291" t="s">
        <v>3944</v>
      </c>
      <c r="CB291" t="s">
        <v>86</v>
      </c>
      <c r="CC291" s="35" t="s">
        <v>3939</v>
      </c>
      <c r="CD291" t="s">
        <v>3940</v>
      </c>
      <c r="CE291" t="s">
        <v>3945</v>
      </c>
      <c r="CG291" s="3" t="s">
        <v>152</v>
      </c>
      <c r="CH291" s="3" t="s">
        <v>153</v>
      </c>
      <c r="CI291" s="3">
        <f t="shared" ref="CI291" si="202">DAY(M291)</f>
        <v>3</v>
      </c>
      <c r="CJ291" s="3">
        <f t="shared" ref="CJ291" si="203">MONTH(M291)</f>
        <v>6</v>
      </c>
      <c r="CK291" s="3" t="str">
        <f>IFERROR(VLOOKUP(V291,Turnos!$A$1:$D$150,3,0),"")</f>
        <v>21:00 AS 05:20</v>
      </c>
      <c r="CL291" s="3">
        <f t="shared" ref="CL291" si="204">IF(AP291&gt;0,AP291-1,"")</f>
        <v>60</v>
      </c>
      <c r="CM291" s="4">
        <f t="shared" ref="CM291" si="205">IF(CL291="","",(AM291/CL291)-1)</f>
        <v>5.0000000000000044E-2</v>
      </c>
      <c r="CN291" s="19">
        <f t="shared" ref="CN291" ca="1" si="206">IF(CC291="",NOW()-M291,CC291-M291)</f>
        <v>3.3008564814808778</v>
      </c>
      <c r="CO291" s="3" t="str">
        <f t="shared" ref="CO291" si="207">IF(CC291="","Não tratado","Tratado")</f>
        <v>Tratado</v>
      </c>
      <c r="CP291" s="3" t="str">
        <f t="shared" ref="CP291" ca="1" si="208">IF(CN291&gt;=5,"Fora do prazo","Dentro do Prazo")</f>
        <v>Dentro do Prazo</v>
      </c>
    </row>
    <row r="292" spans="1:94">
      <c r="CM292" s="4"/>
      <c r="CP292" s="3"/>
    </row>
    <row r="293" spans="1:94">
      <c r="CM293" s="4"/>
      <c r="CP293" s="3"/>
    </row>
    <row r="294" spans="1:94">
      <c r="CM294" s="4"/>
      <c r="CP294" s="3"/>
    </row>
    <row r="295" spans="1:94">
      <c r="CM295" s="4"/>
      <c r="CP295" s="3"/>
    </row>
    <row r="296" spans="1:94">
      <c r="CM296" s="4"/>
      <c r="CP296" s="3"/>
    </row>
    <row r="297" spans="1:94">
      <c r="CM297" s="4"/>
      <c r="CP297" s="3"/>
    </row>
    <row r="298" spans="1:94">
      <c r="CM298" s="4"/>
      <c r="CP298" s="3"/>
    </row>
    <row r="299" spans="1:94">
      <c r="CM299" s="4"/>
      <c r="CP299" s="3"/>
    </row>
    <row r="300" spans="1:94">
      <c r="CM300" s="4"/>
      <c r="CP300" s="3"/>
    </row>
    <row r="301" spans="1:94">
      <c r="CM301" s="4"/>
      <c r="CP301" s="3"/>
    </row>
    <row r="302" spans="1:94">
      <c r="CM302" s="4"/>
      <c r="CP302" s="3"/>
    </row>
    <row r="303" spans="1:94">
      <c r="CM303" s="4"/>
      <c r="CP303" s="3"/>
    </row>
    <row r="304" spans="1:94">
      <c r="CM304" s="4"/>
      <c r="CP304" s="3"/>
    </row>
    <row r="305" spans="91:94">
      <c r="CM305" s="4"/>
      <c r="CP305" s="3"/>
    </row>
    <row r="306" spans="91:94">
      <c r="CM306" s="4"/>
      <c r="CP306" s="3"/>
    </row>
    <row r="307" spans="91:94">
      <c r="CM307" s="4"/>
      <c r="CP307" s="3"/>
    </row>
    <row r="308" spans="91:94">
      <c r="CM308" s="4"/>
      <c r="CP308" s="3"/>
    </row>
    <row r="309" spans="91:94">
      <c r="CM309" s="4"/>
      <c r="CP309" s="3"/>
    </row>
    <row r="310" spans="91:94">
      <c r="CM310" s="4"/>
      <c r="CP310" s="3"/>
    </row>
    <row r="311" spans="91:94">
      <c r="CM311" s="4"/>
      <c r="CP311" s="3"/>
    </row>
    <row r="312" spans="91:94">
      <c r="CM312" s="4"/>
      <c r="CP312" s="3"/>
    </row>
    <row r="313" spans="91:94">
      <c r="CM313" s="4"/>
      <c r="CP313" s="3"/>
    </row>
    <row r="314" spans="91:94">
      <c r="CM314" s="4"/>
      <c r="CP314" s="3"/>
    </row>
    <row r="315" spans="91:94">
      <c r="CM315" s="4"/>
      <c r="CP315" s="3"/>
    </row>
    <row r="316" spans="91:94">
      <c r="CM316" s="4"/>
      <c r="CP316" s="3"/>
    </row>
    <row r="317" spans="91:94">
      <c r="CM317" s="4"/>
      <c r="CP317" s="3"/>
    </row>
    <row r="318" spans="91:94">
      <c r="CM318" s="4"/>
      <c r="CP318" s="3"/>
    </row>
    <row r="319" spans="91:94">
      <c r="CM319" s="4"/>
      <c r="CP319" s="3"/>
    </row>
    <row r="320" spans="91:94">
      <c r="CM320" s="4"/>
      <c r="CP320" s="3"/>
    </row>
    <row r="321" spans="91:94">
      <c r="CM321" s="4"/>
      <c r="CP321" s="3"/>
    </row>
    <row r="322" spans="91:94">
      <c r="CM322" s="4"/>
      <c r="CP322" s="3"/>
    </row>
    <row r="323" spans="91:94">
      <c r="CM323" s="4"/>
      <c r="CP323" s="3"/>
    </row>
    <row r="324" spans="91:94">
      <c r="CM324" s="4"/>
      <c r="CP324" s="3"/>
    </row>
    <row r="325" spans="91:94">
      <c r="CM325" s="4"/>
      <c r="CP325" s="3"/>
    </row>
    <row r="326" spans="91:94">
      <c r="CM326" s="4"/>
      <c r="CP326" s="3"/>
    </row>
    <row r="327" spans="91:94">
      <c r="CM327" s="4"/>
      <c r="CP327" s="3"/>
    </row>
    <row r="328" spans="91:94">
      <c r="CM328" s="4"/>
      <c r="CP328" s="3"/>
    </row>
    <row r="329" spans="91:94">
      <c r="CM329" s="4"/>
      <c r="CP329" s="3"/>
    </row>
    <row r="330" spans="91:94">
      <c r="CM330" s="4"/>
      <c r="CP330" s="3"/>
    </row>
    <row r="331" spans="91:94">
      <c r="CM331" s="4"/>
      <c r="CP331" s="3"/>
    </row>
    <row r="332" spans="91:94">
      <c r="CM332" s="4"/>
      <c r="CP332" s="3"/>
    </row>
    <row r="333" spans="91:94">
      <c r="CM333" s="4"/>
      <c r="CP333" s="3"/>
    </row>
    <row r="334" spans="91:94">
      <c r="CM334" s="4"/>
      <c r="CP334" s="3"/>
    </row>
    <row r="335" spans="91:94">
      <c r="CM335" s="4"/>
      <c r="CP335" s="3"/>
    </row>
    <row r="336" spans="91:94">
      <c r="CM336" s="4"/>
      <c r="CP336" s="3"/>
    </row>
    <row r="337" spans="91:94">
      <c r="CM337" s="4"/>
      <c r="CP337" s="3"/>
    </row>
    <row r="338" spans="91:94">
      <c r="CM338" s="4"/>
      <c r="CP338" s="3"/>
    </row>
    <row r="339" spans="91:94">
      <c r="CM339" s="4"/>
      <c r="CP339" s="3"/>
    </row>
    <row r="340" spans="91:94">
      <c r="CM340" s="4"/>
      <c r="CP340" s="3"/>
    </row>
    <row r="341" spans="91:94">
      <c r="CM341" s="4"/>
      <c r="CP341" s="3"/>
    </row>
    <row r="342" spans="91:94">
      <c r="CM342" s="4"/>
      <c r="CP342" s="3"/>
    </row>
    <row r="343" spans="91:94">
      <c r="CM343" s="4"/>
      <c r="CP343" s="3"/>
    </row>
    <row r="344" spans="91:94">
      <c r="CM344" s="4"/>
      <c r="CP344" s="3"/>
    </row>
    <row r="345" spans="91:94">
      <c r="CM345" s="4"/>
      <c r="CP345" s="3"/>
    </row>
    <row r="346" spans="91:94">
      <c r="CM346" s="4"/>
      <c r="CP346" s="3"/>
    </row>
    <row r="347" spans="91:94">
      <c r="CM347" s="4"/>
      <c r="CP347" s="3"/>
    </row>
    <row r="348" spans="91:94">
      <c r="CM348" s="4"/>
      <c r="CP348" s="3"/>
    </row>
    <row r="349" spans="91:94">
      <c r="CM349" s="4"/>
      <c r="CP349" s="3"/>
    </row>
    <row r="350" spans="91:94">
      <c r="CM350" s="4"/>
      <c r="CP350" s="3"/>
    </row>
    <row r="351" spans="91:94">
      <c r="CM351" s="4"/>
      <c r="CP351" s="3"/>
    </row>
    <row r="352" spans="91:94">
      <c r="CM352" s="4"/>
      <c r="CP352" s="3"/>
    </row>
    <row r="353" spans="91:94">
      <c r="CM353" s="4"/>
      <c r="CP353" s="3"/>
    </row>
    <row r="354" spans="91:94">
      <c r="CM354" s="4"/>
      <c r="CP354" s="3"/>
    </row>
    <row r="355" spans="91:94">
      <c r="CM355" s="4"/>
      <c r="CP355" s="3"/>
    </row>
    <row r="356" spans="91:94">
      <c r="CM356" s="4"/>
      <c r="CP356" s="3"/>
    </row>
    <row r="357" spans="91:94">
      <c r="CM357" s="4"/>
      <c r="CP357" s="3"/>
    </row>
    <row r="358" spans="91:94">
      <c r="CM358" s="4"/>
      <c r="CP358" s="3"/>
    </row>
    <row r="359" spans="91:94">
      <c r="CM359" s="4"/>
      <c r="CP359" s="3"/>
    </row>
    <row r="360" spans="91:94">
      <c r="CM360" s="4"/>
      <c r="CP360" s="3"/>
    </row>
    <row r="361" spans="91:94">
      <c r="CM361" s="4"/>
      <c r="CP361" s="3"/>
    </row>
    <row r="362" spans="91:94">
      <c r="CM362" s="4"/>
      <c r="CP362" s="3"/>
    </row>
    <row r="363" spans="91:94">
      <c r="CM363" s="4"/>
      <c r="CP363" s="3"/>
    </row>
    <row r="364" spans="91:94">
      <c r="CM364" s="4"/>
      <c r="CP364" s="3"/>
    </row>
    <row r="365" spans="91:94">
      <c r="CM365" s="4"/>
      <c r="CP365" s="3"/>
    </row>
    <row r="366" spans="91:94">
      <c r="CM366" s="4"/>
      <c r="CP366" s="3"/>
    </row>
    <row r="367" spans="91:94">
      <c r="CM367" s="4"/>
      <c r="CP367" s="3"/>
    </row>
    <row r="368" spans="91:94">
      <c r="CM368" s="4"/>
      <c r="CP368" s="3"/>
    </row>
    <row r="369" spans="91:94">
      <c r="CM369" s="4"/>
      <c r="CP369" s="3"/>
    </row>
    <row r="370" spans="91:94">
      <c r="CM370" s="4"/>
      <c r="CP370" s="3"/>
    </row>
    <row r="371" spans="91:94">
      <c r="CM371" s="4"/>
      <c r="CP371" s="3"/>
    </row>
    <row r="372" spans="91:94">
      <c r="CM372" s="4"/>
      <c r="CP372" s="3"/>
    </row>
    <row r="373" spans="91:94">
      <c r="CM373" s="4"/>
      <c r="CP373" s="3"/>
    </row>
    <row r="374" spans="91:94">
      <c r="CM374" s="4"/>
      <c r="CP374" s="3"/>
    </row>
    <row r="375" spans="91:94">
      <c r="CM375" s="4"/>
      <c r="CP375" s="3"/>
    </row>
    <row r="376" spans="91:94">
      <c r="CM376" s="4"/>
      <c r="CP376" s="3"/>
    </row>
    <row r="377" spans="91:94">
      <c r="CM377" s="4"/>
      <c r="CP377" s="3"/>
    </row>
    <row r="378" spans="91:94">
      <c r="CM378" s="4"/>
      <c r="CP378" s="3"/>
    </row>
    <row r="379" spans="91:94">
      <c r="CM379" s="4"/>
      <c r="CP379" s="3"/>
    </row>
    <row r="380" spans="91:94">
      <c r="CM380" s="4"/>
      <c r="CP380" s="3"/>
    </row>
    <row r="381" spans="91:94">
      <c r="CM381" s="4"/>
      <c r="CP381" s="3"/>
    </row>
    <row r="382" spans="91:94">
      <c r="CM382" s="4"/>
      <c r="CP382" s="3"/>
    </row>
    <row r="383" spans="91:94">
      <c r="CM383" s="4"/>
      <c r="CP383" s="3"/>
    </row>
    <row r="384" spans="91:94">
      <c r="CM384" s="4"/>
      <c r="CP384" s="3"/>
    </row>
    <row r="385" spans="91:94">
      <c r="CM385" s="4"/>
      <c r="CP385" s="3"/>
    </row>
    <row r="386" spans="91:94">
      <c r="CM386" s="4"/>
      <c r="CP386" s="3"/>
    </row>
    <row r="387" spans="91:94">
      <c r="CM387" s="4"/>
      <c r="CP387" s="3"/>
    </row>
    <row r="388" spans="91:94">
      <c r="CM388" s="4"/>
      <c r="CP388" s="3"/>
    </row>
    <row r="389" spans="91:94">
      <c r="CM389" s="4"/>
      <c r="CP389" s="3"/>
    </row>
    <row r="390" spans="91:94">
      <c r="CM390" s="4"/>
      <c r="CP390" s="3"/>
    </row>
    <row r="391" spans="91:94">
      <c r="CM391" s="4"/>
      <c r="CP391" s="3"/>
    </row>
    <row r="392" spans="91:94">
      <c r="CM392" s="4"/>
      <c r="CP392" s="3"/>
    </row>
    <row r="393" spans="91:94">
      <c r="CM393" s="4"/>
      <c r="CP393" s="3"/>
    </row>
    <row r="394" spans="91:94">
      <c r="CM394" s="4"/>
      <c r="CP394" s="3"/>
    </row>
    <row r="395" spans="91:94">
      <c r="CM395" s="4"/>
      <c r="CP395" s="3"/>
    </row>
    <row r="396" spans="91:94">
      <c r="CM396" s="4"/>
      <c r="CP396" s="3"/>
    </row>
    <row r="397" spans="91:94">
      <c r="CM397" s="4"/>
      <c r="CP397" s="3"/>
    </row>
    <row r="398" spans="91:94">
      <c r="CM398" s="4"/>
      <c r="CP398" s="3"/>
    </row>
    <row r="399" spans="91:94">
      <c r="CM399" s="4"/>
      <c r="CP399" s="3"/>
    </row>
    <row r="400" spans="91:94">
      <c r="CM400" s="4"/>
      <c r="CP400" s="3"/>
    </row>
    <row r="401" spans="91:94">
      <c r="CM401" s="4"/>
      <c r="CP401" s="3"/>
    </row>
    <row r="402" spans="91:94">
      <c r="CM402" s="4"/>
      <c r="CP402" s="3"/>
    </row>
    <row r="403" spans="91:94">
      <c r="CM403" s="4"/>
      <c r="CP403" s="3"/>
    </row>
    <row r="404" spans="91:94">
      <c r="CM404" s="4"/>
      <c r="CP404" s="3"/>
    </row>
    <row r="405" spans="91:94">
      <c r="CM405" s="4"/>
      <c r="CP405" s="3"/>
    </row>
    <row r="406" spans="91:94">
      <c r="CM406" s="4"/>
      <c r="CP406" s="3"/>
    </row>
    <row r="407" spans="91:94">
      <c r="CM407" s="4"/>
      <c r="CP407" s="3"/>
    </row>
    <row r="408" spans="91:94">
      <c r="CM408" s="4"/>
      <c r="CP408" s="3"/>
    </row>
    <row r="409" spans="91:94">
      <c r="CM409" s="4"/>
      <c r="CP409" s="3"/>
    </row>
    <row r="410" spans="91:94">
      <c r="CM410" s="4"/>
      <c r="CP410" s="3"/>
    </row>
    <row r="411" spans="91:94">
      <c r="CM411" s="4"/>
      <c r="CP411" s="3"/>
    </row>
    <row r="412" spans="91:94">
      <c r="CM412" s="4"/>
      <c r="CP412" s="3"/>
    </row>
    <row r="413" spans="91:94">
      <c r="CM413" s="4"/>
      <c r="CP413" s="3"/>
    </row>
    <row r="414" spans="91:94">
      <c r="CM414" s="4"/>
      <c r="CP414" s="3"/>
    </row>
    <row r="415" spans="91:94">
      <c r="CM415" s="4"/>
      <c r="CP415" s="3"/>
    </row>
    <row r="416" spans="91:94">
      <c r="CM416" s="4"/>
      <c r="CP416" s="3"/>
    </row>
    <row r="417" spans="91:94">
      <c r="CM417" s="4"/>
      <c r="CP417" s="3"/>
    </row>
    <row r="418" spans="91:94">
      <c r="CM418" s="4"/>
      <c r="CP418" s="3"/>
    </row>
    <row r="419" spans="91:94">
      <c r="CM419" s="4"/>
      <c r="CP419" s="3"/>
    </row>
    <row r="420" spans="91:94">
      <c r="CM420" s="4"/>
      <c r="CP420" s="3"/>
    </row>
    <row r="421" spans="91:94">
      <c r="CM421" s="4"/>
      <c r="CP421" s="3"/>
    </row>
    <row r="422" spans="91:94">
      <c r="CM422" s="4"/>
      <c r="CP422" s="3"/>
    </row>
    <row r="423" spans="91:94">
      <c r="CM423" s="4"/>
      <c r="CP423" s="3"/>
    </row>
    <row r="424" spans="91:94">
      <c r="CM424" s="4"/>
      <c r="CP424" s="3"/>
    </row>
    <row r="425" spans="91:94">
      <c r="CM425" s="4"/>
      <c r="CP425" s="3"/>
    </row>
    <row r="426" spans="91:94">
      <c r="CM426" s="4"/>
      <c r="CP426" s="3"/>
    </row>
    <row r="427" spans="91:94">
      <c r="CM427" s="4"/>
      <c r="CP427" s="3"/>
    </row>
    <row r="428" spans="91:94">
      <c r="CM428" s="4"/>
      <c r="CP428" s="3"/>
    </row>
    <row r="429" spans="91:94">
      <c r="CM429" s="4"/>
      <c r="CP429" s="3"/>
    </row>
    <row r="430" spans="91:94">
      <c r="CM430" s="4"/>
      <c r="CP430" s="3"/>
    </row>
    <row r="431" spans="91:94">
      <c r="CM431" s="4"/>
      <c r="CP431" s="3"/>
    </row>
    <row r="432" spans="91:94">
      <c r="CM432" s="4"/>
      <c r="CP432" s="3"/>
    </row>
    <row r="433" spans="91:94">
      <c r="CM433" s="4"/>
      <c r="CP433" s="3"/>
    </row>
    <row r="434" spans="91:94">
      <c r="CM434" s="4"/>
      <c r="CP434" s="3"/>
    </row>
    <row r="435" spans="91:94">
      <c r="CM435" s="4"/>
      <c r="CP435" s="3"/>
    </row>
    <row r="436" spans="91:94">
      <c r="CM436" s="4"/>
      <c r="CP436" s="3"/>
    </row>
    <row r="437" spans="91:94">
      <c r="CM437" s="4"/>
      <c r="CP437" s="3"/>
    </row>
    <row r="438" spans="91:94">
      <c r="CM438" s="4"/>
      <c r="CP438" s="3"/>
    </row>
    <row r="439" spans="91:94">
      <c r="CM439" s="4"/>
      <c r="CP439" s="3"/>
    </row>
    <row r="440" spans="91:94">
      <c r="CM440" s="4"/>
      <c r="CP440" s="3"/>
    </row>
    <row r="441" spans="91:94">
      <c r="CM441" s="4"/>
      <c r="CP441" s="3"/>
    </row>
    <row r="442" spans="91:94">
      <c r="CM442" s="4"/>
      <c r="CP442" s="3"/>
    </row>
    <row r="443" spans="91:94">
      <c r="CM443" s="4"/>
      <c r="CP443" s="3"/>
    </row>
    <row r="444" spans="91:94">
      <c r="CM444" s="4"/>
      <c r="CP444" s="3"/>
    </row>
    <row r="445" spans="91:94">
      <c r="CM445" s="4"/>
      <c r="CP445" s="3"/>
    </row>
    <row r="446" spans="91:94">
      <c r="CM446" s="4"/>
      <c r="CP446" s="3"/>
    </row>
    <row r="447" spans="91:94">
      <c r="CM447" s="4"/>
      <c r="CP447" s="3"/>
    </row>
    <row r="448" spans="91:94">
      <c r="CM448" s="4"/>
      <c r="CP448" s="3"/>
    </row>
    <row r="449" spans="91:94">
      <c r="CM449" s="4"/>
      <c r="CP449" s="3"/>
    </row>
    <row r="450" spans="91:94">
      <c r="CM450" s="4"/>
      <c r="CP450" s="3"/>
    </row>
    <row r="451" spans="91:94">
      <c r="CM451" s="4"/>
      <c r="CP451" s="3"/>
    </row>
    <row r="452" spans="91:94">
      <c r="CM452" s="4"/>
      <c r="CP452" s="3"/>
    </row>
    <row r="453" spans="91:94">
      <c r="CM453" s="4"/>
      <c r="CP453" s="3"/>
    </row>
    <row r="454" spans="91:94">
      <c r="CM454" s="4"/>
      <c r="CP454" s="3"/>
    </row>
    <row r="455" spans="91:94">
      <c r="CM455" s="4"/>
      <c r="CP455" s="3"/>
    </row>
    <row r="456" spans="91:94">
      <c r="CM456" s="4"/>
      <c r="CP456" s="3"/>
    </row>
    <row r="457" spans="91:94">
      <c r="CM457" s="4"/>
      <c r="CP457" s="3"/>
    </row>
    <row r="458" spans="91:94">
      <c r="CM458" s="4"/>
      <c r="CP458" s="3"/>
    </row>
    <row r="459" spans="91:94">
      <c r="CM459" s="4"/>
      <c r="CP459" s="3"/>
    </row>
    <row r="460" spans="91:94">
      <c r="CM460" s="4"/>
      <c r="CP460" s="3"/>
    </row>
    <row r="461" spans="91:94">
      <c r="CM461" s="4"/>
      <c r="CP461" s="3"/>
    </row>
    <row r="462" spans="91:94">
      <c r="CM462" s="4"/>
      <c r="CP462" s="3"/>
    </row>
    <row r="463" spans="91:94">
      <c r="CM463" s="4"/>
      <c r="CP463" s="3"/>
    </row>
    <row r="464" spans="91:94">
      <c r="CM464" s="4"/>
      <c r="CP464" s="3"/>
    </row>
    <row r="465" spans="91:94">
      <c r="CM465" s="4"/>
      <c r="CP465" s="3"/>
    </row>
    <row r="466" spans="91:94">
      <c r="CM466" s="4"/>
      <c r="CP466" s="3"/>
    </row>
    <row r="467" spans="91:94">
      <c r="CM467" s="4"/>
      <c r="CP467" s="3"/>
    </row>
    <row r="468" spans="91:94">
      <c r="CM468" s="4"/>
      <c r="CP468" s="3"/>
    </row>
    <row r="469" spans="91:94">
      <c r="CM469" s="4"/>
      <c r="CP469" s="3"/>
    </row>
    <row r="470" spans="91:94">
      <c r="CM470" s="4"/>
      <c r="CP470" s="3"/>
    </row>
    <row r="471" spans="91:94">
      <c r="CM471" s="4"/>
      <c r="CP471" s="3"/>
    </row>
    <row r="472" spans="91:94">
      <c r="CM472" s="4"/>
      <c r="CP472" s="3"/>
    </row>
    <row r="473" spans="91:94">
      <c r="CM473" s="4"/>
      <c r="CP473" s="3"/>
    </row>
    <row r="474" spans="91:94">
      <c r="CM474" s="4"/>
      <c r="CP474" s="3"/>
    </row>
    <row r="475" spans="91:94">
      <c r="CM475" s="4"/>
      <c r="CP475" s="3"/>
    </row>
    <row r="476" spans="91:94">
      <c r="CM476" s="4"/>
      <c r="CP476" s="3"/>
    </row>
    <row r="477" spans="91:94">
      <c r="CM477" s="4"/>
      <c r="CP477" s="3"/>
    </row>
    <row r="478" spans="91:94">
      <c r="CM478" s="4"/>
      <c r="CP478" s="3"/>
    </row>
    <row r="479" spans="91:94">
      <c r="CM479" s="4"/>
      <c r="CP479" s="3"/>
    </row>
    <row r="480" spans="91:94">
      <c r="CM480" s="4"/>
      <c r="CP480" s="3"/>
    </row>
    <row r="481" spans="91:94">
      <c r="CM481" s="4"/>
      <c r="CP481" s="3"/>
    </row>
    <row r="482" spans="91:94">
      <c r="CM482" s="4"/>
      <c r="CP482" s="3"/>
    </row>
    <row r="483" spans="91:94">
      <c r="CM483" s="4"/>
      <c r="CP483" s="3"/>
    </row>
    <row r="484" spans="91:94">
      <c r="CM484" s="4"/>
      <c r="CP484" s="3"/>
    </row>
    <row r="485" spans="91:94">
      <c r="CM485" s="4"/>
      <c r="CP485" s="3"/>
    </row>
    <row r="486" spans="91:94">
      <c r="CM486" s="4"/>
      <c r="CP486" s="3"/>
    </row>
    <row r="487" spans="91:94">
      <c r="CM487" s="4"/>
      <c r="CP487" s="3"/>
    </row>
    <row r="488" spans="91:94">
      <c r="CM488" s="4"/>
      <c r="CP488" s="3"/>
    </row>
    <row r="489" spans="91:94">
      <c r="CM489" s="4"/>
      <c r="CP489" s="3"/>
    </row>
    <row r="490" spans="91:94">
      <c r="CM490" s="4"/>
      <c r="CP490" s="3"/>
    </row>
    <row r="491" spans="91:94">
      <c r="CM491" s="4"/>
      <c r="CP491" s="3"/>
    </row>
    <row r="492" spans="91:94">
      <c r="CM492" s="4"/>
      <c r="CP492" s="3"/>
    </row>
    <row r="493" spans="91:94">
      <c r="CM493" s="4"/>
      <c r="CP493" s="3"/>
    </row>
    <row r="494" spans="91:94">
      <c r="CM494" s="4"/>
      <c r="CP494" s="3"/>
    </row>
    <row r="495" spans="91:94">
      <c r="CM495" s="4"/>
      <c r="CP495" s="3"/>
    </row>
    <row r="496" spans="91:94">
      <c r="CM496" s="4"/>
      <c r="CP496" s="3"/>
    </row>
    <row r="497" spans="91:94">
      <c r="CM497" s="4"/>
      <c r="CP497" s="3"/>
    </row>
    <row r="498" spans="91:94">
      <c r="CM498" s="4"/>
      <c r="CP498" s="3"/>
    </row>
    <row r="499" spans="91:94">
      <c r="CM499" s="4"/>
      <c r="CP499" s="3"/>
    </row>
    <row r="500" spans="91:94">
      <c r="CM500" s="4"/>
      <c r="CP500" s="3"/>
    </row>
    <row r="501" spans="91:94">
      <c r="CM501" s="4"/>
      <c r="CP501" s="3"/>
    </row>
    <row r="502" spans="91:94">
      <c r="CM502" s="4"/>
      <c r="CP502" s="3"/>
    </row>
    <row r="503" spans="91:94">
      <c r="CM503" s="4"/>
      <c r="CP503" s="3"/>
    </row>
    <row r="504" spans="91:94">
      <c r="CM504" s="4"/>
      <c r="CP504" s="3"/>
    </row>
    <row r="505" spans="91:94">
      <c r="CM505" s="4"/>
      <c r="CP505" s="3"/>
    </row>
    <row r="506" spans="91:94">
      <c r="CM506" s="4"/>
      <c r="CP506" s="3"/>
    </row>
    <row r="507" spans="91:94">
      <c r="CM507" s="4"/>
      <c r="CP507" s="3"/>
    </row>
    <row r="508" spans="91:94">
      <c r="CM508" s="4"/>
      <c r="CP508" s="3"/>
    </row>
    <row r="509" spans="91:94">
      <c r="CM509" s="4"/>
      <c r="CP509" s="3"/>
    </row>
    <row r="510" spans="91:94">
      <c r="CM510" s="4"/>
      <c r="CP510" s="3"/>
    </row>
    <row r="511" spans="91:94">
      <c r="CM511" s="4"/>
      <c r="CP511" s="3"/>
    </row>
    <row r="512" spans="91:94">
      <c r="CM512" s="4"/>
      <c r="CP512" s="3"/>
    </row>
    <row r="513" spans="91:94">
      <c r="CM513" s="4"/>
      <c r="CP513" s="3"/>
    </row>
    <row r="514" spans="91:94">
      <c r="CM514" s="4"/>
      <c r="CP514" s="3"/>
    </row>
    <row r="515" spans="91:94">
      <c r="CM515" s="4"/>
      <c r="CP515" s="3"/>
    </row>
    <row r="516" spans="91:94">
      <c r="CM516" s="4"/>
      <c r="CP516" s="3"/>
    </row>
    <row r="517" spans="91:94">
      <c r="CM517" s="4"/>
      <c r="CP517" s="3"/>
    </row>
    <row r="518" spans="91:94">
      <c r="CM518" s="4"/>
      <c r="CP518" s="3"/>
    </row>
    <row r="519" spans="91:94">
      <c r="CM519" s="4"/>
      <c r="CP519" s="3"/>
    </row>
    <row r="520" spans="91:94">
      <c r="CM520" s="4"/>
      <c r="CP520" s="3"/>
    </row>
    <row r="521" spans="91:94">
      <c r="CM521" s="4"/>
      <c r="CP521" s="3"/>
    </row>
    <row r="522" spans="91:94">
      <c r="CM522" s="4"/>
      <c r="CP522" s="3"/>
    </row>
    <row r="523" spans="91:94">
      <c r="CM523" s="4"/>
      <c r="CP523" s="3"/>
    </row>
    <row r="524" spans="91:94">
      <c r="CM524" s="4"/>
      <c r="CP524" s="3"/>
    </row>
    <row r="525" spans="91:94">
      <c r="CM525" s="4"/>
      <c r="CP525" s="3"/>
    </row>
    <row r="526" spans="91:94">
      <c r="CM526" s="4"/>
      <c r="CP526" s="3"/>
    </row>
    <row r="527" spans="91:94">
      <c r="CM527" s="4"/>
      <c r="CP527" s="3"/>
    </row>
    <row r="528" spans="91:94">
      <c r="CM528" s="4"/>
      <c r="CP528" s="3"/>
    </row>
    <row r="529" spans="91:94">
      <c r="CM529" s="4"/>
      <c r="CP529" s="3"/>
    </row>
    <row r="530" spans="91:94">
      <c r="CM530" s="4"/>
      <c r="CP530" s="3"/>
    </row>
    <row r="531" spans="91:94">
      <c r="CM531" s="4"/>
      <c r="CP531" s="3"/>
    </row>
    <row r="532" spans="91:94">
      <c r="CM532" s="4"/>
      <c r="CP532" s="3"/>
    </row>
    <row r="533" spans="91:94">
      <c r="CM533" s="4"/>
      <c r="CP533" s="3"/>
    </row>
    <row r="534" spans="91:94">
      <c r="CM534" s="4"/>
      <c r="CP534" s="3"/>
    </row>
    <row r="535" spans="91:94">
      <c r="CM535" s="4"/>
      <c r="CP535" s="3"/>
    </row>
    <row r="536" spans="91:94">
      <c r="CM536" s="4"/>
      <c r="CP536" s="3"/>
    </row>
    <row r="537" spans="91:94">
      <c r="CM537" s="4"/>
      <c r="CP537" s="3"/>
    </row>
    <row r="538" spans="91:94">
      <c r="CM538" s="4"/>
      <c r="CP538" s="3"/>
    </row>
    <row r="539" spans="91:94">
      <c r="CM539" s="4"/>
      <c r="CP539" s="3"/>
    </row>
    <row r="540" spans="91:94">
      <c r="CM540" s="4"/>
      <c r="CP540" s="3"/>
    </row>
    <row r="541" spans="91:94">
      <c r="CM541" s="4"/>
      <c r="CP541" s="3"/>
    </row>
    <row r="542" spans="91:94">
      <c r="CM542" s="4"/>
      <c r="CP542" s="3"/>
    </row>
    <row r="543" spans="91:94">
      <c r="CM543" s="4"/>
      <c r="CP543" s="3"/>
    </row>
    <row r="544" spans="91:94">
      <c r="CM544" s="4"/>
      <c r="CP544" s="3"/>
    </row>
    <row r="545" spans="91:94">
      <c r="CM545" s="4"/>
      <c r="CP545" s="3"/>
    </row>
    <row r="546" spans="91:94">
      <c r="CM546" s="4"/>
      <c r="CP546" s="3"/>
    </row>
    <row r="547" spans="91:94">
      <c r="CM547" s="4"/>
      <c r="CP547" s="3"/>
    </row>
    <row r="548" spans="91:94">
      <c r="CM548" s="4"/>
      <c r="CP548" s="3"/>
    </row>
    <row r="549" spans="91:94">
      <c r="CM549" s="4"/>
      <c r="CP549" s="3"/>
    </row>
    <row r="550" spans="91:94">
      <c r="CM550" s="4"/>
      <c r="CP550" s="3"/>
    </row>
    <row r="551" spans="91:94">
      <c r="CM551" s="4"/>
      <c r="CP551" s="3"/>
    </row>
    <row r="552" spans="91:94">
      <c r="CM552" s="4"/>
      <c r="CP552" s="3"/>
    </row>
    <row r="553" spans="91:94">
      <c r="CM553" s="4"/>
      <c r="CP553" s="3"/>
    </row>
    <row r="554" spans="91:94">
      <c r="CM554" s="4"/>
      <c r="CP554" s="3"/>
    </row>
    <row r="555" spans="91:94">
      <c r="CM555" s="4"/>
      <c r="CP555" s="3"/>
    </row>
    <row r="556" spans="91:94">
      <c r="CM556" s="4"/>
      <c r="CP556" s="3"/>
    </row>
    <row r="557" spans="91:94">
      <c r="CM557" s="4"/>
      <c r="CP557" s="3"/>
    </row>
    <row r="558" spans="91:94">
      <c r="CM558" s="4"/>
      <c r="CP558" s="3"/>
    </row>
    <row r="559" spans="91:94">
      <c r="CM559" s="4"/>
      <c r="CP559" s="3"/>
    </row>
    <row r="560" spans="91:94">
      <c r="CM560" s="4"/>
      <c r="CP560" s="3"/>
    </row>
    <row r="561" spans="91:94">
      <c r="CM561" s="4"/>
      <c r="CP561" s="3"/>
    </row>
    <row r="562" spans="91:94">
      <c r="CM562" s="4"/>
      <c r="CP562" s="3"/>
    </row>
    <row r="563" spans="91:94">
      <c r="CM563" s="4"/>
      <c r="CP563" s="3"/>
    </row>
    <row r="564" spans="91:94">
      <c r="CM564" s="4"/>
      <c r="CP564" s="3"/>
    </row>
    <row r="565" spans="91:94">
      <c r="CM565" s="4"/>
      <c r="CP565" s="3"/>
    </row>
    <row r="566" spans="91:94">
      <c r="CM566" s="4"/>
      <c r="CP566" s="3"/>
    </row>
    <row r="567" spans="91:94">
      <c r="CM567" s="4"/>
      <c r="CP567" s="3"/>
    </row>
    <row r="568" spans="91:94">
      <c r="CM568" s="4"/>
      <c r="CP568" s="3"/>
    </row>
    <row r="569" spans="91:94">
      <c r="CM569" s="4"/>
      <c r="CP569" s="3"/>
    </row>
    <row r="570" spans="91:94">
      <c r="CM570" s="4"/>
      <c r="CP570" s="3"/>
    </row>
    <row r="571" spans="91:94">
      <c r="CM571" s="4"/>
      <c r="CP571" s="3"/>
    </row>
    <row r="572" spans="91:94">
      <c r="CM572" s="4"/>
      <c r="CP572" s="3"/>
    </row>
    <row r="573" spans="91:94">
      <c r="CM573" s="4"/>
      <c r="CP573" s="3"/>
    </row>
    <row r="574" spans="91:94">
      <c r="CM574" s="4"/>
      <c r="CP574" s="3"/>
    </row>
    <row r="575" spans="91:94">
      <c r="CM575" s="4"/>
      <c r="CP575" s="3"/>
    </row>
    <row r="576" spans="91:94">
      <c r="CM576" s="4"/>
      <c r="CP576" s="3"/>
    </row>
    <row r="577" spans="91:94">
      <c r="CM577" s="4"/>
      <c r="CP577" s="3"/>
    </row>
    <row r="578" spans="91:94">
      <c r="CM578" s="4"/>
      <c r="CP578" s="3"/>
    </row>
    <row r="579" spans="91:94">
      <c r="CM579" s="4"/>
      <c r="CP579" s="3"/>
    </row>
    <row r="580" spans="91:94">
      <c r="CM580" s="4"/>
      <c r="CP580" s="3"/>
    </row>
    <row r="581" spans="91:94">
      <c r="CM581" s="4"/>
      <c r="CP581" s="3"/>
    </row>
    <row r="582" spans="91:94">
      <c r="CM582" s="4"/>
      <c r="CP582" s="3"/>
    </row>
    <row r="583" spans="91:94">
      <c r="CM583" s="4"/>
      <c r="CP583" s="3"/>
    </row>
    <row r="584" spans="91:94">
      <c r="CM584" s="4"/>
      <c r="CP584" s="3"/>
    </row>
    <row r="585" spans="91:94">
      <c r="CM585" s="4"/>
      <c r="CP585" s="3"/>
    </row>
    <row r="586" spans="91:94">
      <c r="CM586" s="4"/>
      <c r="CP586" s="3"/>
    </row>
    <row r="587" spans="91:94">
      <c r="CM587" s="4"/>
      <c r="CP587" s="3"/>
    </row>
    <row r="588" spans="91:94">
      <c r="CM588" s="4"/>
      <c r="CP588" s="3"/>
    </row>
    <row r="589" spans="91:94">
      <c r="CM589" s="4"/>
      <c r="CP589" s="3"/>
    </row>
    <row r="590" spans="91:94">
      <c r="CM590" s="4"/>
      <c r="CP590" s="3"/>
    </row>
    <row r="591" spans="91:94">
      <c r="CM591" s="4"/>
      <c r="CP591" s="3"/>
    </row>
    <row r="592" spans="91:94">
      <c r="CM592" s="4"/>
      <c r="CP592" s="3"/>
    </row>
    <row r="593" spans="91:94">
      <c r="CM593" s="4"/>
      <c r="CP593" s="3"/>
    </row>
    <row r="594" spans="91:94">
      <c r="CM594" s="4"/>
      <c r="CP594" s="3"/>
    </row>
    <row r="595" spans="91:94">
      <c r="CM595" s="4"/>
      <c r="CP595" s="3"/>
    </row>
    <row r="596" spans="91:94">
      <c r="CM596" s="4"/>
      <c r="CP596" s="3"/>
    </row>
    <row r="597" spans="91:94">
      <c r="CM597" s="4"/>
      <c r="CP597" s="3"/>
    </row>
    <row r="598" spans="91:94">
      <c r="CM598" s="4"/>
      <c r="CP598" s="3"/>
    </row>
    <row r="599" spans="91:94">
      <c r="CM599" s="4"/>
      <c r="CP599" s="3"/>
    </row>
    <row r="600" spans="91:94">
      <c r="CM600" s="4"/>
      <c r="CP600" s="3"/>
    </row>
    <row r="601" spans="91:94">
      <c r="CM601" s="4"/>
      <c r="CP601" s="3"/>
    </row>
    <row r="602" spans="91:94">
      <c r="CM602" s="4"/>
      <c r="CP602" s="3"/>
    </row>
    <row r="603" spans="91:94">
      <c r="CM603" s="4"/>
      <c r="CP603" s="3"/>
    </row>
    <row r="604" spans="91:94">
      <c r="CM604" s="4"/>
      <c r="CP604" s="3"/>
    </row>
    <row r="605" spans="91:94">
      <c r="CM605" s="4"/>
      <c r="CP605" s="3"/>
    </row>
    <row r="606" spans="91:94">
      <c r="CM606" s="4"/>
      <c r="CP606" s="3"/>
    </row>
    <row r="607" spans="91:94">
      <c r="CM607" s="4"/>
      <c r="CP607" s="3"/>
    </row>
    <row r="608" spans="91:94">
      <c r="CM608" s="4"/>
      <c r="CP608" s="3"/>
    </row>
    <row r="609" spans="91:94">
      <c r="CM609" s="4"/>
      <c r="CP609" s="3"/>
    </row>
    <row r="610" spans="91:94">
      <c r="CM610" s="4"/>
      <c r="CP610" s="3"/>
    </row>
    <row r="611" spans="91:94">
      <c r="CM611" s="4"/>
      <c r="CP611" s="3"/>
    </row>
    <row r="612" spans="91:94">
      <c r="CM612" s="4"/>
      <c r="CP612" s="3"/>
    </row>
    <row r="613" spans="91:94">
      <c r="CM613" s="4"/>
      <c r="CP613" s="3"/>
    </row>
    <row r="614" spans="91:94">
      <c r="CM614" s="4"/>
      <c r="CP614" s="3"/>
    </row>
    <row r="615" spans="91:94">
      <c r="CM615" s="4"/>
      <c r="CP615" s="3"/>
    </row>
    <row r="616" spans="91:94">
      <c r="CM616" s="4"/>
      <c r="CP616" s="3"/>
    </row>
    <row r="617" spans="91:94">
      <c r="CM617" s="4"/>
      <c r="CP617" s="3"/>
    </row>
    <row r="618" spans="91:94">
      <c r="CM618" s="4"/>
      <c r="CP618" s="3"/>
    </row>
    <row r="619" spans="91:94">
      <c r="CM619" s="4"/>
      <c r="CP619" s="3"/>
    </row>
    <row r="620" spans="91:94">
      <c r="CM620" s="4"/>
      <c r="CP620" s="3"/>
    </row>
    <row r="621" spans="91:94">
      <c r="CM621" s="4"/>
      <c r="CP621" s="3"/>
    </row>
    <row r="622" spans="91:94">
      <c r="CM622" s="4"/>
      <c r="CP622" s="3"/>
    </row>
    <row r="623" spans="91:94">
      <c r="CM623" s="4"/>
      <c r="CP623" s="3"/>
    </row>
    <row r="624" spans="91:94">
      <c r="CM624" s="4"/>
      <c r="CP624" s="3"/>
    </row>
    <row r="625" spans="91:94">
      <c r="CM625" s="4"/>
      <c r="CP625" s="3"/>
    </row>
    <row r="626" spans="91:94">
      <c r="CM626" s="4"/>
      <c r="CP626" s="3"/>
    </row>
    <row r="627" spans="91:94">
      <c r="CM627" s="4"/>
      <c r="CP627" s="3"/>
    </row>
    <row r="628" spans="91:94">
      <c r="CM628" s="4"/>
      <c r="CP628" s="3"/>
    </row>
    <row r="629" spans="91:94">
      <c r="CM629" s="4"/>
      <c r="CP629" s="3"/>
    </row>
    <row r="630" spans="91:94">
      <c r="CM630" s="4"/>
      <c r="CP630" s="3"/>
    </row>
    <row r="631" spans="91:94">
      <c r="CM631" s="4"/>
      <c r="CP631" s="3"/>
    </row>
    <row r="632" spans="91:94">
      <c r="CM632" s="4"/>
      <c r="CP632" s="3"/>
    </row>
    <row r="633" spans="91:94">
      <c r="CM633" s="4"/>
      <c r="CP633" s="3"/>
    </row>
    <row r="634" spans="91:94">
      <c r="CM634" s="4"/>
      <c r="CP634" s="3"/>
    </row>
    <row r="635" spans="91:94">
      <c r="CM635" s="4"/>
      <c r="CP635" s="3"/>
    </row>
    <row r="636" spans="91:94">
      <c r="CM636" s="4"/>
      <c r="CP636" s="3"/>
    </row>
    <row r="637" spans="91:94">
      <c r="CM637" s="4"/>
      <c r="CP637" s="3"/>
    </row>
    <row r="638" spans="91:94">
      <c r="CM638" s="4"/>
      <c r="CP638" s="3"/>
    </row>
    <row r="639" spans="91:94">
      <c r="CM639" s="4"/>
      <c r="CP639" s="3"/>
    </row>
    <row r="640" spans="91:94">
      <c r="CM640" s="4"/>
      <c r="CP640" s="3"/>
    </row>
    <row r="641" spans="91:94">
      <c r="CM641" s="4"/>
      <c r="CP641" s="3"/>
    </row>
    <row r="642" spans="91:94">
      <c r="CM642" s="4"/>
      <c r="CP642" s="3"/>
    </row>
    <row r="643" spans="91:94">
      <c r="CM643" s="4"/>
      <c r="CP643" s="3"/>
    </row>
    <row r="644" spans="91:94">
      <c r="CM644" s="4"/>
      <c r="CP644" s="3"/>
    </row>
    <row r="645" spans="91:94">
      <c r="CM645" s="4"/>
      <c r="CP645" s="3"/>
    </row>
    <row r="646" spans="91:94">
      <c r="CM646" s="4"/>
      <c r="CP646" s="3"/>
    </row>
    <row r="647" spans="91:94">
      <c r="CM647" s="4"/>
      <c r="CP647" s="3"/>
    </row>
    <row r="648" spans="91:94">
      <c r="CM648" s="4"/>
      <c r="CP648" s="3"/>
    </row>
    <row r="649" spans="91:94">
      <c r="CM649" s="4"/>
      <c r="CP649" s="3"/>
    </row>
    <row r="650" spans="91:94">
      <c r="CM650" s="4"/>
      <c r="CP650" s="3"/>
    </row>
    <row r="651" spans="91:94">
      <c r="CM651" s="4"/>
      <c r="CP651" s="3"/>
    </row>
    <row r="652" spans="91:94">
      <c r="CM652" s="4"/>
      <c r="CP652" s="3"/>
    </row>
    <row r="653" spans="91:94">
      <c r="CM653" s="4"/>
      <c r="CP653" s="3"/>
    </row>
    <row r="654" spans="91:94">
      <c r="CM654" s="4"/>
      <c r="CP654" s="3"/>
    </row>
    <row r="655" spans="91:94">
      <c r="CM655" s="4"/>
      <c r="CP655" s="3"/>
    </row>
    <row r="656" spans="91:94">
      <c r="CM656" s="4"/>
      <c r="CP656" s="3"/>
    </row>
    <row r="657" spans="91:94">
      <c r="CM657" s="4"/>
      <c r="CP657" s="3"/>
    </row>
    <row r="658" spans="91:94">
      <c r="CM658" s="4"/>
      <c r="CP658" s="3"/>
    </row>
    <row r="659" spans="91:94">
      <c r="CM659" s="4"/>
      <c r="CP659" s="3"/>
    </row>
    <row r="660" spans="91:94">
      <c r="CM660" s="4"/>
      <c r="CP660" s="3"/>
    </row>
    <row r="661" spans="91:94">
      <c r="CM661" s="4"/>
      <c r="CP661" s="3"/>
    </row>
    <row r="662" spans="91:94">
      <c r="CM662" s="4"/>
      <c r="CP662" s="3"/>
    </row>
    <row r="663" spans="91:94">
      <c r="CM663" s="4"/>
      <c r="CP663" s="3"/>
    </row>
    <row r="664" spans="91:94">
      <c r="CM664" s="4"/>
      <c r="CP664" s="3"/>
    </row>
    <row r="665" spans="91:94">
      <c r="CM665" s="4"/>
      <c r="CP665" s="3"/>
    </row>
    <row r="666" spans="91:94">
      <c r="CM666" s="4"/>
      <c r="CP666" s="3"/>
    </row>
    <row r="667" spans="91:94">
      <c r="CM667" s="4"/>
      <c r="CP667" s="3"/>
    </row>
    <row r="668" spans="91:94">
      <c r="CM668" s="4"/>
      <c r="CP668" s="3"/>
    </row>
    <row r="669" spans="91:94">
      <c r="CM669" s="4"/>
      <c r="CP669" s="3"/>
    </row>
    <row r="670" spans="91:94">
      <c r="CM670" s="4"/>
      <c r="CP670" s="3"/>
    </row>
    <row r="671" spans="91:94">
      <c r="CM671" s="4"/>
      <c r="CP671" s="3"/>
    </row>
    <row r="672" spans="91:94">
      <c r="CM672" s="4"/>
      <c r="CP672" s="3"/>
    </row>
    <row r="673" spans="91:94">
      <c r="CM673" s="4"/>
      <c r="CP673" s="3"/>
    </row>
    <row r="674" spans="91:94">
      <c r="CM674" s="4"/>
      <c r="CP674" s="3"/>
    </row>
    <row r="675" spans="91:94">
      <c r="CM675" s="4"/>
      <c r="CP675" s="3"/>
    </row>
    <row r="676" spans="91:94">
      <c r="CM676" s="4"/>
      <c r="CP676" s="3"/>
    </row>
    <row r="677" spans="91:94">
      <c r="CM677" s="4"/>
      <c r="CP677" s="3"/>
    </row>
    <row r="678" spans="91:94">
      <c r="CM678" s="4"/>
      <c r="CP678" s="3"/>
    </row>
    <row r="679" spans="91:94">
      <c r="CM679" s="4"/>
      <c r="CP679" s="3"/>
    </row>
    <row r="680" spans="91:94">
      <c r="CM680" s="4"/>
      <c r="CP680" s="3"/>
    </row>
    <row r="681" spans="91:94">
      <c r="CM681" s="4"/>
      <c r="CP681" s="3"/>
    </row>
    <row r="682" spans="91:94">
      <c r="CM682" s="4"/>
      <c r="CP682" s="3"/>
    </row>
    <row r="683" spans="91:94">
      <c r="CM683" s="4"/>
      <c r="CP683" s="3"/>
    </row>
    <row r="684" spans="91:94">
      <c r="CM684" s="4"/>
      <c r="CP684" s="3"/>
    </row>
    <row r="685" spans="91:94">
      <c r="CM685" s="4"/>
      <c r="CP685" s="3"/>
    </row>
    <row r="686" spans="91:94">
      <c r="CM686" s="4"/>
      <c r="CP686" s="3"/>
    </row>
    <row r="687" spans="91:94">
      <c r="CM687" s="4"/>
      <c r="CP687" s="3"/>
    </row>
    <row r="688" spans="91:94">
      <c r="CM688" s="4"/>
      <c r="CP688" s="3"/>
    </row>
    <row r="689" spans="91:94">
      <c r="CM689" s="4"/>
      <c r="CP689" s="3"/>
    </row>
    <row r="690" spans="91:94">
      <c r="CM690" s="4"/>
      <c r="CP690" s="3"/>
    </row>
    <row r="691" spans="91:94">
      <c r="CM691" s="4"/>
      <c r="CP691" s="3"/>
    </row>
    <row r="692" spans="91:94">
      <c r="CM692" s="4"/>
      <c r="CP692" s="3"/>
    </row>
    <row r="693" spans="91:94">
      <c r="CM693" s="4"/>
      <c r="CP693" s="3"/>
    </row>
    <row r="694" spans="91:94">
      <c r="CM694" s="4"/>
      <c r="CP694" s="3"/>
    </row>
    <row r="695" spans="91:94">
      <c r="CM695" s="4"/>
      <c r="CP695" s="3"/>
    </row>
    <row r="696" spans="91:94">
      <c r="CM696" s="4"/>
      <c r="CP696" s="3"/>
    </row>
    <row r="697" spans="91:94">
      <c r="CM697" s="4"/>
      <c r="CP697" s="3"/>
    </row>
    <row r="698" spans="91:94">
      <c r="CM698" s="4"/>
      <c r="CP698" s="3"/>
    </row>
    <row r="699" spans="91:94">
      <c r="CM699" s="4"/>
      <c r="CP699" s="3"/>
    </row>
    <row r="700" spans="91:94">
      <c r="CM700" s="4"/>
      <c r="CP700" s="3"/>
    </row>
    <row r="701" spans="91:94">
      <c r="CM701" s="4"/>
      <c r="CP701" s="3"/>
    </row>
    <row r="702" spans="91:94">
      <c r="CM702" s="4"/>
      <c r="CP702" s="3"/>
    </row>
    <row r="703" spans="91:94">
      <c r="CM703" s="4"/>
      <c r="CP703" s="3"/>
    </row>
    <row r="704" spans="91:94">
      <c r="CM704" s="4"/>
      <c r="CP704" s="3"/>
    </row>
    <row r="705" spans="91:94">
      <c r="CM705" s="4"/>
      <c r="CP705" s="3"/>
    </row>
    <row r="706" spans="91:94">
      <c r="CM706" s="4"/>
      <c r="CP706" s="3"/>
    </row>
    <row r="707" spans="91:94">
      <c r="CM707" s="4"/>
      <c r="CP707" s="3"/>
    </row>
    <row r="708" spans="91:94">
      <c r="CM708" s="4"/>
      <c r="CP708" s="3"/>
    </row>
    <row r="709" spans="91:94">
      <c r="CM709" s="4"/>
      <c r="CP709" s="3"/>
    </row>
    <row r="710" spans="91:94">
      <c r="CM710" s="4"/>
      <c r="CP710" s="3"/>
    </row>
    <row r="711" spans="91:94">
      <c r="CM711" s="4"/>
      <c r="CP711" s="3"/>
    </row>
    <row r="712" spans="91:94">
      <c r="CM712" s="4"/>
      <c r="CP712" s="3"/>
    </row>
    <row r="713" spans="91:94">
      <c r="CM713" s="4"/>
      <c r="CP713" s="3"/>
    </row>
    <row r="714" spans="91:94">
      <c r="CM714" s="4"/>
      <c r="CP714" s="3"/>
    </row>
    <row r="715" spans="91:94">
      <c r="CM715" s="4"/>
      <c r="CP715" s="3"/>
    </row>
    <row r="716" spans="91:94">
      <c r="CM716" s="4"/>
      <c r="CP716" s="3"/>
    </row>
    <row r="717" spans="91:94">
      <c r="CM717" s="4"/>
      <c r="CP717" s="3"/>
    </row>
    <row r="718" spans="91:94">
      <c r="CM718" s="4"/>
      <c r="CP718" s="3"/>
    </row>
    <row r="719" spans="91:94">
      <c r="CM719" s="4"/>
      <c r="CP719" s="3"/>
    </row>
    <row r="720" spans="91:94">
      <c r="CM720" s="4"/>
      <c r="CP720" s="3"/>
    </row>
    <row r="721" spans="91:94">
      <c r="CM721" s="4"/>
      <c r="CP721" s="3"/>
    </row>
    <row r="722" spans="91:94">
      <c r="CM722" s="4"/>
      <c r="CP722" s="3"/>
    </row>
    <row r="723" spans="91:94">
      <c r="CM723" s="4"/>
      <c r="CP723" s="3"/>
    </row>
    <row r="724" spans="91:94">
      <c r="CM724" s="4"/>
      <c r="CP724" s="3"/>
    </row>
    <row r="725" spans="91:94">
      <c r="CM725" s="4"/>
      <c r="CP725" s="3"/>
    </row>
    <row r="726" spans="91:94">
      <c r="CM726" s="4"/>
      <c r="CP726" s="3"/>
    </row>
    <row r="727" spans="91:94">
      <c r="CM727" s="4"/>
      <c r="CP727" s="3"/>
    </row>
    <row r="728" spans="91:94">
      <c r="CM728" s="4"/>
      <c r="CP728" s="3"/>
    </row>
    <row r="729" spans="91:94">
      <c r="CM729" s="4"/>
      <c r="CP729" s="3"/>
    </row>
    <row r="730" spans="91:94">
      <c r="CM730" s="4"/>
      <c r="CP730" s="3"/>
    </row>
    <row r="731" spans="91:94">
      <c r="CM731" s="4"/>
      <c r="CP731" s="3"/>
    </row>
    <row r="732" spans="91:94">
      <c r="CM732" s="4"/>
      <c r="CP732" s="3"/>
    </row>
    <row r="733" spans="91:94">
      <c r="CM733" s="4"/>
      <c r="CP733" s="3"/>
    </row>
    <row r="734" spans="91:94">
      <c r="CM734" s="4"/>
      <c r="CP734" s="3"/>
    </row>
    <row r="735" spans="91:94">
      <c r="CM735" s="4"/>
      <c r="CP735" s="3"/>
    </row>
    <row r="736" spans="91:94">
      <c r="CM736" s="4"/>
      <c r="CP736" s="3"/>
    </row>
    <row r="737" spans="91:94">
      <c r="CM737" s="4"/>
      <c r="CP737" s="3"/>
    </row>
    <row r="738" spans="91:94">
      <c r="CM738" s="4"/>
      <c r="CP738" s="3"/>
    </row>
    <row r="739" spans="91:94">
      <c r="CM739" s="4"/>
      <c r="CP739" s="3"/>
    </row>
    <row r="740" spans="91:94">
      <c r="CM740" s="4"/>
      <c r="CP740" s="3"/>
    </row>
    <row r="741" spans="91:94">
      <c r="CM741" s="4"/>
      <c r="CP741" s="3"/>
    </row>
    <row r="742" spans="91:94">
      <c r="CM742" s="4"/>
      <c r="CP742" s="3"/>
    </row>
    <row r="743" spans="91:94">
      <c r="CM743" s="4"/>
      <c r="CP743" s="3"/>
    </row>
    <row r="744" spans="91:94">
      <c r="CM744" s="4"/>
      <c r="CP744" s="3"/>
    </row>
    <row r="745" spans="91:94">
      <c r="CM745" s="4"/>
      <c r="CP745" s="3"/>
    </row>
    <row r="746" spans="91:94">
      <c r="CM746" s="4"/>
      <c r="CP746" s="3"/>
    </row>
    <row r="747" spans="91:94">
      <c r="CM747" s="4"/>
      <c r="CP747" s="3"/>
    </row>
    <row r="748" spans="91:94">
      <c r="CM748" s="4"/>
      <c r="CP748" s="3"/>
    </row>
    <row r="749" spans="91:94">
      <c r="CM749" s="4"/>
      <c r="CP749" s="3"/>
    </row>
    <row r="750" spans="91:94">
      <c r="CM750" s="4"/>
      <c r="CP750" s="3"/>
    </row>
    <row r="751" spans="91:94">
      <c r="CM751" s="4"/>
      <c r="CP751" s="3"/>
    </row>
    <row r="752" spans="91:94">
      <c r="CM752" s="4"/>
      <c r="CP752" s="3"/>
    </row>
    <row r="753" spans="91:94">
      <c r="CM753" s="4"/>
      <c r="CP753" s="3"/>
    </row>
    <row r="754" spans="91:94">
      <c r="CM754" s="4"/>
      <c r="CP754" s="3"/>
    </row>
    <row r="755" spans="91:94">
      <c r="CM755" s="4"/>
      <c r="CP755" s="3"/>
    </row>
    <row r="756" spans="91:94">
      <c r="CM756" s="4"/>
      <c r="CP756" s="3"/>
    </row>
    <row r="757" spans="91:94">
      <c r="CM757" s="4"/>
      <c r="CP757" s="3"/>
    </row>
    <row r="758" spans="91:94">
      <c r="CM758" s="4"/>
      <c r="CP758" s="3"/>
    </row>
    <row r="759" spans="91:94">
      <c r="CM759" s="4"/>
      <c r="CP759" s="3"/>
    </row>
    <row r="760" spans="91:94">
      <c r="CM760" s="4"/>
      <c r="CP760" s="3"/>
    </row>
    <row r="761" spans="91:94">
      <c r="CM761" s="4"/>
      <c r="CP761" s="3"/>
    </row>
    <row r="762" spans="91:94">
      <c r="CM762" s="4"/>
      <c r="CP762" s="3"/>
    </row>
    <row r="763" spans="91:94">
      <c r="CM763" s="4"/>
      <c r="CP763" s="3"/>
    </row>
    <row r="764" spans="91:94">
      <c r="CM764" s="4"/>
      <c r="CP764" s="3"/>
    </row>
    <row r="765" spans="91:94">
      <c r="CM765" s="4"/>
      <c r="CP765" s="3"/>
    </row>
    <row r="766" spans="91:94">
      <c r="CM766" s="4"/>
      <c r="CP766" s="3"/>
    </row>
    <row r="767" spans="91:94">
      <c r="CM767" s="4"/>
      <c r="CP767" s="3"/>
    </row>
    <row r="768" spans="91:94">
      <c r="CM768" s="4"/>
      <c r="CP768" s="3"/>
    </row>
    <row r="769" spans="91:94">
      <c r="CM769" s="4"/>
      <c r="CP769" s="3"/>
    </row>
    <row r="770" spans="91:94">
      <c r="CM770" s="4"/>
      <c r="CP770" s="3"/>
    </row>
    <row r="771" spans="91:94">
      <c r="CM771" s="4"/>
      <c r="CP771" s="3"/>
    </row>
    <row r="772" spans="91:94">
      <c r="CM772" s="4"/>
      <c r="CP772" s="3"/>
    </row>
    <row r="773" spans="91:94">
      <c r="CM773" s="4"/>
      <c r="CP773" s="3"/>
    </row>
    <row r="774" spans="91:94">
      <c r="CM774" s="4"/>
      <c r="CP774" s="3"/>
    </row>
    <row r="775" spans="91:94">
      <c r="CM775" s="4"/>
      <c r="CP775" s="3"/>
    </row>
    <row r="776" spans="91:94">
      <c r="CM776" s="4"/>
      <c r="CP776" s="3"/>
    </row>
    <row r="777" spans="91:94">
      <c r="CM777" s="4"/>
      <c r="CP777" s="3"/>
    </row>
    <row r="778" spans="91:94">
      <c r="CM778" s="4"/>
      <c r="CP778" s="3"/>
    </row>
    <row r="779" spans="91:94">
      <c r="CM779" s="4"/>
      <c r="CP779" s="3"/>
    </row>
    <row r="780" spans="91:94">
      <c r="CM780" s="4"/>
      <c r="CP780" s="3"/>
    </row>
    <row r="781" spans="91:94">
      <c r="CM781" s="4"/>
      <c r="CP781" s="3"/>
    </row>
    <row r="782" spans="91:94">
      <c r="CM782" s="4"/>
      <c r="CP782" s="3"/>
    </row>
    <row r="783" spans="91:94">
      <c r="CM783" s="4"/>
      <c r="CP783" s="3"/>
    </row>
    <row r="784" spans="91:94">
      <c r="CM784" s="4"/>
      <c r="CP784" s="3"/>
    </row>
    <row r="785" spans="91:94">
      <c r="CM785" s="4"/>
      <c r="CP785" s="3"/>
    </row>
    <row r="786" spans="91:94">
      <c r="CM786" s="4"/>
      <c r="CP786" s="3"/>
    </row>
    <row r="787" spans="91:94">
      <c r="CM787" s="4"/>
      <c r="CP787" s="3"/>
    </row>
    <row r="788" spans="91:94">
      <c r="CM788" s="4"/>
      <c r="CP788" s="3"/>
    </row>
    <row r="789" spans="91:94">
      <c r="CM789" s="4"/>
      <c r="CP789" s="3"/>
    </row>
    <row r="790" spans="91:94">
      <c r="CM790" s="4"/>
      <c r="CP790" s="3"/>
    </row>
    <row r="791" spans="91:94">
      <c r="CM791" s="4"/>
      <c r="CP791" s="3"/>
    </row>
    <row r="792" spans="91:94">
      <c r="CM792" s="4"/>
      <c r="CP792" s="3"/>
    </row>
    <row r="793" spans="91:94">
      <c r="CM793" s="4"/>
      <c r="CP793" s="3"/>
    </row>
    <row r="794" spans="91:94">
      <c r="CM794" s="4"/>
      <c r="CP794" s="3"/>
    </row>
    <row r="795" spans="91:94">
      <c r="CM795" s="4"/>
      <c r="CP795" s="3"/>
    </row>
    <row r="796" spans="91:94">
      <c r="CM796" s="4"/>
      <c r="CP796" s="3"/>
    </row>
    <row r="797" spans="91:94">
      <c r="CM797" s="4"/>
      <c r="CP797" s="3"/>
    </row>
    <row r="798" spans="91:94">
      <c r="CM798" s="4"/>
      <c r="CP798" s="3"/>
    </row>
    <row r="799" spans="91:94">
      <c r="CM799" s="4"/>
      <c r="CP799" s="3"/>
    </row>
    <row r="800" spans="91:94">
      <c r="CM800" s="4"/>
      <c r="CP800" s="3"/>
    </row>
    <row r="801" spans="91:94">
      <c r="CM801" s="4"/>
      <c r="CP801" s="3"/>
    </row>
    <row r="802" spans="91:94">
      <c r="CM802" s="4"/>
      <c r="CP802" s="3"/>
    </row>
    <row r="803" spans="91:94">
      <c r="CM803" s="4"/>
      <c r="CP803" s="3"/>
    </row>
    <row r="804" spans="91:94">
      <c r="CM804" s="4"/>
      <c r="CP804" s="3"/>
    </row>
    <row r="805" spans="91:94">
      <c r="CM805" s="4"/>
      <c r="CP805" s="3"/>
    </row>
    <row r="806" spans="91:94">
      <c r="CM806" s="4"/>
      <c r="CP806" s="3"/>
    </row>
    <row r="807" spans="91:94">
      <c r="CM807" s="4"/>
      <c r="CP807" s="3"/>
    </row>
    <row r="808" spans="91:94">
      <c r="CM808" s="4"/>
      <c r="CP808" s="3"/>
    </row>
    <row r="809" spans="91:94">
      <c r="CM809" s="4"/>
      <c r="CP809" s="3"/>
    </row>
    <row r="810" spans="91:94">
      <c r="CM810" s="4"/>
      <c r="CP810" s="3"/>
    </row>
    <row r="811" spans="91:94">
      <c r="CM811" s="4"/>
      <c r="CP811" s="3"/>
    </row>
    <row r="812" spans="91:94">
      <c r="CM812" s="4"/>
      <c r="CP812" s="3"/>
    </row>
    <row r="813" spans="91:94">
      <c r="CM813" s="4"/>
      <c r="CP813" s="3"/>
    </row>
    <row r="814" spans="91:94">
      <c r="CM814" s="4"/>
      <c r="CP814" s="3"/>
    </row>
    <row r="815" spans="91:94">
      <c r="CM815" s="4"/>
      <c r="CP815" s="3"/>
    </row>
    <row r="816" spans="91:94">
      <c r="CM816" s="4"/>
      <c r="CP816" s="3"/>
    </row>
    <row r="817" spans="91:94">
      <c r="CM817" s="4"/>
      <c r="CP817" s="3"/>
    </row>
    <row r="818" spans="91:94">
      <c r="CM818" s="4"/>
      <c r="CP818" s="3"/>
    </row>
    <row r="819" spans="91:94">
      <c r="CM819" s="4"/>
      <c r="CP819" s="3"/>
    </row>
    <row r="820" spans="91:94">
      <c r="CM820" s="4"/>
      <c r="CP820" s="3"/>
    </row>
    <row r="821" spans="91:94">
      <c r="CM821" s="4"/>
      <c r="CP821" s="3"/>
    </row>
    <row r="822" spans="91:94">
      <c r="CM822" s="4"/>
      <c r="CP822" s="3"/>
    </row>
    <row r="823" spans="91:94">
      <c r="CM823" s="4"/>
      <c r="CP823" s="3"/>
    </row>
    <row r="824" spans="91:94">
      <c r="CM824" s="4"/>
      <c r="CP824" s="3"/>
    </row>
    <row r="825" spans="91:94">
      <c r="CM825" s="4"/>
      <c r="CP825" s="3"/>
    </row>
    <row r="826" spans="91:94">
      <c r="CM826" s="4"/>
      <c r="CP826" s="3"/>
    </row>
    <row r="827" spans="91:94">
      <c r="CM827" s="4"/>
      <c r="CP827" s="3"/>
    </row>
    <row r="828" spans="91:94">
      <c r="CM828" s="4"/>
      <c r="CP828" s="3"/>
    </row>
    <row r="829" spans="91:94">
      <c r="CM829" s="4"/>
      <c r="CP829" s="3"/>
    </row>
    <row r="830" spans="91:94">
      <c r="CM830" s="4"/>
      <c r="CP830" s="3"/>
    </row>
    <row r="831" spans="91:94">
      <c r="CM831" s="4"/>
      <c r="CP831" s="3"/>
    </row>
    <row r="832" spans="91:94">
      <c r="CM832" s="4"/>
      <c r="CP832" s="3"/>
    </row>
    <row r="833" spans="91:94">
      <c r="CM833" s="4"/>
      <c r="CP833" s="3"/>
    </row>
    <row r="834" spans="91:94">
      <c r="CM834" s="4"/>
      <c r="CP834" s="3"/>
    </row>
    <row r="835" spans="91:94">
      <c r="CM835" s="4"/>
      <c r="CP835" s="3"/>
    </row>
    <row r="836" spans="91:94">
      <c r="CM836" s="4"/>
      <c r="CP836" s="3"/>
    </row>
    <row r="837" spans="91:94">
      <c r="CM837" s="4"/>
      <c r="CP837" s="3"/>
    </row>
    <row r="838" spans="91:94">
      <c r="CM838" s="4"/>
      <c r="CP838" s="3"/>
    </row>
    <row r="839" spans="91:94">
      <c r="CM839" s="4"/>
      <c r="CP839" s="3"/>
    </row>
    <row r="840" spans="91:94">
      <c r="CM840" s="4"/>
      <c r="CP840" s="3"/>
    </row>
    <row r="841" spans="91:94">
      <c r="CM841" s="4"/>
      <c r="CP841" s="3"/>
    </row>
    <row r="842" spans="91:94">
      <c r="CM842" s="4"/>
      <c r="CP842" s="3"/>
    </row>
    <row r="843" spans="91:94">
      <c r="CM843" s="4"/>
      <c r="CP843" s="3"/>
    </row>
    <row r="844" spans="91:94">
      <c r="CM844" s="4"/>
      <c r="CP844" s="3"/>
    </row>
    <row r="845" spans="91:94">
      <c r="CM845" s="4"/>
      <c r="CP845" s="3"/>
    </row>
    <row r="846" spans="91:94">
      <c r="CM846" s="4"/>
      <c r="CP846" s="3"/>
    </row>
    <row r="847" spans="91:94">
      <c r="CM847" s="4"/>
      <c r="CP847" s="3"/>
    </row>
    <row r="848" spans="91:94">
      <c r="CM848" s="4"/>
      <c r="CP848" s="3"/>
    </row>
    <row r="849" spans="91:94">
      <c r="CM849" s="4"/>
      <c r="CP849" s="3"/>
    </row>
    <row r="850" spans="91:94">
      <c r="CM850" s="4"/>
      <c r="CP850" s="3"/>
    </row>
    <row r="851" spans="91:94">
      <c r="CM851" s="4"/>
      <c r="CP851" s="3"/>
    </row>
    <row r="852" spans="91:94">
      <c r="CM852" s="4"/>
      <c r="CP852" s="3"/>
    </row>
    <row r="853" spans="91:94">
      <c r="CM853" s="4"/>
      <c r="CP853" s="3"/>
    </row>
    <row r="854" spans="91:94">
      <c r="CM854" s="4"/>
      <c r="CP854" s="3"/>
    </row>
    <row r="855" spans="91:94">
      <c r="CM855" s="4"/>
      <c r="CP855" s="3"/>
    </row>
    <row r="856" spans="91:94">
      <c r="CM856" s="4"/>
      <c r="CP856" s="3"/>
    </row>
    <row r="857" spans="91:94">
      <c r="CM857" s="4"/>
      <c r="CP857" s="3"/>
    </row>
    <row r="858" spans="91:94">
      <c r="CM858" s="4"/>
      <c r="CP858" s="3"/>
    </row>
    <row r="859" spans="91:94">
      <c r="CM859" s="4"/>
      <c r="CP859" s="3"/>
    </row>
    <row r="860" spans="91:94">
      <c r="CM860" s="4"/>
      <c r="CP860" s="3"/>
    </row>
    <row r="861" spans="91:94">
      <c r="CM861" s="4"/>
      <c r="CP861" s="3"/>
    </row>
    <row r="862" spans="91:94">
      <c r="CM862" s="4"/>
      <c r="CP862" s="3"/>
    </row>
    <row r="863" spans="91:94">
      <c r="CM863" s="4"/>
      <c r="CP863" s="3"/>
    </row>
    <row r="864" spans="91:94">
      <c r="CM864" s="4"/>
      <c r="CP864" s="3"/>
    </row>
    <row r="865" spans="91:94">
      <c r="CM865" s="4"/>
      <c r="CP865" s="3"/>
    </row>
    <row r="866" spans="91:94">
      <c r="CM866" s="4"/>
      <c r="CP866" s="3"/>
    </row>
    <row r="867" spans="91:94">
      <c r="CM867" s="4"/>
      <c r="CP867" s="3"/>
    </row>
    <row r="868" spans="91:94">
      <c r="CM868" s="4"/>
      <c r="CP868" s="3"/>
    </row>
    <row r="869" spans="91:94">
      <c r="CM869" s="4"/>
      <c r="CP869" s="3"/>
    </row>
    <row r="870" spans="91:94">
      <c r="CM870" s="4"/>
      <c r="CP870" s="3"/>
    </row>
    <row r="871" spans="91:94">
      <c r="CM871" s="4"/>
      <c r="CP871" s="3"/>
    </row>
    <row r="872" spans="91:94">
      <c r="CM872" s="4"/>
      <c r="CP872" s="3"/>
    </row>
    <row r="873" spans="91:94">
      <c r="CM873" s="4"/>
      <c r="CP873" s="3"/>
    </row>
    <row r="874" spans="91:94">
      <c r="CM874" s="4"/>
      <c r="CP874" s="3"/>
    </row>
    <row r="875" spans="91:94">
      <c r="CM875" s="4"/>
      <c r="CP875" s="3"/>
    </row>
    <row r="876" spans="91:94">
      <c r="CM876" s="4"/>
      <c r="CP876" s="3"/>
    </row>
    <row r="877" spans="91:94">
      <c r="CM877" s="4"/>
      <c r="CP877" s="3"/>
    </row>
    <row r="878" spans="91:94">
      <c r="CM878" s="4"/>
      <c r="CP878" s="3"/>
    </row>
    <row r="879" spans="91:94">
      <c r="CM879" s="4"/>
      <c r="CP879" s="3"/>
    </row>
    <row r="880" spans="91:94">
      <c r="CM880" s="4"/>
      <c r="CP880" s="3"/>
    </row>
    <row r="881" spans="91:94">
      <c r="CM881" s="4"/>
      <c r="CP881" s="3"/>
    </row>
    <row r="882" spans="91:94">
      <c r="CM882" s="4"/>
      <c r="CP882" s="3"/>
    </row>
    <row r="883" spans="91:94">
      <c r="CM883" s="4"/>
      <c r="CP883" s="3"/>
    </row>
    <row r="884" spans="91:94">
      <c r="CM884" s="4"/>
      <c r="CP884" s="3"/>
    </row>
    <row r="885" spans="91:94">
      <c r="CM885" s="4"/>
      <c r="CP885" s="3"/>
    </row>
    <row r="886" spans="91:94">
      <c r="CM886" s="4"/>
      <c r="CP886" s="3"/>
    </row>
    <row r="887" spans="91:94">
      <c r="CM887" s="4"/>
      <c r="CP887" s="3"/>
    </row>
    <row r="888" spans="91:94">
      <c r="CM888" s="4"/>
      <c r="CP888" s="3"/>
    </row>
    <row r="889" spans="91:94">
      <c r="CM889" s="4"/>
      <c r="CP889" s="3"/>
    </row>
    <row r="890" spans="91:94">
      <c r="CM890" s="4"/>
      <c r="CP890" s="3"/>
    </row>
    <row r="891" spans="91:94">
      <c r="CM891" s="4"/>
      <c r="CP891" s="3"/>
    </row>
    <row r="892" spans="91:94">
      <c r="CM892" s="4"/>
      <c r="CP892" s="3"/>
    </row>
    <row r="893" spans="91:94">
      <c r="CM893" s="4"/>
      <c r="CP893" s="3"/>
    </row>
    <row r="894" spans="91:94">
      <c r="CM894" s="4"/>
      <c r="CP894" s="3"/>
    </row>
    <row r="895" spans="91:94">
      <c r="CM895" s="4"/>
      <c r="CP895" s="3"/>
    </row>
    <row r="896" spans="91:94">
      <c r="CM896" s="4"/>
      <c r="CP896" s="3"/>
    </row>
    <row r="897" spans="91:94">
      <c r="CM897" s="4"/>
      <c r="CP897" s="3"/>
    </row>
    <row r="898" spans="91:94">
      <c r="CM898" s="4"/>
      <c r="CP898" s="3"/>
    </row>
    <row r="899" spans="91:94">
      <c r="CM899" s="4"/>
      <c r="CP899" s="3"/>
    </row>
    <row r="900" spans="91:94">
      <c r="CM900" s="4"/>
      <c r="CP900" s="3"/>
    </row>
    <row r="901" spans="91:94">
      <c r="CM901" s="4"/>
      <c r="CP901" s="3"/>
    </row>
    <row r="902" spans="91:94">
      <c r="CM902" s="4"/>
      <c r="CP902" s="3"/>
    </row>
    <row r="903" spans="91:94">
      <c r="CM903" s="4"/>
      <c r="CP903" s="3"/>
    </row>
    <row r="904" spans="91:94">
      <c r="CM904" s="4"/>
      <c r="CP904" s="3"/>
    </row>
    <row r="905" spans="91:94">
      <c r="CM905" s="4"/>
      <c r="CP905" s="3"/>
    </row>
    <row r="906" spans="91:94">
      <c r="CM906" s="4"/>
      <c r="CP906" s="3"/>
    </row>
    <row r="907" spans="91:94">
      <c r="CM907" s="4"/>
      <c r="CP907" s="3"/>
    </row>
    <row r="908" spans="91:94">
      <c r="CM908" s="4"/>
      <c r="CP908" s="3"/>
    </row>
    <row r="909" spans="91:94">
      <c r="CM909" s="4"/>
      <c r="CP909" s="3"/>
    </row>
    <row r="910" spans="91:94">
      <c r="CM910" s="4"/>
      <c r="CP910" s="3"/>
    </row>
    <row r="911" spans="91:94">
      <c r="CM911" s="4"/>
      <c r="CP911" s="3"/>
    </row>
    <row r="912" spans="91:94">
      <c r="CM912" s="4"/>
      <c r="CP912" s="3"/>
    </row>
    <row r="913" spans="91:94">
      <c r="CM913" s="4"/>
      <c r="CP913" s="3"/>
    </row>
    <row r="914" spans="91:94">
      <c r="CM914" s="4"/>
      <c r="CP914" s="3"/>
    </row>
    <row r="915" spans="91:94">
      <c r="CM915" s="4"/>
      <c r="CP915" s="3"/>
    </row>
    <row r="916" spans="91:94">
      <c r="CM916" s="4"/>
      <c r="CP916" s="3"/>
    </row>
    <row r="917" spans="91:94">
      <c r="CM917" s="4"/>
      <c r="CP917" s="3"/>
    </row>
    <row r="918" spans="91:94">
      <c r="CM918" s="4"/>
      <c r="CP918" s="3"/>
    </row>
    <row r="919" spans="91:94">
      <c r="CM919" s="4"/>
      <c r="CP919" s="3"/>
    </row>
    <row r="920" spans="91:94">
      <c r="CM920" s="4"/>
      <c r="CP920" s="3"/>
    </row>
    <row r="921" spans="91:94">
      <c r="CM921" s="4"/>
      <c r="CP921" s="3"/>
    </row>
    <row r="922" spans="91:94">
      <c r="CM922" s="4"/>
      <c r="CP922" s="3"/>
    </row>
    <row r="923" spans="91:94">
      <c r="CM923" s="4"/>
      <c r="CP923" s="3"/>
    </row>
    <row r="924" spans="91:94">
      <c r="CM924" s="4"/>
      <c r="CP924" s="3"/>
    </row>
    <row r="925" spans="91:94">
      <c r="CM925" s="4"/>
      <c r="CP925" s="3"/>
    </row>
    <row r="926" spans="91:94">
      <c r="CM926" s="4"/>
      <c r="CP926" s="3"/>
    </row>
    <row r="927" spans="91:94">
      <c r="CM927" s="4"/>
      <c r="CP927" s="3"/>
    </row>
    <row r="928" spans="91:94">
      <c r="CM928" s="4"/>
      <c r="CP928" s="3"/>
    </row>
    <row r="929" spans="91:94">
      <c r="CM929" s="4"/>
      <c r="CP929" s="3"/>
    </row>
    <row r="930" spans="91:94">
      <c r="CM930" s="4"/>
      <c r="CP930" s="3"/>
    </row>
    <row r="931" spans="91:94">
      <c r="CM931" s="4"/>
      <c r="CP931" s="3"/>
    </row>
    <row r="932" spans="91:94">
      <c r="CM932" s="4"/>
      <c r="CP932" s="3"/>
    </row>
    <row r="933" spans="91:94">
      <c r="CM933" s="4"/>
      <c r="CP933" s="3"/>
    </row>
    <row r="934" spans="91:94">
      <c r="CM934" s="4"/>
      <c r="CP934" s="3"/>
    </row>
    <row r="935" spans="91:94">
      <c r="CM935" s="4"/>
      <c r="CP935" s="3"/>
    </row>
    <row r="936" spans="91:94">
      <c r="CM936" s="4"/>
      <c r="CP936" s="3"/>
    </row>
    <row r="937" spans="91:94">
      <c r="CM937" s="4"/>
      <c r="CP937" s="3"/>
    </row>
    <row r="938" spans="91:94">
      <c r="CM938" s="4"/>
      <c r="CP938" s="3"/>
    </row>
    <row r="939" spans="91:94">
      <c r="CM939" s="4"/>
      <c r="CP939" s="3"/>
    </row>
    <row r="940" spans="91:94">
      <c r="CM940" s="4"/>
      <c r="CP940" s="3"/>
    </row>
    <row r="941" spans="91:94">
      <c r="CM941" s="4"/>
      <c r="CP941" s="3"/>
    </row>
    <row r="942" spans="91:94">
      <c r="CM942" s="4"/>
      <c r="CP942" s="3"/>
    </row>
    <row r="943" spans="91:94">
      <c r="CM943" s="4"/>
      <c r="CP943" s="3"/>
    </row>
    <row r="944" spans="91:94">
      <c r="CM944" s="4"/>
      <c r="CP944" s="3"/>
    </row>
    <row r="945" spans="91:94">
      <c r="CM945" s="4"/>
      <c r="CP945" s="3"/>
    </row>
    <row r="946" spans="91:94">
      <c r="CM946" s="4"/>
      <c r="CP946" s="3"/>
    </row>
    <row r="947" spans="91:94">
      <c r="CM947" s="4"/>
      <c r="CP947" s="3"/>
    </row>
    <row r="948" spans="91:94">
      <c r="CM948" s="4"/>
      <c r="CP948" s="3"/>
    </row>
    <row r="949" spans="91:94">
      <c r="CM949" s="4"/>
      <c r="CP949" s="3"/>
    </row>
    <row r="950" spans="91:94">
      <c r="CM950" s="4"/>
      <c r="CP950" s="3"/>
    </row>
    <row r="951" spans="91:94">
      <c r="CM951" s="4"/>
      <c r="CP951" s="3"/>
    </row>
    <row r="952" spans="91:94">
      <c r="CM952" s="4"/>
      <c r="CP952" s="3"/>
    </row>
    <row r="953" spans="91:94">
      <c r="CM953" s="4"/>
      <c r="CP953" s="3"/>
    </row>
    <row r="954" spans="91:94">
      <c r="CM954" s="4"/>
      <c r="CP954" s="3"/>
    </row>
    <row r="955" spans="91:94">
      <c r="CM955" s="4"/>
      <c r="CP955" s="3"/>
    </row>
    <row r="956" spans="91:94">
      <c r="CM956" s="4"/>
      <c r="CP956" s="3"/>
    </row>
    <row r="957" spans="91:94">
      <c r="CM957" s="4"/>
      <c r="CP957" s="3"/>
    </row>
    <row r="958" spans="91:94">
      <c r="CM958" s="4"/>
      <c r="CP958" s="3"/>
    </row>
    <row r="959" spans="91:94">
      <c r="CM959" s="4"/>
      <c r="CP959" s="3"/>
    </row>
    <row r="960" spans="91:94">
      <c r="CM960" s="4"/>
      <c r="CP960" s="3"/>
    </row>
    <row r="961" spans="91:94">
      <c r="CM961" s="4"/>
      <c r="CP961" s="3"/>
    </row>
    <row r="962" spans="91:94">
      <c r="CM962" s="4"/>
      <c r="CP962" s="3"/>
    </row>
    <row r="963" spans="91:94">
      <c r="CM963" s="4"/>
      <c r="CP963" s="3"/>
    </row>
    <row r="964" spans="91:94">
      <c r="CM964" s="4"/>
      <c r="CP964" s="3"/>
    </row>
    <row r="965" spans="91:94">
      <c r="CM965" s="4"/>
      <c r="CP965" s="3"/>
    </row>
    <row r="966" spans="91:94">
      <c r="CM966" s="4"/>
      <c r="CP966" s="3"/>
    </row>
    <row r="967" spans="91:94">
      <c r="CM967" s="4"/>
      <c r="CP967" s="3"/>
    </row>
    <row r="968" spans="91:94">
      <c r="CM968" s="4"/>
      <c r="CP968" s="3"/>
    </row>
    <row r="969" spans="91:94">
      <c r="CM969" s="4"/>
      <c r="CP969" s="3"/>
    </row>
    <row r="970" spans="91:94">
      <c r="CM970" s="4"/>
      <c r="CP970" s="3"/>
    </row>
    <row r="971" spans="91:94">
      <c r="CM971" s="4"/>
      <c r="CP971" s="3"/>
    </row>
    <row r="972" spans="91:94">
      <c r="CM972" s="4"/>
      <c r="CP972" s="3"/>
    </row>
    <row r="973" spans="91:94">
      <c r="CM973" s="4"/>
      <c r="CP973" s="3"/>
    </row>
    <row r="974" spans="91:94">
      <c r="CM974" s="4"/>
      <c r="CP974" s="3"/>
    </row>
    <row r="975" spans="91:94">
      <c r="CM975" s="4"/>
      <c r="CP975" s="3"/>
    </row>
    <row r="976" spans="91:94">
      <c r="CM976" s="4"/>
      <c r="CP976" s="3"/>
    </row>
    <row r="977" spans="91:94">
      <c r="CM977" s="4"/>
      <c r="CP977" s="3"/>
    </row>
    <row r="978" spans="91:94">
      <c r="CM978" s="4"/>
      <c r="CP978" s="3"/>
    </row>
    <row r="979" spans="91:94">
      <c r="CM979" s="4"/>
      <c r="CP979" s="3"/>
    </row>
    <row r="980" spans="91:94">
      <c r="CM980" s="4"/>
      <c r="CP980" s="3"/>
    </row>
    <row r="981" spans="91:94">
      <c r="CM981" s="4"/>
      <c r="CP981" s="3"/>
    </row>
    <row r="982" spans="91:94">
      <c r="CM982" s="4"/>
      <c r="CP982" s="3"/>
    </row>
    <row r="983" spans="91:94">
      <c r="CM983" s="4"/>
      <c r="CP983" s="3"/>
    </row>
    <row r="984" spans="91:94">
      <c r="CM984" s="4"/>
      <c r="CP984" s="3"/>
    </row>
    <row r="985" spans="91:94">
      <c r="CM985" s="4"/>
      <c r="CP985" s="3"/>
    </row>
    <row r="986" spans="91:94">
      <c r="CM986" s="4"/>
      <c r="CP986" s="3"/>
    </row>
    <row r="987" spans="91:94">
      <c r="CM987" s="4"/>
      <c r="CP987" s="3"/>
    </row>
    <row r="988" spans="91:94">
      <c r="CM988" s="4"/>
      <c r="CP988" s="3"/>
    </row>
    <row r="989" spans="91:94">
      <c r="CM989" s="4"/>
      <c r="CP989" s="3"/>
    </row>
    <row r="990" spans="91:94">
      <c r="CM990" s="4"/>
      <c r="CP990" s="3"/>
    </row>
    <row r="991" spans="91:94">
      <c r="CM991" s="4"/>
      <c r="CP991" s="3"/>
    </row>
    <row r="992" spans="91:94">
      <c r="CM992" s="4"/>
      <c r="CP992" s="3"/>
    </row>
    <row r="993" spans="91:94">
      <c r="CM993" s="4"/>
      <c r="CP993" s="3"/>
    </row>
    <row r="994" spans="91:94">
      <c r="CM994" s="4"/>
      <c r="CP994" s="3"/>
    </row>
    <row r="995" spans="91:94">
      <c r="CM995" s="4"/>
      <c r="CP995" s="3"/>
    </row>
    <row r="996" spans="91:94">
      <c r="CM996" s="4"/>
      <c r="CP996" s="3"/>
    </row>
    <row r="997" spans="91:94">
      <c r="CM997" s="4"/>
      <c r="CP997" s="3"/>
    </row>
    <row r="998" spans="91:94">
      <c r="CM998" s="4"/>
      <c r="CP998" s="3"/>
    </row>
    <row r="999" spans="91:94">
      <c r="CM999" s="4"/>
      <c r="CP999" s="3"/>
    </row>
    <row r="1000" spans="91:94">
      <c r="CM1000" s="4"/>
      <c r="CP1000" s="3"/>
    </row>
    <row r="1001" spans="91:94">
      <c r="CM1001" s="4"/>
      <c r="CP1001" s="3"/>
    </row>
    <row r="1002" spans="91:94">
      <c r="CM1002" s="4"/>
      <c r="CP1002" s="3"/>
    </row>
    <row r="1003" spans="91:94">
      <c r="CM1003" s="4"/>
      <c r="CP1003" s="3"/>
    </row>
    <row r="1004" spans="91:94">
      <c r="CM1004" s="4"/>
      <c r="CP1004" s="3"/>
    </row>
    <row r="1005" spans="91:94">
      <c r="CM1005" s="4"/>
      <c r="CP1005" s="3"/>
    </row>
    <row r="1006" spans="91:94">
      <c r="CM1006" s="4"/>
      <c r="CP1006" s="3"/>
    </row>
    <row r="1007" spans="91:94">
      <c r="CM1007" s="4"/>
      <c r="CP1007" s="3"/>
    </row>
    <row r="1008" spans="91:94">
      <c r="CM1008" s="4"/>
      <c r="CP1008" s="3"/>
    </row>
    <row r="1009" spans="91:94">
      <c r="CM1009" s="4"/>
      <c r="CP1009" s="3"/>
    </row>
    <row r="1010" spans="91:94">
      <c r="CM1010" s="4"/>
      <c r="CP1010" s="3"/>
    </row>
    <row r="1011" spans="91:94">
      <c r="CM1011" s="4"/>
      <c r="CP1011" s="3"/>
    </row>
    <row r="1012" spans="91:94">
      <c r="CM1012" s="4"/>
      <c r="CP1012" s="3"/>
    </row>
    <row r="1013" spans="91:94">
      <c r="CM1013" s="4"/>
      <c r="CP1013" s="3"/>
    </row>
    <row r="1014" spans="91:94">
      <c r="CM1014" s="4"/>
      <c r="CP1014" s="3"/>
    </row>
    <row r="1015" spans="91:94">
      <c r="CM1015" s="4"/>
      <c r="CP1015" s="3"/>
    </row>
    <row r="1016" spans="91:94">
      <c r="CM1016" s="4"/>
      <c r="CP1016" s="3"/>
    </row>
    <row r="1017" spans="91:94">
      <c r="CM1017" s="4"/>
      <c r="CP1017" s="3"/>
    </row>
    <row r="1018" spans="91:94">
      <c r="CM1018" s="4"/>
      <c r="CP1018" s="3"/>
    </row>
    <row r="1019" spans="91:94">
      <c r="CM1019" s="4"/>
      <c r="CP1019" s="3"/>
    </row>
    <row r="1020" spans="91:94">
      <c r="CM1020" s="4"/>
      <c r="CP1020" s="3"/>
    </row>
    <row r="1021" spans="91:94">
      <c r="CM1021" s="4"/>
      <c r="CP1021" s="3"/>
    </row>
    <row r="1022" spans="91:94">
      <c r="CM1022" s="4"/>
      <c r="CP1022" s="3"/>
    </row>
    <row r="1023" spans="91:94">
      <c r="CM1023" s="4"/>
      <c r="CP1023" s="3"/>
    </row>
    <row r="1024" spans="91:94">
      <c r="CM1024" s="4"/>
      <c r="CP1024" s="3"/>
    </row>
    <row r="1025" spans="91:94">
      <c r="CM1025" s="4"/>
      <c r="CP1025" s="3"/>
    </row>
    <row r="1026" spans="91:94">
      <c r="CM1026" s="4"/>
      <c r="CP1026" s="3"/>
    </row>
    <row r="1027" spans="91:94">
      <c r="CM1027" s="4"/>
      <c r="CP1027" s="3"/>
    </row>
    <row r="1028" spans="91:94">
      <c r="CM1028" s="4"/>
      <c r="CP1028" s="3"/>
    </row>
    <row r="1029" spans="91:94">
      <c r="CM1029" s="4"/>
      <c r="CP1029" s="3"/>
    </row>
    <row r="1030" spans="91:94">
      <c r="CM1030" s="4"/>
      <c r="CP1030" s="3"/>
    </row>
    <row r="1031" spans="91:94">
      <c r="CM1031" s="4"/>
      <c r="CP1031" s="3"/>
    </row>
    <row r="1032" spans="91:94">
      <c r="CM1032" s="4"/>
      <c r="CP1032" s="3"/>
    </row>
    <row r="1033" spans="91:94">
      <c r="CM1033" s="4"/>
      <c r="CP1033" s="3"/>
    </row>
    <row r="1034" spans="91:94">
      <c r="CM1034" s="4"/>
      <c r="CP1034" s="3"/>
    </row>
    <row r="1035" spans="91:94">
      <c r="CM1035" s="4"/>
      <c r="CP1035" s="3"/>
    </row>
    <row r="1036" spans="91:94">
      <c r="CM1036" s="4"/>
      <c r="CP1036" s="3"/>
    </row>
    <row r="1037" spans="91:94">
      <c r="CM1037" s="4"/>
      <c r="CP1037" s="3"/>
    </row>
    <row r="1038" spans="91:94">
      <c r="CM1038" s="4"/>
      <c r="CP1038" s="3"/>
    </row>
    <row r="1039" spans="91:94">
      <c r="CM1039" s="4"/>
      <c r="CP1039" s="3"/>
    </row>
    <row r="1040" spans="91:94">
      <c r="CM1040" s="4"/>
      <c r="CP1040" s="3"/>
    </row>
    <row r="1041" spans="91:94">
      <c r="CM1041" s="4"/>
      <c r="CP1041" s="3"/>
    </row>
    <row r="1042" spans="91:94">
      <c r="CM1042" s="4"/>
      <c r="CP1042" s="3"/>
    </row>
    <row r="1043" spans="91:94">
      <c r="CM1043" s="4"/>
      <c r="CP1043" s="3"/>
    </row>
    <row r="1044" spans="91:94">
      <c r="CM1044" s="4"/>
      <c r="CP1044" s="3"/>
    </row>
    <row r="1045" spans="91:94">
      <c r="CM1045" s="4"/>
      <c r="CP1045" s="3"/>
    </row>
    <row r="1046" spans="91:94">
      <c r="CM1046" s="4"/>
      <c r="CP1046" s="3"/>
    </row>
    <row r="1047" spans="91:94">
      <c r="CM1047" s="4"/>
      <c r="CP1047" s="3"/>
    </row>
    <row r="1048" spans="91:94">
      <c r="CM1048" s="4"/>
      <c r="CP1048" s="3"/>
    </row>
    <row r="1049" spans="91:94">
      <c r="CM1049" s="4"/>
      <c r="CP1049" s="3"/>
    </row>
    <row r="1050" spans="91:94">
      <c r="CM1050" s="4"/>
      <c r="CP1050" s="3"/>
    </row>
    <row r="1051" spans="91:94">
      <c r="CM1051" s="4"/>
      <c r="CP1051" s="3"/>
    </row>
    <row r="1052" spans="91:94">
      <c r="CM1052" s="4"/>
      <c r="CP1052" s="3"/>
    </row>
    <row r="1053" spans="91:94">
      <c r="CM1053" s="4"/>
      <c r="CP1053" s="3"/>
    </row>
    <row r="1054" spans="91:94">
      <c r="CM1054" s="4"/>
      <c r="CP1054" s="3"/>
    </row>
    <row r="1055" spans="91:94">
      <c r="CM1055" s="4"/>
      <c r="CP1055" s="3"/>
    </row>
    <row r="1056" spans="91:94">
      <c r="CM1056" s="4"/>
      <c r="CP1056" s="3"/>
    </row>
    <row r="1057" spans="91:94">
      <c r="CM1057" s="4"/>
      <c r="CP1057" s="3"/>
    </row>
    <row r="1058" spans="91:94">
      <c r="CM1058" s="4"/>
      <c r="CP1058" s="3"/>
    </row>
    <row r="1059" spans="91:94">
      <c r="CM1059" s="4"/>
      <c r="CP1059" s="3"/>
    </row>
    <row r="1060" spans="91:94">
      <c r="CM1060" s="4"/>
      <c r="CP1060" s="3"/>
    </row>
    <row r="1061" spans="91:94">
      <c r="CM1061" s="4"/>
      <c r="CP1061" s="3"/>
    </row>
    <row r="1062" spans="91:94">
      <c r="CM1062" s="4"/>
      <c r="CP1062" s="3"/>
    </row>
    <row r="1063" spans="91:94">
      <c r="CM1063" s="4"/>
      <c r="CP1063" s="3"/>
    </row>
    <row r="1064" spans="91:94">
      <c r="CM1064" s="4"/>
      <c r="CP1064" s="3"/>
    </row>
    <row r="1065" spans="91:94">
      <c r="CM1065" s="4"/>
      <c r="CP1065" s="3"/>
    </row>
    <row r="1066" spans="91:94">
      <c r="CM1066" s="4"/>
      <c r="CP1066" s="3"/>
    </row>
    <row r="1067" spans="91:94">
      <c r="CM1067" s="4"/>
      <c r="CP1067" s="3"/>
    </row>
    <row r="1068" spans="91:94">
      <c r="CM1068" s="4"/>
      <c r="CP1068" s="3"/>
    </row>
    <row r="1069" spans="91:94">
      <c r="CM1069" s="4"/>
      <c r="CP1069" s="3"/>
    </row>
    <row r="1070" spans="91:94">
      <c r="CM1070" s="4"/>
      <c r="CP1070" s="3"/>
    </row>
    <row r="1071" spans="91:94">
      <c r="CM1071" s="4"/>
      <c r="CP1071" s="3"/>
    </row>
    <row r="1072" spans="91:94">
      <c r="CM1072" s="4"/>
      <c r="CP1072" s="3"/>
    </row>
    <row r="1073" spans="91:94">
      <c r="CM1073" s="4"/>
      <c r="CP1073" s="3"/>
    </row>
    <row r="1074" spans="91:94">
      <c r="CM1074" s="4"/>
      <c r="CP1074" s="3"/>
    </row>
    <row r="1075" spans="91:94">
      <c r="CM1075" s="4"/>
      <c r="CP1075" s="3"/>
    </row>
    <row r="1076" spans="91:94">
      <c r="CM1076" s="4"/>
      <c r="CP1076" s="3"/>
    </row>
    <row r="1077" spans="91:94">
      <c r="CM1077" s="4"/>
      <c r="CP1077" s="3"/>
    </row>
    <row r="1078" spans="91:94">
      <c r="CM1078" s="4"/>
      <c r="CP1078" s="3"/>
    </row>
    <row r="1079" spans="91:94">
      <c r="CM1079" s="4"/>
      <c r="CP1079" s="3"/>
    </row>
    <row r="1080" spans="91:94">
      <c r="CM1080" s="4"/>
      <c r="CP1080" s="3"/>
    </row>
    <row r="1081" spans="91:94">
      <c r="CM1081" s="4"/>
      <c r="CP1081" s="3"/>
    </row>
    <row r="1082" spans="91:94">
      <c r="CM1082" s="4"/>
      <c r="CP1082" s="3"/>
    </row>
    <row r="1083" spans="91:94">
      <c r="CM1083" s="4"/>
      <c r="CP1083" s="3"/>
    </row>
    <row r="1084" spans="91:94">
      <c r="CM1084" s="4"/>
      <c r="CP1084" s="3"/>
    </row>
    <row r="1085" spans="91:94">
      <c r="CM1085" s="4"/>
      <c r="CP1085" s="3"/>
    </row>
    <row r="1086" spans="91:94">
      <c r="CM1086" s="4"/>
      <c r="CP1086" s="3"/>
    </row>
    <row r="1087" spans="91:94">
      <c r="CM1087" s="4"/>
      <c r="CP1087" s="3"/>
    </row>
    <row r="1088" spans="91:94">
      <c r="CM1088" s="4"/>
      <c r="CP1088" s="3"/>
    </row>
    <row r="1089" spans="91:94">
      <c r="CM1089" s="4"/>
      <c r="CP1089" s="3"/>
    </row>
    <row r="1090" spans="91:94">
      <c r="CM1090" s="4"/>
      <c r="CP1090" s="3"/>
    </row>
    <row r="1091" spans="91:94">
      <c r="CM1091" s="4"/>
      <c r="CP1091" s="3"/>
    </row>
    <row r="1092" spans="91:94">
      <c r="CM1092" s="4"/>
      <c r="CP1092" s="3"/>
    </row>
    <row r="1093" spans="91:94">
      <c r="CM1093" s="4"/>
      <c r="CP1093" s="3"/>
    </row>
    <row r="1094" spans="91:94">
      <c r="CM1094" s="4"/>
      <c r="CP1094" s="3"/>
    </row>
    <row r="1095" spans="91:94">
      <c r="CM1095" s="4"/>
      <c r="CP1095" s="3"/>
    </row>
    <row r="1096" spans="91:94">
      <c r="CM1096" s="4"/>
      <c r="CP1096" s="3"/>
    </row>
    <row r="1097" spans="91:94">
      <c r="CM1097" s="4"/>
      <c r="CP1097" s="3"/>
    </row>
    <row r="1098" spans="91:94">
      <c r="CM1098" s="4"/>
      <c r="CP1098" s="3"/>
    </row>
    <row r="1099" spans="91:94">
      <c r="CM1099" s="4"/>
      <c r="CP1099" s="3"/>
    </row>
    <row r="1100" spans="91:94">
      <c r="CM1100" s="4"/>
      <c r="CP1100" s="3"/>
    </row>
    <row r="1101" spans="91:94">
      <c r="CM1101" s="4"/>
      <c r="CP1101" s="3"/>
    </row>
    <row r="1102" spans="91:94">
      <c r="CM1102" s="4"/>
      <c r="CP1102" s="3"/>
    </row>
    <row r="1103" spans="91:94">
      <c r="CM1103" s="4"/>
      <c r="CP1103" s="3"/>
    </row>
    <row r="1104" spans="91:94">
      <c r="CM1104" s="4"/>
      <c r="CP1104" s="3"/>
    </row>
    <row r="1105" spans="91:94">
      <c r="CM1105" s="4"/>
      <c r="CP1105" s="3"/>
    </row>
    <row r="1106" spans="91:94">
      <c r="CM1106" s="4"/>
      <c r="CP1106" s="3"/>
    </row>
    <row r="1107" spans="91:94">
      <c r="CM1107" s="4"/>
      <c r="CP1107" s="3"/>
    </row>
    <row r="1108" spans="91:94">
      <c r="CM1108" s="4"/>
      <c r="CP1108" s="3"/>
    </row>
    <row r="1109" spans="91:94">
      <c r="CM1109" s="4"/>
      <c r="CP1109" s="3"/>
    </row>
    <row r="1110" spans="91:94">
      <c r="CM1110" s="4"/>
      <c r="CP1110" s="3"/>
    </row>
    <row r="1111" spans="91:94">
      <c r="CM1111" s="4"/>
      <c r="CP1111" s="3"/>
    </row>
    <row r="1112" spans="91:94">
      <c r="CM1112" s="4"/>
      <c r="CP1112" s="3"/>
    </row>
    <row r="1113" spans="91:94">
      <c r="CM1113" s="4"/>
      <c r="CP1113" s="3"/>
    </row>
    <row r="1114" spans="91:94">
      <c r="CM1114" s="4"/>
      <c r="CP1114" s="3"/>
    </row>
    <row r="1115" spans="91:94">
      <c r="CM1115" s="4"/>
      <c r="CP1115" s="3"/>
    </row>
    <row r="1116" spans="91:94">
      <c r="CM1116" s="4"/>
      <c r="CP1116" s="3"/>
    </row>
    <row r="1117" spans="91:94">
      <c r="CM1117" s="4"/>
      <c r="CP1117" s="3"/>
    </row>
    <row r="1118" spans="91:94">
      <c r="CM1118" s="4"/>
      <c r="CP1118" s="3"/>
    </row>
    <row r="1119" spans="91:94">
      <c r="CM1119" s="4"/>
      <c r="CP1119" s="3"/>
    </row>
    <row r="1120" spans="91:94">
      <c r="CM1120" s="4"/>
      <c r="CP1120" s="3"/>
    </row>
    <row r="1121" spans="91:94">
      <c r="CM1121" s="4"/>
      <c r="CP1121" s="3"/>
    </row>
    <row r="1122" spans="91:94">
      <c r="CM1122" s="4"/>
      <c r="CP1122" s="3"/>
    </row>
    <row r="1123" spans="91:94">
      <c r="CM1123" s="4"/>
      <c r="CP1123" s="3"/>
    </row>
    <row r="1124" spans="91:94">
      <c r="CM1124" s="4"/>
      <c r="CP1124" s="3"/>
    </row>
    <row r="1125" spans="91:94">
      <c r="CM1125" s="4"/>
      <c r="CP1125" s="3"/>
    </row>
    <row r="1126" spans="91:94">
      <c r="CM1126" s="4"/>
      <c r="CP1126" s="3"/>
    </row>
    <row r="1127" spans="91:94">
      <c r="CM1127" s="4"/>
      <c r="CP1127" s="3"/>
    </row>
    <row r="1128" spans="91:94">
      <c r="CM1128" s="4"/>
      <c r="CP1128" s="3"/>
    </row>
    <row r="1129" spans="91:94">
      <c r="CM1129" s="4"/>
      <c r="CP1129" s="3"/>
    </row>
    <row r="1130" spans="91:94">
      <c r="CM1130" s="4"/>
      <c r="CP1130" s="3"/>
    </row>
    <row r="1131" spans="91:94">
      <c r="CM1131" s="4"/>
      <c r="CP1131" s="3"/>
    </row>
    <row r="1132" spans="91:94">
      <c r="CM1132" s="4"/>
      <c r="CP1132" s="3"/>
    </row>
    <row r="1133" spans="91:94">
      <c r="CM1133" s="4"/>
      <c r="CP1133" s="3"/>
    </row>
    <row r="1134" spans="91:94">
      <c r="CM1134" s="4"/>
      <c r="CP1134" s="3"/>
    </row>
    <row r="1135" spans="91:94">
      <c r="CM1135" s="4"/>
      <c r="CP1135" s="3"/>
    </row>
    <row r="1136" spans="91:94">
      <c r="CM1136" s="4"/>
      <c r="CP1136" s="3"/>
    </row>
    <row r="1137" spans="91:94">
      <c r="CM1137" s="4"/>
      <c r="CP1137" s="3"/>
    </row>
    <row r="1138" spans="91:94">
      <c r="CM1138" s="4"/>
      <c r="CP1138" s="3"/>
    </row>
    <row r="1139" spans="91:94">
      <c r="CM1139" s="4"/>
      <c r="CP1139" s="3"/>
    </row>
    <row r="1140" spans="91:94">
      <c r="CM1140" s="4"/>
      <c r="CP1140" s="3"/>
    </row>
    <row r="1141" spans="91:94">
      <c r="CM1141" s="4"/>
      <c r="CP1141" s="3"/>
    </row>
    <row r="1142" spans="91:94">
      <c r="CM1142" s="4"/>
      <c r="CP1142" s="3"/>
    </row>
    <row r="1143" spans="91:94">
      <c r="CM1143" s="4"/>
      <c r="CP1143" s="3"/>
    </row>
    <row r="1144" spans="91:94">
      <c r="CM1144" s="4"/>
      <c r="CP1144" s="3"/>
    </row>
    <row r="1145" spans="91:94">
      <c r="CM1145" s="4"/>
      <c r="CP1145" s="3"/>
    </row>
    <row r="1146" spans="91:94">
      <c r="CM1146" s="4"/>
      <c r="CP1146" s="3"/>
    </row>
    <row r="1147" spans="91:94">
      <c r="CM1147" s="4"/>
      <c r="CP1147" s="3"/>
    </row>
    <row r="1148" spans="91:94">
      <c r="CM1148" s="4"/>
      <c r="CP1148" s="3"/>
    </row>
    <row r="1149" spans="91:94">
      <c r="CM1149" s="4"/>
      <c r="CP1149" s="3"/>
    </row>
    <row r="1150" spans="91:94">
      <c r="CM1150" s="4"/>
      <c r="CP1150" s="3"/>
    </row>
    <row r="1151" spans="91:94">
      <c r="CM1151" s="4"/>
      <c r="CP1151" s="3"/>
    </row>
    <row r="1152" spans="91:94">
      <c r="CM1152" s="4"/>
      <c r="CP1152" s="3"/>
    </row>
    <row r="1153" spans="91:94">
      <c r="CM1153" s="4"/>
      <c r="CP1153" s="3"/>
    </row>
    <row r="1154" spans="91:94">
      <c r="CM1154" s="4"/>
      <c r="CP1154" s="3"/>
    </row>
    <row r="1155" spans="91:94">
      <c r="CM1155" s="4"/>
      <c r="CP1155" s="3"/>
    </row>
    <row r="1156" spans="91:94">
      <c r="CM1156" s="4"/>
      <c r="CP1156" s="3"/>
    </row>
    <row r="1157" spans="91:94">
      <c r="CM1157" s="4"/>
      <c r="CP1157" s="3"/>
    </row>
    <row r="1158" spans="91:94">
      <c r="CM1158" s="4"/>
      <c r="CP1158" s="3"/>
    </row>
    <row r="1159" spans="91:94">
      <c r="CM1159" s="4"/>
      <c r="CP1159" s="3"/>
    </row>
    <row r="1160" spans="91:94">
      <c r="CM1160" s="4"/>
      <c r="CP1160" s="3"/>
    </row>
    <row r="1161" spans="91:94">
      <c r="CM1161" s="4"/>
      <c r="CP1161" s="3"/>
    </row>
    <row r="1162" spans="91:94">
      <c r="CM1162" s="4"/>
      <c r="CP1162" s="3"/>
    </row>
    <row r="1163" spans="91:94">
      <c r="CM1163" s="4"/>
      <c r="CP1163" s="3"/>
    </row>
    <row r="1164" spans="91:94">
      <c r="CM1164" s="4"/>
      <c r="CP1164" s="3"/>
    </row>
    <row r="1165" spans="91:94">
      <c r="CM1165" s="4"/>
      <c r="CP1165" s="3"/>
    </row>
    <row r="1166" spans="91:94">
      <c r="CM1166" s="4"/>
      <c r="CP1166" s="3"/>
    </row>
    <row r="1167" spans="91:94">
      <c r="CM1167" s="4"/>
      <c r="CP1167" s="3"/>
    </row>
    <row r="1168" spans="91:94">
      <c r="CM1168" s="4"/>
      <c r="CP1168" s="3"/>
    </row>
    <row r="1169" spans="91:94">
      <c r="CM1169" s="4"/>
      <c r="CP1169" s="3"/>
    </row>
    <row r="1170" spans="91:94">
      <c r="CM1170" s="4"/>
      <c r="CP1170" s="3"/>
    </row>
    <row r="1171" spans="91:94">
      <c r="CM1171" s="4"/>
      <c r="CP1171" s="3"/>
    </row>
    <row r="1172" spans="91:94">
      <c r="CM1172" s="4"/>
      <c r="CP1172" s="3"/>
    </row>
    <row r="1173" spans="91:94">
      <c r="CM1173" s="4"/>
      <c r="CP1173" s="3"/>
    </row>
    <row r="1174" spans="91:94">
      <c r="CM1174" s="4"/>
      <c r="CP1174" s="3"/>
    </row>
    <row r="1175" spans="91:94">
      <c r="CM1175" s="4"/>
      <c r="CP1175" s="3"/>
    </row>
    <row r="1176" spans="91:94">
      <c r="CM1176" s="4"/>
      <c r="CP1176" s="3"/>
    </row>
    <row r="1177" spans="91:94">
      <c r="CM1177" s="4"/>
      <c r="CP1177" s="3"/>
    </row>
    <row r="1178" spans="91:94">
      <c r="CM1178" s="4"/>
      <c r="CP1178" s="3"/>
    </row>
    <row r="1179" spans="91:94">
      <c r="CM1179" s="4"/>
      <c r="CP1179" s="3"/>
    </row>
    <row r="1180" spans="91:94">
      <c r="CM1180" s="4"/>
      <c r="CP1180" s="3"/>
    </row>
    <row r="1181" spans="91:94">
      <c r="CM1181" s="4"/>
      <c r="CP1181" s="3"/>
    </row>
    <row r="1182" spans="91:94">
      <c r="CM1182" s="4"/>
      <c r="CP1182" s="3"/>
    </row>
    <row r="1183" spans="91:94">
      <c r="CM1183" s="4"/>
      <c r="CP1183" s="3"/>
    </row>
    <row r="1184" spans="91:94">
      <c r="CM1184" s="4"/>
      <c r="CP1184" s="3"/>
    </row>
    <row r="1185" spans="91:94">
      <c r="CM1185" s="4"/>
      <c r="CP1185" s="3"/>
    </row>
    <row r="1186" spans="91:94">
      <c r="CM1186" s="4"/>
      <c r="CP1186" s="3"/>
    </row>
    <row r="1187" spans="91:94">
      <c r="CM1187" s="4"/>
      <c r="CP1187" s="3"/>
    </row>
    <row r="1188" spans="91:94">
      <c r="CM1188" s="4"/>
      <c r="CP1188" s="3"/>
    </row>
    <row r="1189" spans="91:94">
      <c r="CM1189" s="4"/>
      <c r="CP1189" s="3"/>
    </row>
    <row r="1190" spans="91:94">
      <c r="CM1190" s="4"/>
      <c r="CP1190" s="3"/>
    </row>
    <row r="1191" spans="91:94">
      <c r="CM1191" s="4"/>
      <c r="CP1191" s="3"/>
    </row>
    <row r="1192" spans="91:94">
      <c r="CM1192" s="4"/>
      <c r="CP1192" s="3"/>
    </row>
    <row r="1193" spans="91:94">
      <c r="CM1193" s="4"/>
      <c r="CP1193" s="3"/>
    </row>
    <row r="1194" spans="91:94">
      <c r="CM1194" s="4"/>
      <c r="CP1194" s="3"/>
    </row>
    <row r="1195" spans="91:94">
      <c r="CM1195" s="4"/>
      <c r="CP1195" s="3"/>
    </row>
    <row r="1196" spans="91:94">
      <c r="CM1196" s="4"/>
      <c r="CP1196" s="3"/>
    </row>
    <row r="1197" spans="91:94">
      <c r="CM1197" s="4"/>
      <c r="CP1197" s="3"/>
    </row>
    <row r="1198" spans="91:94">
      <c r="CM1198" s="4"/>
      <c r="CP1198" s="3"/>
    </row>
    <row r="1199" spans="91:94">
      <c r="CM1199" s="4"/>
      <c r="CP1199" s="3"/>
    </row>
    <row r="1200" spans="91:94">
      <c r="CM1200" s="4"/>
      <c r="CP1200" s="3"/>
    </row>
    <row r="1201" spans="91:94">
      <c r="CM1201" s="4"/>
      <c r="CP1201" s="3"/>
    </row>
    <row r="1202" spans="91:94">
      <c r="CM1202" s="4"/>
      <c r="CP1202" s="3"/>
    </row>
    <row r="1203" spans="91:94">
      <c r="CM1203" s="4"/>
      <c r="CP1203" s="3"/>
    </row>
    <row r="1204" spans="91:94">
      <c r="CM1204" s="4"/>
      <c r="CP1204" s="3"/>
    </row>
    <row r="1205" spans="91:94">
      <c r="CM1205" s="4"/>
      <c r="CP1205" s="3"/>
    </row>
    <row r="1206" spans="91:94">
      <c r="CM1206" s="4"/>
      <c r="CP1206" s="3"/>
    </row>
    <row r="1207" spans="91:94">
      <c r="CM1207" s="4"/>
      <c r="CP1207" s="3"/>
    </row>
    <row r="1208" spans="91:94">
      <c r="CM1208" s="4"/>
      <c r="CP1208" s="3"/>
    </row>
    <row r="1209" spans="91:94">
      <c r="CM1209" s="4"/>
      <c r="CP1209" s="3"/>
    </row>
    <row r="1210" spans="91:94">
      <c r="CM1210" s="4"/>
      <c r="CP1210" s="3"/>
    </row>
    <row r="1211" spans="91:94">
      <c r="CM1211" s="4"/>
      <c r="CP1211" s="3"/>
    </row>
    <row r="1212" spans="91:94">
      <c r="CM1212" s="4"/>
      <c r="CP1212" s="3"/>
    </row>
    <row r="1213" spans="91:94">
      <c r="CM1213" s="4"/>
      <c r="CP1213" s="3"/>
    </row>
    <row r="1214" spans="91:94">
      <c r="CM1214" s="4"/>
      <c r="CP1214" s="3"/>
    </row>
    <row r="1215" spans="91:94">
      <c r="CM1215" s="4"/>
      <c r="CP1215" s="3"/>
    </row>
    <row r="1216" spans="91:94">
      <c r="CM1216" s="4"/>
      <c r="CP1216" s="3"/>
    </row>
    <row r="1217" spans="91:94">
      <c r="CM1217" s="4"/>
      <c r="CP1217" s="3"/>
    </row>
    <row r="1218" spans="91:94">
      <c r="CM1218" s="4"/>
      <c r="CP1218" s="3"/>
    </row>
    <row r="1219" spans="91:94">
      <c r="CM1219" s="4"/>
      <c r="CP1219" s="3"/>
    </row>
    <row r="1220" spans="91:94">
      <c r="CM1220" s="4"/>
      <c r="CP1220" s="3"/>
    </row>
    <row r="1221" spans="91:94">
      <c r="CM1221" s="4"/>
      <c r="CP1221" s="3"/>
    </row>
    <row r="1222" spans="91:94">
      <c r="CM1222" s="4"/>
      <c r="CP1222" s="3"/>
    </row>
    <row r="1223" spans="91:94">
      <c r="CM1223" s="4"/>
      <c r="CP1223" s="3"/>
    </row>
    <row r="1224" spans="91:94">
      <c r="CM1224" s="4"/>
      <c r="CP1224" s="3"/>
    </row>
    <row r="1225" spans="91:94">
      <c r="CM1225" s="4"/>
      <c r="CP1225" s="3"/>
    </row>
    <row r="1226" spans="91:94">
      <c r="CM1226" s="4"/>
      <c r="CP1226" s="3"/>
    </row>
    <row r="1227" spans="91:94">
      <c r="CM1227" s="4"/>
      <c r="CP1227" s="3"/>
    </row>
    <row r="1228" spans="91:94">
      <c r="CM1228" s="4"/>
      <c r="CP1228" s="3"/>
    </row>
    <row r="1229" spans="91:94">
      <c r="CM1229" s="4"/>
      <c r="CP1229" s="3"/>
    </row>
    <row r="1230" spans="91:94">
      <c r="CM1230" s="4"/>
      <c r="CP1230" s="3"/>
    </row>
    <row r="1231" spans="91:94">
      <c r="CM1231" s="4"/>
      <c r="CP1231" s="3"/>
    </row>
    <row r="1232" spans="91:94">
      <c r="CM1232" s="4"/>
      <c r="CP1232" s="3"/>
    </row>
    <row r="1233" spans="91:94">
      <c r="CM1233" s="4"/>
      <c r="CP1233" s="3"/>
    </row>
    <row r="1234" spans="91:94">
      <c r="CM1234" s="4"/>
      <c r="CP1234" s="3"/>
    </row>
    <row r="1235" spans="91:94">
      <c r="CM1235" s="4"/>
      <c r="CP1235" s="3"/>
    </row>
    <row r="1236" spans="91:94">
      <c r="CM1236" s="4"/>
      <c r="CP1236" s="3"/>
    </row>
    <row r="1237" spans="91:94">
      <c r="CM1237" s="4"/>
      <c r="CP1237" s="3"/>
    </row>
    <row r="1238" spans="91:94">
      <c r="CM1238" s="4"/>
      <c r="CP1238" s="3"/>
    </row>
    <row r="1239" spans="91:94">
      <c r="CM1239" s="4"/>
      <c r="CP1239" s="3"/>
    </row>
    <row r="1240" spans="91:94">
      <c r="CM1240" s="4"/>
      <c r="CP1240" s="3"/>
    </row>
    <row r="1241" spans="91:94">
      <c r="CM1241" s="4"/>
      <c r="CP1241" s="3"/>
    </row>
    <row r="1242" spans="91:94">
      <c r="CM1242" s="4"/>
      <c r="CP1242" s="3"/>
    </row>
    <row r="1243" spans="91:94">
      <c r="CM1243" s="4"/>
      <c r="CP1243" s="3"/>
    </row>
    <row r="1244" spans="91:94">
      <c r="CM1244" s="4"/>
      <c r="CP1244" s="3"/>
    </row>
    <row r="1245" spans="91:94">
      <c r="CM1245" s="4"/>
      <c r="CP1245" s="3"/>
    </row>
    <row r="1246" spans="91:94">
      <c r="CM1246" s="4"/>
      <c r="CP1246" s="3"/>
    </row>
    <row r="1247" spans="91:94">
      <c r="CM1247" s="4"/>
      <c r="CP1247" s="3"/>
    </row>
    <row r="1248" spans="91:94">
      <c r="CM1248" s="4"/>
      <c r="CP1248" s="3"/>
    </row>
    <row r="1249" spans="91:94">
      <c r="CM1249" s="4"/>
      <c r="CP1249" s="3"/>
    </row>
    <row r="1250" spans="91:94">
      <c r="CM1250" s="4"/>
      <c r="CP1250" s="3"/>
    </row>
    <row r="1251" spans="91:94">
      <c r="CM1251" s="4"/>
      <c r="CP1251" s="3"/>
    </row>
    <row r="1252" spans="91:94">
      <c r="CM1252" s="4"/>
      <c r="CP1252" s="3"/>
    </row>
    <row r="1253" spans="91:94">
      <c r="CM1253" s="4"/>
      <c r="CP1253" s="3"/>
    </row>
    <row r="1254" spans="91:94">
      <c r="CM1254" s="4"/>
      <c r="CP1254" s="3"/>
    </row>
    <row r="1255" spans="91:94">
      <c r="CM1255" s="4"/>
      <c r="CP1255" s="3"/>
    </row>
    <row r="1256" spans="91:94">
      <c r="CM1256" s="4"/>
      <c r="CP1256" s="3"/>
    </row>
    <row r="1257" spans="91:94">
      <c r="CM1257" s="4"/>
      <c r="CP1257" s="3"/>
    </row>
    <row r="1258" spans="91:94">
      <c r="CM1258" s="4"/>
      <c r="CP1258" s="3"/>
    </row>
    <row r="1259" spans="91:94">
      <c r="CM1259" s="4"/>
      <c r="CP1259" s="3"/>
    </row>
    <row r="1260" spans="91:94">
      <c r="CM1260" s="4"/>
      <c r="CP1260" s="3"/>
    </row>
    <row r="1261" spans="91:94">
      <c r="CM1261" s="4"/>
      <c r="CP1261" s="3"/>
    </row>
    <row r="1262" spans="91:94">
      <c r="CM1262" s="4"/>
      <c r="CP1262" s="3"/>
    </row>
    <row r="1263" spans="91:94">
      <c r="CM1263" s="4"/>
      <c r="CP1263" s="3"/>
    </row>
    <row r="1264" spans="91:94">
      <c r="CM1264" s="4"/>
      <c r="CP1264" s="3"/>
    </row>
    <row r="1265" spans="91:94">
      <c r="CM1265" s="4"/>
      <c r="CP1265" s="3"/>
    </row>
    <row r="1266" spans="91:94">
      <c r="CM1266" s="4"/>
      <c r="CP1266" s="3"/>
    </row>
    <row r="1267" spans="91:94">
      <c r="CM1267" s="4"/>
      <c r="CP1267" s="3"/>
    </row>
    <row r="1268" spans="91:94">
      <c r="CM1268" s="4"/>
      <c r="CP1268" s="3"/>
    </row>
    <row r="1269" spans="91:94">
      <c r="CM1269" s="4"/>
      <c r="CP1269" s="3"/>
    </row>
    <row r="1270" spans="91:94">
      <c r="CM1270" s="4"/>
      <c r="CP1270" s="3"/>
    </row>
    <row r="1271" spans="91:94">
      <c r="CM1271" s="4"/>
      <c r="CP1271" s="3"/>
    </row>
    <row r="1272" spans="91:94">
      <c r="CM1272" s="4"/>
      <c r="CP1272" s="3"/>
    </row>
    <row r="1273" spans="91:94">
      <c r="CM1273" s="4"/>
      <c r="CP1273" s="3"/>
    </row>
    <row r="1274" spans="91:94">
      <c r="CM1274" s="4"/>
      <c r="CP1274" s="3"/>
    </row>
    <row r="1275" spans="91:94">
      <c r="CM1275" s="4"/>
      <c r="CP1275" s="3"/>
    </row>
    <row r="1276" spans="91:94">
      <c r="CM1276" s="4"/>
      <c r="CP1276" s="3"/>
    </row>
    <row r="1277" spans="91:94">
      <c r="CM1277" s="4"/>
      <c r="CP1277" s="3"/>
    </row>
    <row r="1278" spans="91:94">
      <c r="CM1278" s="4"/>
      <c r="CP1278" s="3"/>
    </row>
    <row r="1279" spans="91:94">
      <c r="CM1279" s="4"/>
      <c r="CP1279" s="3"/>
    </row>
    <row r="1280" spans="91:94">
      <c r="CM1280" s="4"/>
      <c r="CP1280" s="3"/>
    </row>
    <row r="1281" spans="91:94">
      <c r="CM1281" s="4"/>
      <c r="CP1281" s="3"/>
    </row>
    <row r="1282" spans="91:94">
      <c r="CM1282" s="4"/>
      <c r="CP1282" s="3"/>
    </row>
    <row r="1283" spans="91:94">
      <c r="CM1283" s="4"/>
      <c r="CP1283" s="3"/>
    </row>
    <row r="1284" spans="91:94">
      <c r="CM1284" s="4"/>
      <c r="CP1284" s="3"/>
    </row>
    <row r="1285" spans="91:94">
      <c r="CM1285" s="4"/>
      <c r="CP1285" s="3"/>
    </row>
    <row r="1286" spans="91:94">
      <c r="CM1286" s="4"/>
      <c r="CP1286" s="3"/>
    </row>
    <row r="1287" spans="91:94">
      <c r="CM1287" s="4"/>
      <c r="CP1287" s="3"/>
    </row>
    <row r="1288" spans="91:94">
      <c r="CM1288" s="4"/>
      <c r="CP1288" s="3"/>
    </row>
    <row r="1289" spans="91:94">
      <c r="CM1289" s="4"/>
      <c r="CP1289" s="3"/>
    </row>
    <row r="1290" spans="91:94">
      <c r="CM1290" s="4"/>
      <c r="CP1290" s="3"/>
    </row>
    <row r="1291" spans="91:94">
      <c r="CM1291" s="4"/>
      <c r="CP1291" s="3"/>
    </row>
    <row r="1292" spans="91:94">
      <c r="CM1292" s="4"/>
      <c r="CP1292" s="3"/>
    </row>
    <row r="1293" spans="91:94">
      <c r="CM1293" s="4"/>
      <c r="CP1293" s="3"/>
    </row>
    <row r="1294" spans="91:94">
      <c r="CM1294" s="4"/>
      <c r="CP1294" s="3"/>
    </row>
    <row r="1295" spans="91:94">
      <c r="CM1295" s="4"/>
      <c r="CP1295" s="3"/>
    </row>
    <row r="1296" spans="91:94">
      <c r="CM1296" s="4"/>
      <c r="CP1296" s="3"/>
    </row>
    <row r="1297" spans="91:94">
      <c r="CM1297" s="4"/>
      <c r="CP1297" s="3"/>
    </row>
    <row r="1298" spans="91:94">
      <c r="CM1298" s="4"/>
      <c r="CP1298" s="3"/>
    </row>
    <row r="1299" spans="91:94">
      <c r="CM1299" s="4"/>
      <c r="CP1299" s="3"/>
    </row>
    <row r="1300" spans="91:94">
      <c r="CM1300" s="4"/>
      <c r="CP1300" s="3"/>
    </row>
    <row r="1301" spans="91:94">
      <c r="CM1301" s="4"/>
      <c r="CP1301" s="3"/>
    </row>
    <row r="1302" spans="91:94">
      <c r="CM1302" s="4"/>
      <c r="CP1302" s="3"/>
    </row>
    <row r="1303" spans="91:94">
      <c r="CM1303" s="4"/>
      <c r="CP1303" s="3"/>
    </row>
    <row r="1304" spans="91:94">
      <c r="CM1304" s="4"/>
      <c r="CP1304" s="3"/>
    </row>
    <row r="1305" spans="91:94">
      <c r="CM1305" s="4"/>
      <c r="CP1305" s="3"/>
    </row>
    <row r="1306" spans="91:94">
      <c r="CM1306" s="4"/>
      <c r="CP1306" s="3"/>
    </row>
    <row r="1307" spans="91:94">
      <c r="CM1307" s="4"/>
      <c r="CP1307" s="3"/>
    </row>
    <row r="1308" spans="91:94">
      <c r="CM1308" s="4"/>
      <c r="CP1308" s="3"/>
    </row>
    <row r="1309" spans="91:94">
      <c r="CM1309" s="4"/>
      <c r="CP1309" s="3"/>
    </row>
    <row r="1310" spans="91:94">
      <c r="CM1310" s="4"/>
      <c r="CP1310" s="3"/>
    </row>
    <row r="1311" spans="91:94">
      <c r="CM1311" s="4"/>
      <c r="CP1311" s="3"/>
    </row>
    <row r="1312" spans="91:94">
      <c r="CM1312" s="4"/>
      <c r="CP1312" s="3"/>
    </row>
    <row r="1313" spans="91:94">
      <c r="CM1313" s="4"/>
      <c r="CP1313" s="3"/>
    </row>
    <row r="1314" spans="91:94">
      <c r="CM1314" s="4"/>
      <c r="CP1314" s="3"/>
    </row>
    <row r="1315" spans="91:94">
      <c r="CM1315" s="4"/>
      <c r="CP1315" s="3"/>
    </row>
    <row r="1316" spans="91:94">
      <c r="CM1316" s="4"/>
      <c r="CP1316" s="3"/>
    </row>
    <row r="1317" spans="91:94">
      <c r="CM1317" s="4"/>
      <c r="CP1317" s="3"/>
    </row>
    <row r="1318" spans="91:94">
      <c r="CM1318" s="4"/>
      <c r="CP1318" s="3"/>
    </row>
    <row r="1319" spans="91:94">
      <c r="CM1319" s="4"/>
      <c r="CP1319" s="3"/>
    </row>
    <row r="1320" spans="91:94">
      <c r="CM1320" s="4"/>
      <c r="CP1320" s="3"/>
    </row>
    <row r="1321" spans="91:94">
      <c r="CM1321" s="4"/>
      <c r="CP1321" s="3"/>
    </row>
    <row r="1322" spans="91:94">
      <c r="CM1322" s="4"/>
      <c r="CP1322" s="3"/>
    </row>
    <row r="1323" spans="91:94">
      <c r="CM1323" s="4"/>
      <c r="CP1323" s="3"/>
    </row>
    <row r="1324" spans="91:94">
      <c r="CM1324" s="4"/>
      <c r="CP1324" s="3"/>
    </row>
    <row r="1325" spans="91:94">
      <c r="CM1325" s="4"/>
      <c r="CP1325" s="3"/>
    </row>
    <row r="1326" spans="91:94">
      <c r="CM1326" s="4"/>
      <c r="CP1326" s="3"/>
    </row>
    <row r="1327" spans="91:94">
      <c r="CM1327" s="4"/>
      <c r="CP1327" s="3"/>
    </row>
    <row r="1328" spans="91:94">
      <c r="CM1328" s="4"/>
      <c r="CP1328" s="3"/>
    </row>
    <row r="1329" spans="91:94">
      <c r="CM1329" s="4"/>
      <c r="CP1329" s="3"/>
    </row>
    <row r="1330" spans="91:94">
      <c r="CM1330" s="4"/>
      <c r="CP1330" s="3"/>
    </row>
    <row r="1331" spans="91:94">
      <c r="CM1331" s="4"/>
      <c r="CP1331" s="3"/>
    </row>
    <row r="1332" spans="91:94">
      <c r="CM1332" s="4"/>
      <c r="CP1332" s="3"/>
    </row>
    <row r="1333" spans="91:94">
      <c r="CM1333" s="4"/>
      <c r="CP1333" s="3"/>
    </row>
    <row r="1334" spans="91:94">
      <c r="CM1334" s="4"/>
      <c r="CP1334" s="3"/>
    </row>
    <row r="1335" spans="91:94">
      <c r="CM1335" s="4"/>
      <c r="CP1335" s="3"/>
    </row>
    <row r="1336" spans="91:94">
      <c r="CM1336" s="4"/>
      <c r="CP1336" s="3"/>
    </row>
    <row r="1337" spans="91:94">
      <c r="CM1337" s="4"/>
      <c r="CP1337" s="3"/>
    </row>
    <row r="1338" spans="91:94">
      <c r="CM1338" s="4"/>
      <c r="CP1338" s="3"/>
    </row>
    <row r="1339" spans="91:94">
      <c r="CM1339" s="4"/>
      <c r="CP1339" s="3"/>
    </row>
    <row r="1340" spans="91:94">
      <c r="CM1340" s="4"/>
      <c r="CP1340" s="3"/>
    </row>
    <row r="1341" spans="91:94">
      <c r="CM1341" s="4"/>
      <c r="CP1341" s="3"/>
    </row>
    <row r="1342" spans="91:94">
      <c r="CM1342" s="4"/>
      <c r="CP1342" s="3"/>
    </row>
    <row r="1343" spans="91:94">
      <c r="CM1343" s="4"/>
      <c r="CP1343" s="3"/>
    </row>
    <row r="1344" spans="91:94">
      <c r="CM1344" s="4"/>
      <c r="CP1344" s="3"/>
    </row>
    <row r="1345" spans="91:94">
      <c r="CM1345" s="4"/>
      <c r="CP1345" s="3"/>
    </row>
    <row r="1346" spans="91:94">
      <c r="CM1346" s="4"/>
      <c r="CP1346" s="3"/>
    </row>
    <row r="1347" spans="91:94">
      <c r="CM1347" s="4"/>
      <c r="CP1347" s="3"/>
    </row>
    <row r="1348" spans="91:94">
      <c r="CM1348" s="4"/>
      <c r="CP1348" s="3"/>
    </row>
    <row r="1349" spans="91:94">
      <c r="CM1349" s="4"/>
      <c r="CP1349" s="3"/>
    </row>
    <row r="1350" spans="91:94">
      <c r="CM1350" s="4"/>
      <c r="CP1350" s="3"/>
    </row>
    <row r="1351" spans="91:94">
      <c r="CM1351" s="4"/>
      <c r="CP1351" s="3"/>
    </row>
    <row r="1352" spans="91:94">
      <c r="CM1352" s="4"/>
      <c r="CP1352" s="3"/>
    </row>
    <row r="1353" spans="91:94">
      <c r="CM1353" s="4"/>
      <c r="CP1353" s="3"/>
    </row>
    <row r="1354" spans="91:94">
      <c r="CM1354" s="4"/>
      <c r="CP1354" s="3"/>
    </row>
    <row r="1355" spans="91:94">
      <c r="CM1355" s="4"/>
      <c r="CP1355" s="3"/>
    </row>
    <row r="1356" spans="91:94">
      <c r="CM1356" s="4"/>
      <c r="CP1356" s="3"/>
    </row>
    <row r="1357" spans="91:94">
      <c r="CM1357" s="4"/>
      <c r="CP1357" s="3"/>
    </row>
    <row r="1358" spans="91:94">
      <c r="CM1358" s="4"/>
      <c r="CP1358" s="3"/>
    </row>
    <row r="1359" spans="91:94">
      <c r="CM1359" s="4"/>
      <c r="CP1359" s="3"/>
    </row>
    <row r="1360" spans="91:94">
      <c r="CM1360" s="4"/>
      <c r="CP1360" s="3"/>
    </row>
    <row r="1361" spans="91:94">
      <c r="CM1361" s="4"/>
      <c r="CP1361" s="3"/>
    </row>
    <row r="1362" spans="91:94">
      <c r="CM1362" s="4"/>
      <c r="CP1362" s="3"/>
    </row>
    <row r="1363" spans="91:94">
      <c r="CM1363" s="4"/>
      <c r="CP1363" s="3"/>
    </row>
    <row r="1364" spans="91:94">
      <c r="CM1364" s="4"/>
      <c r="CP1364" s="3"/>
    </row>
    <row r="1365" spans="91:94">
      <c r="CM1365" s="4"/>
      <c r="CP1365" s="3"/>
    </row>
    <row r="1366" spans="91:94">
      <c r="CM1366" s="4"/>
      <c r="CP1366" s="3"/>
    </row>
    <row r="1367" spans="91:94">
      <c r="CM1367" s="4"/>
      <c r="CP1367" s="3"/>
    </row>
    <row r="1368" spans="91:94">
      <c r="CM1368" s="4"/>
      <c r="CP1368" s="3"/>
    </row>
    <row r="1369" spans="91:94">
      <c r="CM1369" s="4"/>
      <c r="CP1369" s="3"/>
    </row>
    <row r="1370" spans="91:94">
      <c r="CM1370" s="4"/>
      <c r="CP1370" s="3"/>
    </row>
    <row r="1371" spans="91:94">
      <c r="CM1371" s="4"/>
      <c r="CP1371" s="3"/>
    </row>
    <row r="1372" spans="91:94">
      <c r="CM1372" s="4"/>
      <c r="CP1372" s="3"/>
    </row>
    <row r="1373" spans="91:94">
      <c r="CM1373" s="4"/>
      <c r="CP1373" s="3"/>
    </row>
    <row r="1374" spans="91:94">
      <c r="CM1374" s="4"/>
      <c r="CP1374" s="3"/>
    </row>
    <row r="1375" spans="91:94">
      <c r="CM1375" s="4"/>
      <c r="CP1375" s="3"/>
    </row>
    <row r="1376" spans="91:94">
      <c r="CM1376" s="4"/>
      <c r="CP1376" s="3"/>
    </row>
    <row r="1377" spans="91:94">
      <c r="CM1377" s="4"/>
      <c r="CP1377" s="3"/>
    </row>
    <row r="1378" spans="91:94">
      <c r="CM1378" s="4"/>
      <c r="CP1378" s="3"/>
    </row>
    <row r="1379" spans="91:94">
      <c r="CM1379" s="4"/>
      <c r="CP1379" s="3"/>
    </row>
    <row r="1380" spans="91:94">
      <c r="CM1380" s="4"/>
      <c r="CP1380" s="3"/>
    </row>
    <row r="1381" spans="91:94">
      <c r="CM1381" s="4"/>
      <c r="CP1381" s="3"/>
    </row>
    <row r="1382" spans="91:94">
      <c r="CM1382" s="4"/>
      <c r="CP1382" s="3"/>
    </row>
    <row r="1383" spans="91:94">
      <c r="CM1383" s="4"/>
      <c r="CP1383" s="3"/>
    </row>
    <row r="1384" spans="91:94">
      <c r="CM1384" s="4"/>
      <c r="CP1384" s="3"/>
    </row>
    <row r="1385" spans="91:94">
      <c r="CM1385" s="4"/>
      <c r="CP1385" s="3"/>
    </row>
    <row r="1386" spans="91:94">
      <c r="CM1386" s="4"/>
      <c r="CP1386" s="3"/>
    </row>
    <row r="1387" spans="91:94">
      <c r="CM1387" s="4"/>
      <c r="CP1387" s="3"/>
    </row>
    <row r="1388" spans="91:94">
      <c r="CM1388" s="4"/>
      <c r="CP1388" s="3"/>
    </row>
    <row r="1389" spans="91:94">
      <c r="CM1389" s="4"/>
      <c r="CP1389" s="3"/>
    </row>
    <row r="1390" spans="91:94">
      <c r="CM1390" s="4"/>
      <c r="CP1390" s="3"/>
    </row>
    <row r="1391" spans="91:94">
      <c r="CM1391" s="4"/>
      <c r="CP1391" s="3"/>
    </row>
    <row r="1392" spans="91:94">
      <c r="CM1392" s="4"/>
      <c r="CP1392" s="3"/>
    </row>
    <row r="1393" spans="91:94">
      <c r="CM1393" s="4"/>
      <c r="CP1393" s="3"/>
    </row>
    <row r="1394" spans="91:94">
      <c r="CM1394" s="4"/>
      <c r="CP1394" s="3"/>
    </row>
    <row r="1395" spans="91:94">
      <c r="CM1395" s="4"/>
      <c r="CP1395" s="3"/>
    </row>
    <row r="1396" spans="91:94">
      <c r="CM1396" s="4"/>
      <c r="CP1396" s="3"/>
    </row>
    <row r="1397" spans="91:94">
      <c r="CM1397" s="4"/>
      <c r="CP1397" s="3"/>
    </row>
    <row r="1398" spans="91:94">
      <c r="CM1398" s="4"/>
      <c r="CP1398" s="3"/>
    </row>
    <row r="1399" spans="91:94">
      <c r="CM1399" s="4"/>
      <c r="CP1399" s="3"/>
    </row>
    <row r="1400" spans="91:94">
      <c r="CM1400" s="4"/>
      <c r="CP1400" s="3"/>
    </row>
    <row r="1401" spans="91:94">
      <c r="CM1401" s="4"/>
      <c r="CP1401" s="3"/>
    </row>
    <row r="1402" spans="91:94">
      <c r="CM1402" s="4"/>
      <c r="CP1402" s="3"/>
    </row>
    <row r="1403" spans="91:94">
      <c r="CM1403" s="4"/>
      <c r="CP1403" s="3"/>
    </row>
    <row r="1404" spans="91:94">
      <c r="CM1404" s="4"/>
      <c r="CP1404" s="3"/>
    </row>
    <row r="1405" spans="91:94">
      <c r="CM1405" s="4"/>
      <c r="CP1405" s="3"/>
    </row>
    <row r="1406" spans="91:94">
      <c r="CM1406" s="4"/>
      <c r="CP1406" s="3"/>
    </row>
    <row r="1407" spans="91:94">
      <c r="CM1407" s="4"/>
      <c r="CP1407" s="3"/>
    </row>
    <row r="1408" spans="91:94">
      <c r="CM1408" s="4"/>
      <c r="CP1408" s="3"/>
    </row>
    <row r="1409" spans="91:94">
      <c r="CM1409" s="4"/>
      <c r="CP1409" s="3"/>
    </row>
    <row r="1410" spans="91:94">
      <c r="CM1410" s="4"/>
      <c r="CP1410" s="3"/>
    </row>
    <row r="1411" spans="91:94">
      <c r="CM1411" s="4"/>
      <c r="CP1411" s="3"/>
    </row>
    <row r="1412" spans="91:94">
      <c r="CM1412" s="4"/>
      <c r="CP1412" s="3"/>
    </row>
    <row r="1413" spans="91:94">
      <c r="CM1413" s="4"/>
      <c r="CP1413" s="3"/>
    </row>
    <row r="1414" spans="91:94">
      <c r="CM1414" s="4"/>
      <c r="CP1414" s="3"/>
    </row>
    <row r="1415" spans="91:94">
      <c r="CM1415" s="4"/>
      <c r="CP1415" s="3"/>
    </row>
    <row r="1416" spans="91:94">
      <c r="CM1416" s="4"/>
      <c r="CP1416" s="3"/>
    </row>
    <row r="1417" spans="91:94">
      <c r="CM1417" s="4"/>
      <c r="CP1417" s="3"/>
    </row>
    <row r="1418" spans="91:94">
      <c r="CM1418" s="4"/>
      <c r="CP1418" s="3"/>
    </row>
    <row r="1419" spans="91:94">
      <c r="CM1419" s="4"/>
      <c r="CP1419" s="3"/>
    </row>
    <row r="1420" spans="91:94">
      <c r="CM1420" s="4"/>
      <c r="CP1420" s="3"/>
    </row>
    <row r="1421" spans="91:94">
      <c r="CM1421" s="4"/>
      <c r="CP1421" s="3"/>
    </row>
    <row r="1422" spans="91:94">
      <c r="CM1422" s="4"/>
      <c r="CP1422" s="3"/>
    </row>
    <row r="1423" spans="91:94">
      <c r="CM1423" s="4"/>
      <c r="CP1423" s="3"/>
    </row>
    <row r="1424" spans="91:94">
      <c r="CM1424" s="4"/>
      <c r="CP1424" s="3"/>
    </row>
    <row r="1425" spans="91:94">
      <c r="CM1425" s="4"/>
      <c r="CP1425" s="3"/>
    </row>
    <row r="1426" spans="91:94">
      <c r="CM1426" s="4"/>
      <c r="CP1426" s="3"/>
    </row>
    <row r="1427" spans="91:94">
      <c r="CM1427" s="4"/>
      <c r="CP1427" s="3"/>
    </row>
    <row r="1428" spans="91:94">
      <c r="CM1428" s="4"/>
      <c r="CP1428" s="3"/>
    </row>
    <row r="1429" spans="91:94">
      <c r="CM1429" s="4"/>
      <c r="CP1429" s="3"/>
    </row>
    <row r="1430" spans="91:94">
      <c r="CM1430" s="4"/>
      <c r="CP1430" s="3"/>
    </row>
    <row r="1431" spans="91:94">
      <c r="CM1431" s="4"/>
      <c r="CP1431" s="3"/>
    </row>
    <row r="1432" spans="91:94">
      <c r="CM1432" s="4"/>
      <c r="CP1432" s="3"/>
    </row>
    <row r="1433" spans="91:94">
      <c r="CM1433" s="4"/>
      <c r="CP1433" s="3"/>
    </row>
    <row r="1434" spans="91:94">
      <c r="CM1434" s="4"/>
      <c r="CP1434" s="3"/>
    </row>
    <row r="1435" spans="91:94">
      <c r="CM1435" s="4"/>
      <c r="CP1435" s="3"/>
    </row>
    <row r="1436" spans="91:94">
      <c r="CM1436" s="4"/>
      <c r="CP1436" s="3"/>
    </row>
    <row r="1437" spans="91:94">
      <c r="CM1437" s="4"/>
      <c r="CP1437" s="3"/>
    </row>
    <row r="1438" spans="91:94">
      <c r="CM1438" s="4"/>
      <c r="CP1438" s="3"/>
    </row>
    <row r="1439" spans="91:94">
      <c r="CM1439" s="4"/>
      <c r="CP1439" s="3"/>
    </row>
    <row r="1440" spans="91:94">
      <c r="CM1440" s="4"/>
      <c r="CP1440" s="3"/>
    </row>
    <row r="1441" spans="91:94">
      <c r="CM1441" s="4"/>
      <c r="CP1441" s="3"/>
    </row>
    <row r="1442" spans="91:94">
      <c r="CM1442" s="4"/>
      <c r="CP1442" s="3"/>
    </row>
    <row r="1443" spans="91:94">
      <c r="CM1443" s="4"/>
      <c r="CP1443" s="3"/>
    </row>
    <row r="1444" spans="91:94">
      <c r="CM1444" s="4"/>
      <c r="CP1444" s="3"/>
    </row>
    <row r="1445" spans="91:94">
      <c r="CM1445" s="4"/>
      <c r="CP1445" s="3"/>
    </row>
    <row r="1446" spans="91:94">
      <c r="CM1446" s="4"/>
      <c r="CP1446" s="3"/>
    </row>
    <row r="1447" spans="91:94">
      <c r="CM1447" s="4"/>
      <c r="CP1447" s="3"/>
    </row>
    <row r="1448" spans="91:94">
      <c r="CM1448" s="4"/>
      <c r="CP1448" s="3"/>
    </row>
    <row r="1449" spans="91:94">
      <c r="CM1449" s="4"/>
      <c r="CP1449" s="3"/>
    </row>
    <row r="1450" spans="91:94">
      <c r="CM1450" s="4"/>
      <c r="CP1450" s="3"/>
    </row>
    <row r="1451" spans="91:94">
      <c r="CM1451" s="4"/>
      <c r="CP1451" s="3"/>
    </row>
    <row r="1452" spans="91:94">
      <c r="CM1452" s="4"/>
      <c r="CP1452" s="3"/>
    </row>
    <row r="1453" spans="91:94">
      <c r="CM1453" s="4"/>
      <c r="CP1453" s="3"/>
    </row>
    <row r="1454" spans="91:94">
      <c r="CM1454" s="4"/>
      <c r="CP1454" s="3"/>
    </row>
    <row r="1455" spans="91:94">
      <c r="CM1455" s="4"/>
      <c r="CP1455" s="3"/>
    </row>
    <row r="1456" spans="91:94">
      <c r="CM1456" s="4"/>
      <c r="CP1456" s="3"/>
    </row>
    <row r="1457" spans="91:94">
      <c r="CM1457" s="4"/>
      <c r="CP1457" s="3"/>
    </row>
    <row r="1458" spans="91:94">
      <c r="CM1458" s="4"/>
      <c r="CP1458" s="3"/>
    </row>
    <row r="1459" spans="91:94">
      <c r="CM1459" s="4"/>
      <c r="CP1459" s="3"/>
    </row>
    <row r="1460" spans="91:94">
      <c r="CM1460" s="4"/>
      <c r="CP1460" s="3"/>
    </row>
    <row r="1461" spans="91:94">
      <c r="CM1461" s="4"/>
      <c r="CP1461" s="3"/>
    </row>
    <row r="1462" spans="91:94">
      <c r="CM1462" s="4"/>
      <c r="CP1462" s="3"/>
    </row>
    <row r="1463" spans="91:94">
      <c r="CM1463" s="4"/>
      <c r="CP1463" s="3"/>
    </row>
    <row r="1464" spans="91:94">
      <c r="CM1464" s="4"/>
      <c r="CP1464" s="3"/>
    </row>
    <row r="1465" spans="91:94">
      <c r="CM1465" s="4"/>
      <c r="CP1465" s="3"/>
    </row>
    <row r="1466" spans="91:94">
      <c r="CM1466" s="4"/>
      <c r="CP1466" s="3"/>
    </row>
    <row r="1467" spans="91:94">
      <c r="CM1467" s="4"/>
      <c r="CP1467" s="3"/>
    </row>
    <row r="1468" spans="91:94">
      <c r="CM1468" s="4"/>
      <c r="CP1468" s="3"/>
    </row>
    <row r="1469" spans="91:94">
      <c r="CM1469" s="4"/>
      <c r="CP1469" s="3"/>
    </row>
    <row r="1470" spans="91:94">
      <c r="CM1470" s="4"/>
      <c r="CP1470" s="3"/>
    </row>
    <row r="1471" spans="91:94">
      <c r="CM1471" s="4"/>
      <c r="CP1471" s="3"/>
    </row>
    <row r="1472" spans="91:94">
      <c r="CM1472" s="4"/>
      <c r="CP1472" s="3"/>
    </row>
    <row r="1473" spans="91:94">
      <c r="CM1473" s="4"/>
      <c r="CP1473" s="3"/>
    </row>
    <row r="1474" spans="91:94">
      <c r="CM1474" s="4"/>
      <c r="CP1474" s="3"/>
    </row>
    <row r="1475" spans="91:94">
      <c r="CM1475" s="4"/>
      <c r="CP1475" s="3"/>
    </row>
    <row r="1476" spans="91:94">
      <c r="CM1476" s="4"/>
      <c r="CP1476" s="3"/>
    </row>
    <row r="1477" spans="91:94">
      <c r="CM1477" s="4"/>
      <c r="CP1477" s="3"/>
    </row>
    <row r="1478" spans="91:94">
      <c r="CM1478" s="4"/>
      <c r="CP1478" s="3"/>
    </row>
    <row r="1479" spans="91:94">
      <c r="CM1479" s="4"/>
      <c r="CP1479" s="3"/>
    </row>
    <row r="1480" spans="91:94">
      <c r="CM1480" s="4"/>
      <c r="CP1480" s="3"/>
    </row>
    <row r="1481" spans="91:94">
      <c r="CM1481" s="4"/>
      <c r="CP1481" s="3"/>
    </row>
    <row r="1482" spans="91:94">
      <c r="CM1482" s="4"/>
      <c r="CP1482" s="3"/>
    </row>
    <row r="1483" spans="91:94">
      <c r="CM1483" s="4"/>
      <c r="CP1483" s="3"/>
    </row>
    <row r="1484" spans="91:94">
      <c r="CM1484" s="4"/>
      <c r="CP1484" s="3"/>
    </row>
    <row r="1485" spans="91:94">
      <c r="CM1485" s="4"/>
      <c r="CP1485" s="3"/>
    </row>
    <row r="1486" spans="91:94">
      <c r="CM1486" s="4"/>
      <c r="CP1486" s="3"/>
    </row>
    <row r="1487" spans="91:94">
      <c r="CM1487" s="4"/>
      <c r="CP1487" s="3"/>
    </row>
    <row r="1488" spans="91:94">
      <c r="CM1488" s="4"/>
      <c r="CP1488" s="3"/>
    </row>
    <row r="1489" spans="91:94">
      <c r="CM1489" s="4"/>
      <c r="CP1489" s="3"/>
    </row>
    <row r="1490" spans="91:94">
      <c r="CM1490" s="4"/>
      <c r="CP1490" s="3"/>
    </row>
    <row r="1491" spans="91:94">
      <c r="CM1491" s="4"/>
      <c r="CP1491" s="3"/>
    </row>
    <row r="1492" spans="91:94">
      <c r="CM1492" s="4"/>
      <c r="CP1492" s="3"/>
    </row>
    <row r="1493" spans="91:94">
      <c r="CM1493" s="4"/>
      <c r="CP1493" s="3"/>
    </row>
    <row r="1494" spans="91:94">
      <c r="CM1494" s="4"/>
      <c r="CP1494" s="3"/>
    </row>
    <row r="1495" spans="91:94">
      <c r="CM1495" s="4"/>
      <c r="CP1495" s="3"/>
    </row>
    <row r="1496" spans="91:94">
      <c r="CM1496" s="4"/>
      <c r="CP1496" s="3"/>
    </row>
    <row r="1497" spans="91:94">
      <c r="CM1497" s="4"/>
      <c r="CP1497" s="3"/>
    </row>
    <row r="1498" spans="91:94">
      <c r="CM1498" s="4"/>
      <c r="CP1498" s="3"/>
    </row>
    <row r="1499" spans="91:94">
      <c r="CM1499" s="4"/>
      <c r="CP1499" s="3"/>
    </row>
    <row r="1500" spans="91:94">
      <c r="CM1500" s="4"/>
      <c r="CP1500" s="3"/>
    </row>
    <row r="1501" spans="91:94">
      <c r="CM1501" s="4"/>
      <c r="CP1501" s="3"/>
    </row>
    <row r="1502" spans="91:94">
      <c r="CM1502" s="4"/>
      <c r="CP1502" s="3"/>
    </row>
    <row r="1503" spans="91:94">
      <c r="CM1503" s="4"/>
      <c r="CP1503" s="3"/>
    </row>
    <row r="1504" spans="91:94">
      <c r="CM1504" s="4"/>
      <c r="CP1504" s="3"/>
    </row>
    <row r="1505" spans="91:94">
      <c r="CM1505" s="4"/>
      <c r="CP1505" s="3"/>
    </row>
    <row r="1506" spans="91:94">
      <c r="CM1506" s="4"/>
      <c r="CP1506" s="3"/>
    </row>
    <row r="1507" spans="91:94">
      <c r="CM1507" s="4"/>
      <c r="CP1507" s="3"/>
    </row>
    <row r="1508" spans="91:94">
      <c r="CM1508" s="4"/>
      <c r="CP1508" s="3"/>
    </row>
    <row r="1509" spans="91:94">
      <c r="CM1509" s="4"/>
      <c r="CP1509" s="3"/>
    </row>
    <row r="1510" spans="91:94">
      <c r="CM1510" s="4"/>
      <c r="CP1510" s="3"/>
    </row>
    <row r="1511" spans="91:94">
      <c r="CM1511" s="4"/>
      <c r="CP1511" s="3"/>
    </row>
    <row r="1512" spans="91:94">
      <c r="CM1512" s="4"/>
      <c r="CP1512" s="3"/>
    </row>
    <row r="1513" spans="91:94">
      <c r="CM1513" s="4"/>
      <c r="CP1513" s="3"/>
    </row>
    <row r="1514" spans="91:94">
      <c r="CM1514" s="4"/>
      <c r="CP1514" s="3"/>
    </row>
    <row r="1515" spans="91:94">
      <c r="CM1515" s="4"/>
      <c r="CP1515" s="3"/>
    </row>
    <row r="1516" spans="91:94">
      <c r="CM1516" s="4"/>
      <c r="CP1516" s="3"/>
    </row>
    <row r="1517" spans="91:94">
      <c r="CM1517" s="4"/>
      <c r="CP1517" s="3"/>
    </row>
    <row r="1518" spans="91:94">
      <c r="CM1518" s="4"/>
      <c r="CP1518" s="3"/>
    </row>
    <row r="1519" spans="91:94">
      <c r="CM1519" s="4"/>
      <c r="CP1519" s="3"/>
    </row>
    <row r="1520" spans="91:94">
      <c r="CM1520" s="4"/>
      <c r="CP1520" s="3"/>
    </row>
    <row r="1521" spans="91:94">
      <c r="CM1521" s="4"/>
      <c r="CP1521" s="3"/>
    </row>
    <row r="1522" spans="91:94">
      <c r="CM1522" s="4"/>
      <c r="CP1522" s="3"/>
    </row>
    <row r="1523" spans="91:94">
      <c r="CM1523" s="4"/>
      <c r="CP1523" s="3"/>
    </row>
    <row r="1524" spans="91:94">
      <c r="CM1524" s="4"/>
      <c r="CP1524" s="3"/>
    </row>
    <row r="1525" spans="91:94">
      <c r="CM1525" s="4"/>
      <c r="CP1525" s="3"/>
    </row>
    <row r="1526" spans="91:94">
      <c r="CM1526" s="4"/>
      <c r="CP1526" s="3"/>
    </row>
    <row r="1527" spans="91:94">
      <c r="CM1527" s="4"/>
      <c r="CP1527" s="3"/>
    </row>
    <row r="1528" spans="91:94">
      <c r="CM1528" s="4"/>
      <c r="CP1528" s="3"/>
    </row>
    <row r="1529" spans="91:94">
      <c r="CM1529" s="4"/>
      <c r="CP1529" s="3"/>
    </row>
    <row r="1530" spans="91:94">
      <c r="CM1530" s="4"/>
      <c r="CP1530" s="3"/>
    </row>
    <row r="1531" spans="91:94">
      <c r="CM1531" s="4"/>
      <c r="CP1531" s="3"/>
    </row>
    <row r="1532" spans="91:94">
      <c r="CM1532" s="4"/>
      <c r="CP1532" s="3"/>
    </row>
    <row r="1533" spans="91:94">
      <c r="CM1533" s="4"/>
      <c r="CP1533" s="3"/>
    </row>
    <row r="1534" spans="91:94">
      <c r="CM1534" s="4"/>
      <c r="CP1534" s="3"/>
    </row>
    <row r="1535" spans="91:94">
      <c r="CM1535" s="4"/>
      <c r="CP1535" s="3"/>
    </row>
    <row r="1536" spans="91:94">
      <c r="CM1536" s="4"/>
      <c r="CP1536" s="3"/>
    </row>
    <row r="1537" spans="91:94">
      <c r="CM1537" s="4"/>
      <c r="CP1537" s="3"/>
    </row>
    <row r="1538" spans="91:94">
      <c r="CM1538" s="4"/>
      <c r="CP1538" s="3"/>
    </row>
    <row r="1539" spans="91:94">
      <c r="CM1539" s="4"/>
      <c r="CP1539" s="3"/>
    </row>
    <row r="1540" spans="91:94">
      <c r="CM1540" s="4"/>
      <c r="CP1540" s="3"/>
    </row>
    <row r="1541" spans="91:94">
      <c r="CM1541" s="4"/>
      <c r="CP1541" s="3"/>
    </row>
    <row r="1542" spans="91:94">
      <c r="CM1542" s="4"/>
      <c r="CP1542" s="3"/>
    </row>
    <row r="1543" spans="91:94">
      <c r="CM1543" s="4"/>
      <c r="CP1543" s="3"/>
    </row>
    <row r="1544" spans="91:94">
      <c r="CM1544" s="4"/>
      <c r="CP1544" s="3"/>
    </row>
    <row r="1545" spans="91:94">
      <c r="CM1545" s="4"/>
      <c r="CP1545" s="3"/>
    </row>
    <row r="1546" spans="91:94">
      <c r="CM1546" s="4"/>
      <c r="CP1546" s="3"/>
    </row>
    <row r="1547" spans="91:94">
      <c r="CM1547" s="4"/>
      <c r="CP1547" s="3"/>
    </row>
    <row r="1548" spans="91:94">
      <c r="CM1548" s="4"/>
      <c r="CP1548" s="3"/>
    </row>
    <row r="1549" spans="91:94">
      <c r="CM1549" s="4"/>
      <c r="CP1549" s="3"/>
    </row>
    <row r="1550" spans="91:94">
      <c r="CM1550" s="4"/>
      <c r="CP1550" s="3"/>
    </row>
    <row r="1551" spans="91:94">
      <c r="CM1551" s="4"/>
      <c r="CP1551" s="3"/>
    </row>
    <row r="1552" spans="91:94">
      <c r="CM1552" s="4"/>
      <c r="CP1552" s="3"/>
    </row>
    <row r="1553" spans="91:94">
      <c r="CM1553" s="4"/>
      <c r="CP1553" s="3"/>
    </row>
    <row r="1554" spans="91:94">
      <c r="CM1554" s="4"/>
      <c r="CP1554" s="3"/>
    </row>
    <row r="1555" spans="91:94">
      <c r="CM1555" s="4"/>
      <c r="CP1555" s="3"/>
    </row>
    <row r="1556" spans="91:94">
      <c r="CM1556" s="4"/>
      <c r="CP1556" s="3"/>
    </row>
    <row r="1557" spans="91:94">
      <c r="CM1557" s="4"/>
      <c r="CP1557" s="3"/>
    </row>
    <row r="1558" spans="91:94">
      <c r="CM1558" s="4"/>
      <c r="CP1558" s="3"/>
    </row>
    <row r="1559" spans="91:94">
      <c r="CM1559" s="4"/>
      <c r="CP1559" s="3"/>
    </row>
    <row r="1560" spans="91:94">
      <c r="CM1560" s="4"/>
      <c r="CP1560" s="3"/>
    </row>
    <row r="1561" spans="91:94">
      <c r="CM1561" s="4"/>
      <c r="CP1561" s="3"/>
    </row>
    <row r="1562" spans="91:94">
      <c r="CM1562" s="4"/>
      <c r="CP1562" s="3"/>
    </row>
    <row r="1563" spans="91:94">
      <c r="CM1563" s="4"/>
      <c r="CP1563" s="3"/>
    </row>
    <row r="1564" spans="91:94">
      <c r="CM1564" s="4"/>
      <c r="CP1564" s="3"/>
    </row>
    <row r="1565" spans="91:94">
      <c r="CM1565" s="4"/>
      <c r="CP1565" s="3"/>
    </row>
    <row r="1566" spans="91:94">
      <c r="CM1566" s="4"/>
      <c r="CP1566" s="3"/>
    </row>
    <row r="1567" spans="91:94">
      <c r="CM1567" s="4"/>
      <c r="CP1567" s="3"/>
    </row>
    <row r="1568" spans="91:94">
      <c r="CM1568" s="4"/>
      <c r="CP1568" s="3"/>
    </row>
    <row r="1569" spans="91:94">
      <c r="CM1569" s="4"/>
      <c r="CP1569" s="3"/>
    </row>
    <row r="1570" spans="91:94">
      <c r="CM1570" s="4"/>
      <c r="CP1570" s="3"/>
    </row>
    <row r="1571" spans="91:94">
      <c r="CM1571" s="4"/>
      <c r="CP1571" s="3"/>
    </row>
    <row r="1572" spans="91:94">
      <c r="CM1572" s="4"/>
      <c r="CP1572" s="3"/>
    </row>
    <row r="1573" spans="91:94">
      <c r="CM1573" s="4"/>
      <c r="CP1573" s="3"/>
    </row>
    <row r="1574" spans="91:94">
      <c r="CM1574" s="4"/>
      <c r="CP1574" s="3"/>
    </row>
    <row r="1575" spans="91:94">
      <c r="CM1575" s="4"/>
      <c r="CP1575" s="3"/>
    </row>
    <row r="1576" spans="91:94">
      <c r="CM1576" s="4"/>
      <c r="CP1576" s="3"/>
    </row>
    <row r="1577" spans="91:94">
      <c r="CM1577" s="4"/>
      <c r="CP1577" s="3"/>
    </row>
    <row r="1578" spans="91:94">
      <c r="CM1578" s="4"/>
      <c r="CP1578" s="3"/>
    </row>
    <row r="1579" spans="91:94">
      <c r="CM1579" s="4"/>
      <c r="CP1579" s="3"/>
    </row>
    <row r="1580" spans="91:94">
      <c r="CM1580" s="4"/>
      <c r="CP1580" s="3"/>
    </row>
    <row r="1581" spans="91:94">
      <c r="CM1581" s="4"/>
      <c r="CP1581" s="3"/>
    </row>
    <row r="1582" spans="91:94">
      <c r="CM1582" s="4"/>
      <c r="CP1582" s="3"/>
    </row>
    <row r="1583" spans="91:94">
      <c r="CM1583" s="4"/>
      <c r="CP1583" s="3"/>
    </row>
    <row r="1584" spans="91:94">
      <c r="CM1584" s="4"/>
      <c r="CP1584" s="3"/>
    </row>
    <row r="1585" spans="91:94">
      <c r="CM1585" s="4"/>
      <c r="CP1585" s="3"/>
    </row>
    <row r="1586" spans="91:94">
      <c r="CM1586" s="4"/>
      <c r="CP1586" s="3"/>
    </row>
    <row r="1587" spans="91:94">
      <c r="CM1587" s="4"/>
      <c r="CP1587" s="3"/>
    </row>
    <row r="1588" spans="91:94">
      <c r="CM1588" s="4"/>
      <c r="CP1588" s="3"/>
    </row>
    <row r="1589" spans="91:94">
      <c r="CM1589" s="4"/>
      <c r="CP1589" s="3"/>
    </row>
    <row r="1590" spans="91:94">
      <c r="CM1590" s="4"/>
      <c r="CP1590" s="3"/>
    </row>
    <row r="1591" spans="91:94">
      <c r="CM1591" s="4"/>
      <c r="CP1591" s="3"/>
    </row>
    <row r="1592" spans="91:94">
      <c r="CM1592" s="4"/>
      <c r="CP1592" s="3"/>
    </row>
    <row r="1593" spans="91:94">
      <c r="CM1593" s="4"/>
      <c r="CP1593" s="3"/>
    </row>
    <row r="1594" spans="91:94">
      <c r="CM1594" s="4"/>
      <c r="CP1594" s="3"/>
    </row>
    <row r="1595" spans="91:94">
      <c r="CM1595" s="4"/>
      <c r="CP1595" s="3"/>
    </row>
    <row r="1596" spans="91:94">
      <c r="CM1596" s="4"/>
      <c r="CP1596" s="3"/>
    </row>
    <row r="1597" spans="91:94">
      <c r="CM1597" s="4"/>
      <c r="CP1597" s="3"/>
    </row>
    <row r="1598" spans="91:94">
      <c r="CM1598" s="4"/>
      <c r="CP1598" s="3"/>
    </row>
    <row r="1599" spans="91:94">
      <c r="CM1599" s="4"/>
      <c r="CP1599" s="3"/>
    </row>
    <row r="1600" spans="91:94">
      <c r="CM1600" s="4"/>
      <c r="CP1600" s="3"/>
    </row>
    <row r="1601" spans="91:94">
      <c r="CM1601" s="4"/>
      <c r="CP1601" s="3"/>
    </row>
    <row r="1602" spans="91:94">
      <c r="CM1602" s="4"/>
      <c r="CP1602" s="3"/>
    </row>
    <row r="1603" spans="91:94">
      <c r="CM1603" s="4"/>
      <c r="CP1603" s="3"/>
    </row>
    <row r="1604" spans="91:94">
      <c r="CM1604" s="4"/>
      <c r="CP1604" s="3"/>
    </row>
    <row r="1605" spans="91:94">
      <c r="CM1605" s="4"/>
      <c r="CP1605" s="3"/>
    </row>
    <row r="1606" spans="91:94">
      <c r="CM1606" s="4"/>
      <c r="CP1606" s="3"/>
    </row>
    <row r="1607" spans="91:94">
      <c r="CM1607" s="4"/>
      <c r="CP1607" s="3"/>
    </row>
    <row r="1608" spans="91:94">
      <c r="CM1608" s="4"/>
      <c r="CP1608" s="3"/>
    </row>
    <row r="1609" spans="91:94">
      <c r="CM1609" s="4"/>
      <c r="CP1609" s="3"/>
    </row>
    <row r="1610" spans="91:94">
      <c r="CM1610" s="4"/>
      <c r="CP1610" s="3"/>
    </row>
    <row r="1611" spans="91:94">
      <c r="CM1611" s="4"/>
      <c r="CP1611" s="3"/>
    </row>
    <row r="1612" spans="91:94">
      <c r="CM1612" s="4"/>
      <c r="CP1612" s="3"/>
    </row>
    <row r="1613" spans="91:94">
      <c r="CM1613" s="4"/>
      <c r="CP1613" s="3"/>
    </row>
    <row r="1614" spans="91:94">
      <c r="CM1614" s="4"/>
      <c r="CP1614" s="3"/>
    </row>
    <row r="1615" spans="91:94">
      <c r="CM1615" s="4"/>
      <c r="CP1615" s="3"/>
    </row>
    <row r="1616" spans="91:94">
      <c r="CM1616" s="4"/>
      <c r="CP1616" s="3"/>
    </row>
    <row r="1617" spans="91:94">
      <c r="CM1617" s="4"/>
      <c r="CP1617" s="3"/>
    </row>
    <row r="1618" spans="91:94">
      <c r="CM1618" s="4"/>
      <c r="CP1618" s="3"/>
    </row>
    <row r="1619" spans="91:94">
      <c r="CM1619" s="4"/>
      <c r="CP1619" s="3"/>
    </row>
    <row r="1620" spans="91:94">
      <c r="CM1620" s="4"/>
      <c r="CP1620" s="3"/>
    </row>
    <row r="1621" spans="91:94">
      <c r="CM1621" s="4"/>
      <c r="CP1621" s="3"/>
    </row>
    <row r="1622" spans="91:94">
      <c r="CM1622" s="4"/>
      <c r="CP1622" s="3"/>
    </row>
    <row r="1623" spans="91:94">
      <c r="CM1623" s="4"/>
      <c r="CP1623" s="3"/>
    </row>
    <row r="1624" spans="91:94">
      <c r="CM1624" s="4"/>
      <c r="CP1624" s="3"/>
    </row>
    <row r="1625" spans="91:94">
      <c r="CM1625" s="4"/>
      <c r="CP1625" s="3"/>
    </row>
    <row r="1626" spans="91:94">
      <c r="CM1626" s="4"/>
      <c r="CP1626" s="3"/>
    </row>
    <row r="1627" spans="91:94">
      <c r="CM1627" s="4"/>
      <c r="CP1627" s="3"/>
    </row>
    <row r="1628" spans="91:94">
      <c r="CM1628" s="4"/>
      <c r="CP1628" s="3"/>
    </row>
    <row r="1629" spans="91:94">
      <c r="CM1629" s="4"/>
      <c r="CP1629" s="3"/>
    </row>
    <row r="1630" spans="91:94">
      <c r="CM1630" s="4"/>
      <c r="CP1630" s="3"/>
    </row>
    <row r="1631" spans="91:94">
      <c r="CM1631" s="4"/>
      <c r="CP1631" s="3"/>
    </row>
    <row r="1632" spans="91:94">
      <c r="CM1632" s="4"/>
      <c r="CP1632" s="3"/>
    </row>
    <row r="1633" spans="91:94">
      <c r="CM1633" s="4"/>
      <c r="CP1633" s="3"/>
    </row>
    <row r="1634" spans="91:94">
      <c r="CM1634" s="4"/>
      <c r="CP1634" s="3"/>
    </row>
    <row r="1635" spans="91:94">
      <c r="CM1635" s="4"/>
      <c r="CP1635" s="3"/>
    </row>
    <row r="1636" spans="91:94">
      <c r="CM1636" s="4"/>
      <c r="CP1636" s="3"/>
    </row>
    <row r="1637" spans="91:94">
      <c r="CM1637" s="4"/>
      <c r="CP1637" s="3"/>
    </row>
    <row r="1638" spans="91:94">
      <c r="CM1638" s="4"/>
      <c r="CP1638" s="3"/>
    </row>
    <row r="1639" spans="91:94">
      <c r="CM1639" s="4"/>
      <c r="CP1639" s="3"/>
    </row>
    <row r="1640" spans="91:94">
      <c r="CM1640" s="4"/>
      <c r="CP1640" s="3"/>
    </row>
    <row r="1641" spans="91:94">
      <c r="CM1641" s="4"/>
      <c r="CP1641" s="3"/>
    </row>
    <row r="1642" spans="91:94">
      <c r="CM1642" s="4"/>
      <c r="CP1642" s="3"/>
    </row>
    <row r="1643" spans="91:94">
      <c r="CM1643" s="4"/>
      <c r="CP1643" s="3"/>
    </row>
    <row r="1644" spans="91:94">
      <c r="CM1644" s="4"/>
      <c r="CP1644" s="3"/>
    </row>
    <row r="1645" spans="91:94">
      <c r="CM1645" s="4"/>
      <c r="CP1645" s="3"/>
    </row>
    <row r="1646" spans="91:94">
      <c r="CM1646" s="4"/>
      <c r="CP1646" s="3"/>
    </row>
    <row r="1647" spans="91:94">
      <c r="CM1647" s="4"/>
      <c r="CP1647" s="3"/>
    </row>
    <row r="1648" spans="91:94">
      <c r="CM1648" s="4"/>
      <c r="CP1648" s="3"/>
    </row>
    <row r="1649" spans="91:94">
      <c r="CM1649" s="4"/>
      <c r="CP1649" s="3"/>
    </row>
    <row r="1650" spans="91:94">
      <c r="CM1650" s="4"/>
      <c r="CP1650" s="3"/>
    </row>
    <row r="1651" spans="91:94">
      <c r="CM1651" s="4"/>
      <c r="CP1651" s="3"/>
    </row>
    <row r="1652" spans="91:94">
      <c r="CM1652" s="4"/>
      <c r="CP1652" s="3"/>
    </row>
    <row r="1653" spans="91:94">
      <c r="CM1653" s="4"/>
      <c r="CP1653" s="3"/>
    </row>
    <row r="1654" spans="91:94">
      <c r="CM1654" s="4"/>
      <c r="CP1654" s="3"/>
    </row>
    <row r="1655" spans="91:94">
      <c r="CM1655" s="4"/>
      <c r="CP1655" s="3"/>
    </row>
    <row r="1656" spans="91:94">
      <c r="CM1656" s="4"/>
      <c r="CP1656" s="3"/>
    </row>
    <row r="1657" spans="91:94">
      <c r="CM1657" s="4"/>
      <c r="CP1657" s="3"/>
    </row>
    <row r="1658" spans="91:94">
      <c r="CM1658" s="4"/>
      <c r="CP1658" s="3"/>
    </row>
    <row r="1659" spans="91:94">
      <c r="CM1659" s="4"/>
      <c r="CP1659" s="3"/>
    </row>
    <row r="1660" spans="91:94">
      <c r="CM1660" s="4"/>
      <c r="CP1660" s="3"/>
    </row>
    <row r="1661" spans="91:94">
      <c r="CM1661" s="4"/>
      <c r="CP1661" s="3"/>
    </row>
    <row r="1662" spans="91:94">
      <c r="CM1662" s="4"/>
      <c r="CP1662" s="3"/>
    </row>
    <row r="1663" spans="91:94">
      <c r="CM1663" s="4"/>
      <c r="CP1663" s="3"/>
    </row>
    <row r="1664" spans="91:94">
      <c r="CM1664" s="4"/>
      <c r="CP1664" s="3"/>
    </row>
    <row r="1665" spans="91:94">
      <c r="CM1665" s="4"/>
      <c r="CP1665" s="3"/>
    </row>
    <row r="1666" spans="91:94">
      <c r="CM1666" s="4"/>
      <c r="CP1666" s="3"/>
    </row>
    <row r="1667" spans="91:94">
      <c r="CM1667" s="4"/>
      <c r="CP1667" s="3"/>
    </row>
    <row r="1668" spans="91:94">
      <c r="CM1668" s="4"/>
      <c r="CP1668" s="3"/>
    </row>
    <row r="1669" spans="91:94">
      <c r="CM1669" s="4"/>
      <c r="CP1669" s="3"/>
    </row>
    <row r="1670" spans="91:94">
      <c r="CM1670" s="4"/>
      <c r="CP1670" s="3"/>
    </row>
    <row r="1671" spans="91:94">
      <c r="CM1671" s="4"/>
      <c r="CP1671" s="3"/>
    </row>
    <row r="1672" spans="91:94">
      <c r="CM1672" s="4"/>
      <c r="CP1672" s="3"/>
    </row>
    <row r="1673" spans="91:94">
      <c r="CM1673" s="4"/>
      <c r="CP1673" s="3"/>
    </row>
    <row r="1674" spans="91:94">
      <c r="CM1674" s="4"/>
      <c r="CP1674" s="3"/>
    </row>
    <row r="1675" spans="91:94">
      <c r="CM1675" s="4"/>
      <c r="CP1675" s="3"/>
    </row>
    <row r="1676" spans="91:94">
      <c r="CM1676" s="4"/>
      <c r="CP1676" s="3"/>
    </row>
    <row r="1677" spans="91:94">
      <c r="CM1677" s="4"/>
      <c r="CP1677" s="3"/>
    </row>
    <row r="1678" spans="91:94">
      <c r="CM1678" s="4"/>
      <c r="CP1678" s="3"/>
    </row>
    <row r="1679" spans="91:94">
      <c r="CM1679" s="4"/>
      <c r="CP1679" s="3"/>
    </row>
    <row r="1680" spans="91:94">
      <c r="CM1680" s="4"/>
      <c r="CP1680" s="3"/>
    </row>
    <row r="1681" spans="91:94">
      <c r="CM1681" s="4"/>
      <c r="CP1681" s="3"/>
    </row>
    <row r="1682" spans="91:94">
      <c r="CM1682" s="4"/>
      <c r="CP1682" s="3"/>
    </row>
    <row r="1683" spans="91:94">
      <c r="CM1683" s="4"/>
      <c r="CP1683" s="3"/>
    </row>
    <row r="1684" spans="91:94">
      <c r="CM1684" s="4"/>
      <c r="CP1684" s="3"/>
    </row>
    <row r="1685" spans="91:94">
      <c r="CM1685" s="4"/>
      <c r="CP1685" s="3"/>
    </row>
    <row r="1686" spans="91:94">
      <c r="CM1686" s="4"/>
      <c r="CP1686" s="3"/>
    </row>
    <row r="1687" spans="91:94">
      <c r="CM1687" s="4"/>
      <c r="CP1687" s="3"/>
    </row>
    <row r="1688" spans="91:94">
      <c r="CM1688" s="4"/>
      <c r="CP1688" s="3"/>
    </row>
    <row r="1689" spans="91:94">
      <c r="CM1689" s="4"/>
      <c r="CP1689" s="3"/>
    </row>
    <row r="1690" spans="91:94">
      <c r="CM1690" s="4"/>
      <c r="CP1690" s="3"/>
    </row>
    <row r="1691" spans="91:94">
      <c r="CM1691" s="4"/>
      <c r="CP1691" s="3"/>
    </row>
    <row r="1692" spans="91:94">
      <c r="CM1692" s="4"/>
      <c r="CP1692" s="3"/>
    </row>
    <row r="1693" spans="91:94">
      <c r="CM1693" s="4"/>
      <c r="CP1693" s="3"/>
    </row>
    <row r="1694" spans="91:94">
      <c r="CM1694" s="4"/>
      <c r="CP1694" s="3"/>
    </row>
    <row r="1695" spans="91:94">
      <c r="CM1695" s="4"/>
      <c r="CP1695" s="3"/>
    </row>
    <row r="1696" spans="91:94">
      <c r="CM1696" s="4"/>
      <c r="CP1696" s="3"/>
    </row>
    <row r="1697" spans="91:94">
      <c r="CM1697" s="4"/>
      <c r="CP1697" s="3"/>
    </row>
    <row r="1698" spans="91:94">
      <c r="CM1698" s="4"/>
      <c r="CP1698" s="3"/>
    </row>
    <row r="1699" spans="91:94">
      <c r="CM1699" s="4"/>
      <c r="CP1699" s="3"/>
    </row>
    <row r="1700" spans="91:94">
      <c r="CM1700" s="4"/>
      <c r="CP1700" s="3"/>
    </row>
    <row r="1701" spans="91:94">
      <c r="CM1701" s="4"/>
      <c r="CP1701" s="3"/>
    </row>
    <row r="1702" spans="91:94">
      <c r="CM1702" s="4"/>
      <c r="CP1702" s="3"/>
    </row>
    <row r="1703" spans="91:94">
      <c r="CM1703" s="4"/>
      <c r="CP1703" s="3"/>
    </row>
    <row r="1704" spans="91:94">
      <c r="CM1704" s="4"/>
      <c r="CP1704" s="3"/>
    </row>
    <row r="1705" spans="91:94">
      <c r="CM1705" s="4"/>
      <c r="CP1705" s="3"/>
    </row>
    <row r="1706" spans="91:94">
      <c r="CM1706" s="4"/>
      <c r="CP1706" s="3"/>
    </row>
    <row r="1707" spans="91:94">
      <c r="CM1707" s="4"/>
      <c r="CP1707" s="3"/>
    </row>
    <row r="1708" spans="91:94">
      <c r="CM1708" s="4"/>
      <c r="CP1708" s="3"/>
    </row>
    <row r="1709" spans="91:94">
      <c r="CM1709" s="4"/>
      <c r="CP1709" s="3"/>
    </row>
    <row r="1710" spans="91:94">
      <c r="CM1710" s="4"/>
      <c r="CP1710" s="3"/>
    </row>
    <row r="1711" spans="91:94">
      <c r="CM1711" s="4"/>
      <c r="CP1711" s="3"/>
    </row>
    <row r="1712" spans="91:94">
      <c r="CM1712" s="4"/>
      <c r="CP1712" s="3"/>
    </row>
    <row r="1713" spans="91:94">
      <c r="CM1713" s="4"/>
      <c r="CP1713" s="3"/>
    </row>
    <row r="1714" spans="91:94">
      <c r="CM1714" s="4"/>
      <c r="CP1714" s="3"/>
    </row>
    <row r="1715" spans="91:94">
      <c r="CM1715" s="4"/>
      <c r="CP1715" s="3"/>
    </row>
    <row r="1716" spans="91:94">
      <c r="CM1716" s="4"/>
      <c r="CP1716" s="3"/>
    </row>
    <row r="1717" spans="91:94">
      <c r="CM1717" s="4"/>
      <c r="CP1717" s="3"/>
    </row>
    <row r="1718" spans="91:94">
      <c r="CM1718" s="4"/>
      <c r="CP1718" s="3"/>
    </row>
    <row r="1719" spans="91:94">
      <c r="CM1719" s="4"/>
      <c r="CP1719" s="3"/>
    </row>
    <row r="1720" spans="91:94">
      <c r="CM1720" s="4"/>
      <c r="CP1720" s="3"/>
    </row>
    <row r="1721" spans="91:94">
      <c r="CM1721" s="4"/>
      <c r="CP1721" s="3"/>
    </row>
    <row r="1722" spans="91:94">
      <c r="CM1722" s="4"/>
      <c r="CP1722" s="3"/>
    </row>
    <row r="1723" spans="91:94">
      <c r="CM1723" s="4"/>
      <c r="CP1723" s="3"/>
    </row>
    <row r="1724" spans="91:94">
      <c r="CM1724" s="4"/>
      <c r="CP1724" s="3"/>
    </row>
    <row r="1725" spans="91:94">
      <c r="CM1725" s="4"/>
      <c r="CP1725" s="3"/>
    </row>
    <row r="1726" spans="91:94">
      <c r="CM1726" s="4"/>
      <c r="CP1726" s="3"/>
    </row>
    <row r="1727" spans="91:94">
      <c r="CM1727" s="4"/>
      <c r="CP1727" s="3"/>
    </row>
    <row r="1728" spans="91:94">
      <c r="CM1728" s="4"/>
      <c r="CP1728" s="3"/>
    </row>
    <row r="1729" spans="91:94">
      <c r="CM1729" s="4"/>
      <c r="CP1729" s="3"/>
    </row>
    <row r="1730" spans="91:94">
      <c r="CM1730" s="4"/>
      <c r="CP1730" s="3"/>
    </row>
    <row r="1731" spans="91:94">
      <c r="CM1731" s="4"/>
      <c r="CP1731" s="3"/>
    </row>
    <row r="1732" spans="91:94">
      <c r="CM1732" s="4"/>
      <c r="CP1732" s="3"/>
    </row>
    <row r="1733" spans="91:94">
      <c r="CM1733" s="4"/>
      <c r="CP1733" s="3"/>
    </row>
    <row r="1734" spans="91:94">
      <c r="CM1734" s="4"/>
      <c r="CP1734" s="3"/>
    </row>
    <row r="1735" spans="91:94">
      <c r="CM1735" s="4"/>
      <c r="CP1735" s="3"/>
    </row>
    <row r="1736" spans="91:94">
      <c r="CM1736" s="4"/>
      <c r="CP1736" s="3"/>
    </row>
    <row r="1737" spans="91:94">
      <c r="CM1737" s="4"/>
      <c r="CP1737" s="3"/>
    </row>
    <row r="1738" spans="91:94">
      <c r="CM1738" s="4"/>
      <c r="CP1738" s="3"/>
    </row>
    <row r="1739" spans="91:94">
      <c r="CM1739" s="4"/>
      <c r="CP1739" s="3"/>
    </row>
    <row r="1740" spans="91:94">
      <c r="CM1740" s="4"/>
      <c r="CP1740" s="3"/>
    </row>
    <row r="1741" spans="91:94">
      <c r="CM1741" s="4"/>
      <c r="CP1741" s="3"/>
    </row>
    <row r="1742" spans="91:94">
      <c r="CM1742" s="4"/>
      <c r="CP1742" s="3"/>
    </row>
    <row r="1743" spans="91:94">
      <c r="CM1743" s="4"/>
      <c r="CP1743" s="3"/>
    </row>
    <row r="1744" spans="91:94">
      <c r="CM1744" s="4"/>
      <c r="CP1744" s="3"/>
    </row>
    <row r="1745" spans="91:94">
      <c r="CM1745" s="4"/>
      <c r="CP1745" s="3"/>
    </row>
    <row r="1746" spans="91:94">
      <c r="CM1746" s="4"/>
      <c r="CP1746" s="3"/>
    </row>
    <row r="1747" spans="91:94">
      <c r="CM1747" s="4"/>
      <c r="CP1747" s="3"/>
    </row>
    <row r="1748" spans="91:94">
      <c r="CM1748" s="4"/>
      <c r="CP1748" s="3"/>
    </row>
    <row r="1749" spans="91:94">
      <c r="CM1749" s="4"/>
      <c r="CP1749" s="3"/>
    </row>
    <row r="1750" spans="91:94">
      <c r="CM1750" s="4"/>
      <c r="CP1750" s="3"/>
    </row>
    <row r="1751" spans="91:94">
      <c r="CM1751" s="4"/>
      <c r="CP1751" s="3"/>
    </row>
    <row r="1752" spans="91:94">
      <c r="CM1752" s="4"/>
      <c r="CP1752" s="3"/>
    </row>
    <row r="1753" spans="91:94">
      <c r="CM1753" s="4"/>
      <c r="CP1753" s="3"/>
    </row>
    <row r="1754" spans="91:94">
      <c r="CM1754" s="4"/>
      <c r="CP1754" s="3"/>
    </row>
    <row r="1755" spans="91:94">
      <c r="CM1755" s="4"/>
      <c r="CP1755" s="3"/>
    </row>
    <row r="1756" spans="91:94">
      <c r="CM1756" s="4"/>
      <c r="CP1756" s="3"/>
    </row>
    <row r="1757" spans="91:94">
      <c r="CM1757" s="4"/>
      <c r="CP1757" s="3"/>
    </row>
    <row r="1758" spans="91:94">
      <c r="CM1758" s="4"/>
      <c r="CP1758" s="3"/>
    </row>
    <row r="1759" spans="91:94">
      <c r="CM1759" s="4"/>
      <c r="CP1759" s="3"/>
    </row>
    <row r="1760" spans="91:94">
      <c r="CM1760" s="4"/>
      <c r="CP1760" s="3"/>
    </row>
    <row r="1761" spans="91:94">
      <c r="CM1761" s="4"/>
      <c r="CP1761" s="3"/>
    </row>
    <row r="1762" spans="91:94">
      <c r="CM1762" s="4"/>
      <c r="CP1762" s="3"/>
    </row>
    <row r="1763" spans="91:94">
      <c r="CM1763" s="4"/>
      <c r="CP1763" s="3"/>
    </row>
    <row r="1764" spans="91:94">
      <c r="CM1764" s="4"/>
      <c r="CP1764" s="3"/>
    </row>
    <row r="1765" spans="91:94">
      <c r="CM1765" s="4"/>
      <c r="CP1765" s="3"/>
    </row>
    <row r="1766" spans="91:94">
      <c r="CM1766" s="4"/>
      <c r="CP1766" s="3"/>
    </row>
    <row r="1767" spans="91:94">
      <c r="CM1767" s="4"/>
      <c r="CP1767" s="3"/>
    </row>
    <row r="1768" spans="91:94">
      <c r="CM1768" s="4"/>
      <c r="CP1768" s="3"/>
    </row>
    <row r="1769" spans="91:94">
      <c r="CM1769" s="4"/>
      <c r="CP1769" s="3"/>
    </row>
    <row r="1770" spans="91:94">
      <c r="CM1770" s="4"/>
      <c r="CP1770" s="3"/>
    </row>
    <row r="1771" spans="91:94">
      <c r="CM1771" s="4"/>
      <c r="CP1771" s="3"/>
    </row>
    <row r="1772" spans="91:94">
      <c r="CM1772" s="4"/>
      <c r="CP1772" s="3"/>
    </row>
    <row r="1773" spans="91:94">
      <c r="CM1773" s="4"/>
      <c r="CP1773" s="3"/>
    </row>
    <row r="1774" spans="91:94">
      <c r="CM1774" s="4"/>
      <c r="CP1774" s="3"/>
    </row>
    <row r="1775" spans="91:94">
      <c r="CM1775" s="4"/>
      <c r="CP1775" s="3"/>
    </row>
    <row r="1776" spans="91:94">
      <c r="CM1776" s="4"/>
      <c r="CP1776" s="3"/>
    </row>
    <row r="1777" spans="91:94">
      <c r="CM1777" s="4"/>
      <c r="CP1777" s="3"/>
    </row>
    <row r="1778" spans="91:94">
      <c r="CM1778" s="4"/>
      <c r="CP1778" s="3"/>
    </row>
    <row r="1779" spans="91:94">
      <c r="CM1779" s="4"/>
      <c r="CP1779" s="3"/>
    </row>
    <row r="1780" spans="91:94">
      <c r="CM1780" s="4"/>
      <c r="CP1780" s="3"/>
    </row>
    <row r="1781" spans="91:94">
      <c r="CM1781" s="4"/>
      <c r="CP1781" s="3"/>
    </row>
    <row r="1782" spans="91:94">
      <c r="CM1782" s="4"/>
      <c r="CP1782" s="3"/>
    </row>
    <row r="1783" spans="91:94">
      <c r="CM1783" s="4"/>
      <c r="CP1783" s="3"/>
    </row>
    <row r="1784" spans="91:94">
      <c r="CM1784" s="4"/>
      <c r="CP1784" s="3"/>
    </row>
    <row r="1785" spans="91:94">
      <c r="CM1785" s="4"/>
      <c r="CP1785" s="3"/>
    </row>
    <row r="1786" spans="91:94">
      <c r="CM1786" s="4"/>
      <c r="CP1786" s="3"/>
    </row>
    <row r="1787" spans="91:94">
      <c r="CM1787" s="4"/>
      <c r="CP1787" s="3"/>
    </row>
    <row r="1788" spans="91:94">
      <c r="CM1788" s="4"/>
      <c r="CP1788" s="3"/>
    </row>
    <row r="1789" spans="91:94">
      <c r="CM1789" s="4"/>
      <c r="CP1789" s="3"/>
    </row>
    <row r="1790" spans="91:94">
      <c r="CM1790" s="4"/>
      <c r="CP1790" s="3"/>
    </row>
    <row r="1791" spans="91:94">
      <c r="CM1791" s="4"/>
      <c r="CP1791" s="3"/>
    </row>
    <row r="1792" spans="91:94">
      <c r="CM1792" s="4"/>
      <c r="CP1792" s="3"/>
    </row>
    <row r="1793" spans="91:94">
      <c r="CM1793" s="4"/>
      <c r="CP1793" s="3"/>
    </row>
    <row r="1794" spans="91:94">
      <c r="CM1794" s="4"/>
      <c r="CP1794" s="3"/>
    </row>
    <row r="1795" spans="91:94">
      <c r="CM1795" s="4"/>
      <c r="CP1795" s="3"/>
    </row>
    <row r="1796" spans="91:94">
      <c r="CM1796" s="4"/>
      <c r="CP1796" s="3"/>
    </row>
    <row r="1797" spans="91:94">
      <c r="CM1797" s="4"/>
      <c r="CP1797" s="3"/>
    </row>
    <row r="1798" spans="91:94">
      <c r="CM1798" s="4"/>
      <c r="CP1798" s="3"/>
    </row>
    <row r="1799" spans="91:94">
      <c r="CM1799" s="4"/>
      <c r="CP1799" s="3"/>
    </row>
    <row r="1800" spans="91:94">
      <c r="CM1800" s="4"/>
      <c r="CP1800" s="3"/>
    </row>
    <row r="1801" spans="91:94">
      <c r="CM1801" s="4"/>
      <c r="CP1801" s="3"/>
    </row>
    <row r="1802" spans="91:94">
      <c r="CM1802" s="4"/>
      <c r="CP1802" s="3"/>
    </row>
    <row r="1803" spans="91:94">
      <c r="CM1803" s="4"/>
      <c r="CP1803" s="3"/>
    </row>
    <row r="1804" spans="91:94">
      <c r="CM1804" s="4"/>
      <c r="CP1804" s="3"/>
    </row>
    <row r="1805" spans="91:94">
      <c r="CM1805" s="4"/>
      <c r="CP1805" s="3"/>
    </row>
    <row r="1806" spans="91:94">
      <c r="CM1806" s="4"/>
      <c r="CP1806" s="3"/>
    </row>
    <row r="1807" spans="91:94">
      <c r="CM1807" s="4"/>
      <c r="CP1807" s="3"/>
    </row>
    <row r="1808" spans="91:94">
      <c r="CM1808" s="4"/>
      <c r="CP1808" s="3"/>
    </row>
    <row r="1809" spans="91:94">
      <c r="CM1809" s="4"/>
      <c r="CP1809" s="3"/>
    </row>
    <row r="1810" spans="91:94">
      <c r="CM1810" s="4"/>
      <c r="CP1810" s="3"/>
    </row>
    <row r="1811" spans="91:94">
      <c r="CM1811" s="4"/>
      <c r="CP1811" s="3"/>
    </row>
    <row r="1812" spans="91:94">
      <c r="CM1812" s="4"/>
      <c r="CP1812" s="3"/>
    </row>
    <row r="1813" spans="91:94">
      <c r="CM1813" s="4"/>
      <c r="CP1813" s="3"/>
    </row>
    <row r="1814" spans="91:94">
      <c r="CM1814" s="4"/>
      <c r="CP1814" s="3"/>
    </row>
    <row r="1815" spans="91:94">
      <c r="CM1815" s="4"/>
      <c r="CP1815" s="3"/>
    </row>
    <row r="1816" spans="91:94">
      <c r="CM1816" s="4"/>
      <c r="CP1816" s="3"/>
    </row>
    <row r="1817" spans="91:94">
      <c r="CM1817" s="4"/>
      <c r="CP1817" s="3"/>
    </row>
    <row r="1818" spans="91:94">
      <c r="CM1818" s="4"/>
      <c r="CP1818" s="3"/>
    </row>
    <row r="1819" spans="91:94">
      <c r="CM1819" s="4"/>
      <c r="CP1819" s="3"/>
    </row>
    <row r="1820" spans="91:94">
      <c r="CM1820" s="4"/>
      <c r="CP1820" s="3"/>
    </row>
    <row r="1821" spans="91:94">
      <c r="CM1821" s="4"/>
      <c r="CP1821" s="3"/>
    </row>
    <row r="1822" spans="91:94">
      <c r="CM1822" s="4"/>
      <c r="CP1822" s="3"/>
    </row>
    <row r="1823" spans="91:94">
      <c r="CM1823" s="4"/>
      <c r="CP1823" s="3"/>
    </row>
    <row r="1824" spans="91:94">
      <c r="CM1824" s="4"/>
      <c r="CP1824" s="3"/>
    </row>
    <row r="1825" spans="91:94">
      <c r="CM1825" s="4"/>
      <c r="CP1825" s="3"/>
    </row>
    <row r="1826" spans="91:94">
      <c r="CM1826" s="4"/>
      <c r="CP1826" s="3"/>
    </row>
    <row r="1827" spans="91:94">
      <c r="CM1827" s="4"/>
      <c r="CP1827" s="3"/>
    </row>
    <row r="1828" spans="91:94">
      <c r="CM1828" s="4"/>
      <c r="CP1828" s="3"/>
    </row>
    <row r="1829" spans="91:94">
      <c r="CM1829" s="4"/>
      <c r="CP1829" s="3"/>
    </row>
    <row r="1830" spans="91:94">
      <c r="CM1830" s="4"/>
      <c r="CP1830" s="3"/>
    </row>
    <row r="1831" spans="91:94">
      <c r="CM1831" s="4"/>
      <c r="CP1831" s="3"/>
    </row>
    <row r="1832" spans="91:94">
      <c r="CM1832" s="4"/>
      <c r="CP1832" s="3"/>
    </row>
    <row r="1833" spans="91:94">
      <c r="CM1833" s="4"/>
      <c r="CP1833" s="3"/>
    </row>
    <row r="1834" spans="91:94">
      <c r="CM1834" s="4"/>
      <c r="CP1834" s="3"/>
    </row>
    <row r="1835" spans="91:94">
      <c r="CM1835" s="4"/>
      <c r="CP1835" s="3"/>
    </row>
    <row r="1836" spans="91:94">
      <c r="CM1836" s="4"/>
      <c r="CP1836" s="3"/>
    </row>
    <row r="1837" spans="91:94">
      <c r="CM1837" s="4"/>
      <c r="CP1837" s="3"/>
    </row>
    <row r="1838" spans="91:94">
      <c r="CM1838" s="4"/>
      <c r="CP1838" s="3"/>
    </row>
    <row r="1839" spans="91:94">
      <c r="CM1839" s="4"/>
      <c r="CP1839" s="3"/>
    </row>
    <row r="1840" spans="91:94">
      <c r="CM1840" s="4"/>
      <c r="CP1840" s="3"/>
    </row>
    <row r="1841" spans="91:94">
      <c r="CM1841" s="4"/>
      <c r="CP1841" s="3"/>
    </row>
    <row r="1842" spans="91:94">
      <c r="CM1842" s="4"/>
      <c r="CP1842" s="3"/>
    </row>
    <row r="1843" spans="91:94">
      <c r="CM1843" s="4"/>
      <c r="CP1843" s="3"/>
    </row>
    <row r="1844" spans="91:94">
      <c r="CM1844" s="4"/>
      <c r="CP1844" s="3"/>
    </row>
    <row r="1845" spans="91:94">
      <c r="CM1845" s="4"/>
      <c r="CP1845" s="3"/>
    </row>
    <row r="1846" spans="91:94">
      <c r="CM1846" s="4"/>
      <c r="CP1846" s="3"/>
    </row>
    <row r="1847" spans="91:94">
      <c r="CM1847" s="4"/>
      <c r="CP1847" s="3"/>
    </row>
    <row r="1848" spans="91:94">
      <c r="CM1848" s="4"/>
      <c r="CP1848" s="3"/>
    </row>
    <row r="1849" spans="91:94">
      <c r="CM1849" s="4"/>
      <c r="CP1849" s="3"/>
    </row>
    <row r="1850" spans="91:94">
      <c r="CM1850" s="4"/>
      <c r="CP1850" s="3"/>
    </row>
    <row r="1851" spans="91:94">
      <c r="CM1851" s="4"/>
      <c r="CP1851" s="3"/>
    </row>
    <row r="1852" spans="91:94">
      <c r="CM1852" s="4"/>
      <c r="CP1852" s="3"/>
    </row>
    <row r="1853" spans="91:94">
      <c r="CM1853" s="4"/>
      <c r="CP1853" s="3"/>
    </row>
    <row r="1854" spans="91:94">
      <c r="CM1854" s="4"/>
      <c r="CP1854" s="3"/>
    </row>
    <row r="1855" spans="91:94">
      <c r="CM1855" s="4"/>
      <c r="CP1855" s="3"/>
    </row>
    <row r="1856" spans="91:94">
      <c r="CM1856" s="4"/>
      <c r="CP1856" s="3"/>
    </row>
    <row r="1857" spans="91:94">
      <c r="CM1857" s="4"/>
      <c r="CP1857" s="3"/>
    </row>
    <row r="1858" spans="91:94">
      <c r="CM1858" s="4"/>
      <c r="CP1858" s="3"/>
    </row>
    <row r="1859" spans="91:94">
      <c r="CM1859" s="4"/>
      <c r="CP1859" s="3"/>
    </row>
    <row r="1860" spans="91:94">
      <c r="CM1860" s="4"/>
      <c r="CP1860" s="3"/>
    </row>
    <row r="1861" spans="91:94">
      <c r="CM1861" s="4"/>
      <c r="CP1861" s="3"/>
    </row>
    <row r="1862" spans="91:94">
      <c r="CM1862" s="4"/>
      <c r="CP1862" s="3"/>
    </row>
    <row r="1863" spans="91:94">
      <c r="CM1863" s="4"/>
      <c r="CP1863" s="3"/>
    </row>
    <row r="1864" spans="91:94">
      <c r="CM1864" s="4"/>
      <c r="CP1864" s="3"/>
    </row>
    <row r="1865" spans="91:94">
      <c r="CM1865" s="4"/>
      <c r="CP1865" s="3"/>
    </row>
    <row r="1866" spans="91:94">
      <c r="CM1866" s="4"/>
      <c r="CP1866" s="3"/>
    </row>
    <row r="1867" spans="91:94">
      <c r="CM1867" s="4"/>
      <c r="CP1867" s="3"/>
    </row>
    <row r="1868" spans="91:94">
      <c r="CM1868" s="4"/>
      <c r="CP1868" s="3"/>
    </row>
    <row r="1869" spans="91:94">
      <c r="CM1869" s="4"/>
      <c r="CP1869" s="3"/>
    </row>
    <row r="1870" spans="91:94">
      <c r="CM1870" s="4"/>
      <c r="CP1870" s="3"/>
    </row>
    <row r="1871" spans="91:94">
      <c r="CM1871" s="4"/>
      <c r="CP1871" s="3"/>
    </row>
    <row r="1872" spans="91:94">
      <c r="CM1872" s="4"/>
      <c r="CP1872" s="3"/>
    </row>
    <row r="1873" spans="91:94">
      <c r="CM1873" s="4"/>
      <c r="CP1873" s="3"/>
    </row>
    <row r="1874" spans="91:94">
      <c r="CM1874" s="4"/>
      <c r="CP1874" s="3"/>
    </row>
    <row r="1875" spans="91:94">
      <c r="CM1875" s="4"/>
      <c r="CP1875" s="3"/>
    </row>
    <row r="1876" spans="91:94">
      <c r="CM1876" s="4"/>
      <c r="CP1876" s="3"/>
    </row>
    <row r="1877" spans="91:94">
      <c r="CM1877" s="4"/>
      <c r="CP1877" s="3"/>
    </row>
    <row r="1878" spans="91:94">
      <c r="CM1878" s="4"/>
      <c r="CP1878" s="3"/>
    </row>
    <row r="1879" spans="91:94">
      <c r="CM1879" s="4"/>
      <c r="CP1879" s="3"/>
    </row>
    <row r="1880" spans="91:94">
      <c r="CM1880" s="4"/>
      <c r="CP1880" s="3"/>
    </row>
    <row r="1881" spans="91:94">
      <c r="CM1881" s="4"/>
      <c r="CP1881" s="3"/>
    </row>
    <row r="1882" spans="91:94">
      <c r="CM1882" s="4"/>
      <c r="CP1882" s="3"/>
    </row>
    <row r="1883" spans="91:94">
      <c r="CM1883" s="4"/>
      <c r="CP1883" s="3"/>
    </row>
    <row r="1884" spans="91:94">
      <c r="CM1884" s="4"/>
      <c r="CP1884" s="3"/>
    </row>
    <row r="1885" spans="91:94">
      <c r="CM1885" s="4"/>
      <c r="CP1885" s="3"/>
    </row>
    <row r="1886" spans="91:94">
      <c r="CM1886" s="4"/>
      <c r="CP1886" s="3"/>
    </row>
    <row r="1887" spans="91:94">
      <c r="CM1887" s="4"/>
      <c r="CP1887" s="3"/>
    </row>
    <row r="1888" spans="91:94">
      <c r="CM1888" s="4"/>
      <c r="CP1888" s="3"/>
    </row>
    <row r="1889" spans="91:94">
      <c r="CM1889" s="4"/>
      <c r="CP1889" s="3"/>
    </row>
    <row r="1890" spans="91:94">
      <c r="CM1890" s="4"/>
      <c r="CP1890" s="3"/>
    </row>
    <row r="1891" spans="91:94">
      <c r="CM1891" s="4"/>
      <c r="CP1891" s="3"/>
    </row>
    <row r="1892" spans="91:94">
      <c r="CM1892" s="4"/>
      <c r="CP1892" s="3"/>
    </row>
    <row r="1893" spans="91:94">
      <c r="CM1893" s="4"/>
      <c r="CP1893" s="3"/>
    </row>
    <row r="1894" spans="91:94">
      <c r="CM1894" s="4"/>
      <c r="CP1894" s="3"/>
    </row>
    <row r="1895" spans="91:94">
      <c r="CM1895" s="4"/>
      <c r="CP1895" s="3"/>
    </row>
    <row r="1896" spans="91:94">
      <c r="CM1896" s="4"/>
      <c r="CP1896" s="3"/>
    </row>
    <row r="1897" spans="91:94">
      <c r="CM1897" s="4"/>
      <c r="CP1897" s="3"/>
    </row>
    <row r="1898" spans="91:94">
      <c r="CM1898" s="4"/>
      <c r="CP1898" s="3"/>
    </row>
    <row r="1899" spans="91:94">
      <c r="CM1899" s="4"/>
      <c r="CP1899" s="3"/>
    </row>
    <row r="1900" spans="91:94">
      <c r="CM1900" s="4"/>
      <c r="CP1900" s="3"/>
    </row>
    <row r="1901" spans="91:94">
      <c r="CM1901" s="4"/>
      <c r="CP1901" s="3"/>
    </row>
    <row r="1902" spans="91:94">
      <c r="CM1902" s="4"/>
      <c r="CP1902" s="3"/>
    </row>
    <row r="1903" spans="91:94">
      <c r="CM1903" s="4"/>
      <c r="CP1903" s="3"/>
    </row>
    <row r="1904" spans="91:94">
      <c r="CM1904" s="4"/>
      <c r="CP1904" s="3"/>
    </row>
    <row r="1905" spans="91:94">
      <c r="CM1905" s="4"/>
      <c r="CP1905" s="3"/>
    </row>
    <row r="1906" spans="91:94">
      <c r="CM1906" s="4"/>
      <c r="CP1906" s="3"/>
    </row>
    <row r="1907" spans="91:94">
      <c r="CM1907" s="4"/>
      <c r="CP1907" s="3"/>
    </row>
    <row r="1908" spans="91:94">
      <c r="CM1908" s="4"/>
      <c r="CP1908" s="3"/>
    </row>
    <row r="1909" spans="91:94">
      <c r="CM1909" s="4"/>
      <c r="CP1909" s="3"/>
    </row>
    <row r="1910" spans="91:94">
      <c r="CM1910" s="4"/>
      <c r="CP1910" s="3"/>
    </row>
    <row r="1911" spans="91:94">
      <c r="CM1911" s="4"/>
      <c r="CP1911" s="3"/>
    </row>
    <row r="1912" spans="91:94">
      <c r="CM1912" s="4"/>
      <c r="CP1912" s="3"/>
    </row>
    <row r="1913" spans="91:94">
      <c r="CM1913" s="4"/>
      <c r="CP1913" s="3"/>
    </row>
    <row r="1914" spans="91:94">
      <c r="CM1914" s="4"/>
      <c r="CP1914" s="3"/>
    </row>
    <row r="1915" spans="91:94">
      <c r="CM1915" s="4"/>
      <c r="CP1915" s="3"/>
    </row>
    <row r="1916" spans="91:94">
      <c r="CM1916" s="4"/>
      <c r="CP1916" s="3"/>
    </row>
    <row r="1917" spans="91:94">
      <c r="CM1917" s="4"/>
      <c r="CP1917" s="3"/>
    </row>
    <row r="1918" spans="91:94">
      <c r="CM1918" s="4"/>
      <c r="CP1918" s="3"/>
    </row>
    <row r="1919" spans="91:94">
      <c r="CM1919" s="4"/>
      <c r="CP1919" s="3"/>
    </row>
    <row r="1920" spans="91:94">
      <c r="CM1920" s="4"/>
      <c r="CP1920" s="3"/>
    </row>
    <row r="1921" spans="91:94">
      <c r="CM1921" s="4"/>
      <c r="CP1921" s="3"/>
    </row>
    <row r="1922" spans="91:94">
      <c r="CM1922" s="4"/>
      <c r="CP1922" s="3"/>
    </row>
    <row r="1923" spans="91:94">
      <c r="CM1923" s="4"/>
      <c r="CP1923" s="3"/>
    </row>
    <row r="1924" spans="91:94">
      <c r="CM1924" s="4"/>
      <c r="CP1924" s="3"/>
    </row>
    <row r="1925" spans="91:94">
      <c r="CM1925" s="4"/>
      <c r="CP1925" s="3"/>
    </row>
    <row r="1926" spans="91:94">
      <c r="CM1926" s="4"/>
      <c r="CP1926" s="3"/>
    </row>
    <row r="1927" spans="91:94">
      <c r="CM1927" s="4"/>
      <c r="CP1927" s="3"/>
    </row>
    <row r="1928" spans="91:94">
      <c r="CM1928" s="4"/>
      <c r="CP1928" s="3"/>
    </row>
    <row r="1929" spans="91:94">
      <c r="CM1929" s="4"/>
      <c r="CP1929" s="3"/>
    </row>
    <row r="1930" spans="91:94">
      <c r="CM1930" s="4"/>
      <c r="CP1930" s="3"/>
    </row>
    <row r="1931" spans="91:94">
      <c r="CM1931" s="4"/>
      <c r="CP1931" s="3"/>
    </row>
    <row r="1932" spans="91:94">
      <c r="CM1932" s="4"/>
      <c r="CP1932" s="3"/>
    </row>
    <row r="1933" spans="91:94">
      <c r="CM1933" s="4"/>
      <c r="CP1933" s="3"/>
    </row>
    <row r="1934" spans="91:94">
      <c r="CM1934" s="4"/>
      <c r="CP1934" s="3"/>
    </row>
    <row r="1935" spans="91:94">
      <c r="CM1935" s="4"/>
      <c r="CP1935" s="3"/>
    </row>
    <row r="1936" spans="91:94">
      <c r="CM1936" s="4"/>
      <c r="CP1936" s="3"/>
    </row>
    <row r="1937" spans="91:94">
      <c r="CM1937" s="4"/>
      <c r="CP1937" s="3"/>
    </row>
    <row r="1938" spans="91:94">
      <c r="CM1938" s="4"/>
      <c r="CP1938" s="3"/>
    </row>
    <row r="1939" spans="91:94">
      <c r="CM1939" s="4"/>
      <c r="CP1939" s="3"/>
    </row>
    <row r="1940" spans="91:94">
      <c r="CM1940" s="4"/>
      <c r="CP1940" s="3"/>
    </row>
    <row r="1941" spans="91:94">
      <c r="CM1941" s="4"/>
      <c r="CP1941" s="3"/>
    </row>
    <row r="1942" spans="91:94">
      <c r="CM1942" s="4"/>
      <c r="CP1942" s="3"/>
    </row>
    <row r="1943" spans="91:94">
      <c r="CM1943" s="4"/>
      <c r="CP1943" s="3"/>
    </row>
    <row r="1944" spans="91:94">
      <c r="CM1944" s="4"/>
      <c r="CP1944" s="3"/>
    </row>
    <row r="1945" spans="91:94">
      <c r="CM1945" s="4"/>
      <c r="CP1945" s="3"/>
    </row>
    <row r="1946" spans="91:94">
      <c r="CM1946" s="4"/>
      <c r="CP1946" s="3"/>
    </row>
    <row r="1947" spans="91:94">
      <c r="CM1947" s="4"/>
      <c r="CP1947" s="3"/>
    </row>
    <row r="1948" spans="91:94">
      <c r="CM1948" s="4"/>
      <c r="CP1948" s="3"/>
    </row>
    <row r="1949" spans="91:94">
      <c r="CM1949" s="4"/>
      <c r="CP1949" s="3"/>
    </row>
    <row r="1950" spans="91:94">
      <c r="CM1950" s="4"/>
      <c r="CP1950" s="3"/>
    </row>
    <row r="1951" spans="91:94">
      <c r="CM1951" s="4"/>
      <c r="CP1951" s="3"/>
    </row>
    <row r="1952" spans="91:94">
      <c r="CM1952" s="4"/>
      <c r="CP1952" s="3"/>
    </row>
    <row r="1953" spans="91:94">
      <c r="CM1953" s="4"/>
      <c r="CP1953" s="3"/>
    </row>
    <row r="1954" spans="91:94">
      <c r="CM1954" s="4"/>
      <c r="CP1954" s="3"/>
    </row>
    <row r="1955" spans="91:94">
      <c r="CM1955" s="4"/>
      <c r="CP1955" s="3"/>
    </row>
    <row r="1956" spans="91:94">
      <c r="CM1956" s="4"/>
      <c r="CP1956" s="3"/>
    </row>
    <row r="1957" spans="91:94">
      <c r="CM1957" s="4"/>
      <c r="CP1957" s="3"/>
    </row>
    <row r="1958" spans="91:94">
      <c r="CM1958" s="4"/>
      <c r="CP1958" s="3"/>
    </row>
    <row r="1959" spans="91:94">
      <c r="CM1959" s="4"/>
      <c r="CP1959" s="3"/>
    </row>
    <row r="1960" spans="91:94">
      <c r="CM1960" s="4"/>
      <c r="CP1960" s="3"/>
    </row>
    <row r="1961" spans="91:94">
      <c r="CM1961" s="4"/>
      <c r="CP1961" s="3"/>
    </row>
    <row r="1962" spans="91:94">
      <c r="CM1962" s="4"/>
      <c r="CP1962" s="3"/>
    </row>
    <row r="1963" spans="91:94">
      <c r="CM1963" s="4"/>
      <c r="CP1963" s="3"/>
    </row>
    <row r="1964" spans="91:94">
      <c r="CM1964" s="4"/>
      <c r="CP1964" s="3"/>
    </row>
    <row r="1965" spans="91:94">
      <c r="CM1965" s="4"/>
      <c r="CP1965" s="3"/>
    </row>
    <row r="1966" spans="91:94">
      <c r="CM1966" s="4"/>
      <c r="CP1966" s="3"/>
    </row>
    <row r="1967" spans="91:94">
      <c r="CM1967" s="4"/>
      <c r="CP1967" s="3"/>
    </row>
    <row r="1968" spans="91:94">
      <c r="CM1968" s="4"/>
      <c r="CP1968" s="3"/>
    </row>
    <row r="1969" spans="91:94">
      <c r="CM1969" s="4"/>
      <c r="CP1969" s="3"/>
    </row>
    <row r="1970" spans="91:94">
      <c r="CM1970" s="4"/>
      <c r="CP1970" s="3"/>
    </row>
    <row r="1971" spans="91:94">
      <c r="CM1971" s="4"/>
      <c r="CP1971" s="3"/>
    </row>
    <row r="1972" spans="91:94">
      <c r="CM1972" s="4"/>
      <c r="CP1972" s="3"/>
    </row>
    <row r="1973" spans="91:94">
      <c r="CM1973" s="4"/>
      <c r="CP1973" s="3"/>
    </row>
    <row r="1974" spans="91:94">
      <c r="CM1974" s="4"/>
      <c r="CP1974" s="3"/>
    </row>
    <row r="1975" spans="91:94">
      <c r="CM1975" s="4"/>
      <c r="CP1975" s="3"/>
    </row>
    <row r="1976" spans="91:94">
      <c r="CM1976" s="4"/>
      <c r="CP1976" s="3"/>
    </row>
    <row r="1977" spans="91:94">
      <c r="CM1977" s="4"/>
      <c r="CP1977" s="3"/>
    </row>
    <row r="1978" spans="91:94">
      <c r="CM1978" s="4"/>
      <c r="CP1978" s="3"/>
    </row>
    <row r="1979" spans="91:94">
      <c r="CM1979" s="4"/>
      <c r="CP1979" s="3"/>
    </row>
    <row r="1980" spans="91:94">
      <c r="CM1980" s="4"/>
      <c r="CP1980" s="3"/>
    </row>
    <row r="1981" spans="91:94">
      <c r="CM1981" s="4"/>
      <c r="CP1981" s="3"/>
    </row>
    <row r="1982" spans="91:94">
      <c r="CM1982" s="4"/>
      <c r="CP1982" s="3"/>
    </row>
    <row r="1983" spans="91:94">
      <c r="CM1983" s="4"/>
      <c r="CP1983" s="3"/>
    </row>
    <row r="1984" spans="91:94">
      <c r="CM1984" s="4"/>
      <c r="CP1984" s="3"/>
    </row>
    <row r="1985" spans="91:94">
      <c r="CM1985" s="4"/>
      <c r="CP1985" s="3"/>
    </row>
    <row r="1986" spans="91:94">
      <c r="CM1986" s="4"/>
      <c r="CP1986" s="3"/>
    </row>
    <row r="1987" spans="91:94">
      <c r="CM1987" s="4"/>
      <c r="CP1987" s="3"/>
    </row>
    <row r="1988" spans="91:94">
      <c r="CM1988" s="4"/>
      <c r="CP1988" s="3"/>
    </row>
    <row r="1989" spans="91:94">
      <c r="CM1989" s="4"/>
      <c r="CP1989" s="3"/>
    </row>
    <row r="1990" spans="91:94">
      <c r="CM1990" s="4"/>
      <c r="CP1990" s="3"/>
    </row>
    <row r="1991" spans="91:94">
      <c r="CM1991" s="4"/>
      <c r="CP1991" s="3"/>
    </row>
    <row r="1992" spans="91:94">
      <c r="CM1992" s="4"/>
      <c r="CP1992" s="3"/>
    </row>
    <row r="1993" spans="91:94">
      <c r="CM1993" s="4"/>
      <c r="CP1993" s="3"/>
    </row>
    <row r="1994" spans="91:94">
      <c r="CM1994" s="4"/>
      <c r="CP1994" s="3"/>
    </row>
    <row r="1995" spans="91:94">
      <c r="CM1995" s="4"/>
      <c r="CP1995" s="3"/>
    </row>
    <row r="1996" spans="91:94">
      <c r="CM1996" s="4"/>
      <c r="CP1996" s="3"/>
    </row>
    <row r="1997" spans="91:94">
      <c r="CM1997" s="4"/>
      <c r="CP1997" s="3"/>
    </row>
    <row r="1998" spans="91:94">
      <c r="CM1998" s="4"/>
      <c r="CP1998" s="3"/>
    </row>
    <row r="1999" spans="91:94">
      <c r="CM1999" s="4"/>
      <c r="CP1999" s="3"/>
    </row>
    <row r="2000" spans="91:94">
      <c r="CM2000" s="4"/>
      <c r="CP2000" s="3"/>
    </row>
    <row r="2001" spans="91:94">
      <c r="CM2001" s="4"/>
      <c r="CP2001" s="3"/>
    </row>
    <row r="2002" spans="91:94">
      <c r="CM2002" s="4"/>
      <c r="CP2002" s="3"/>
    </row>
    <row r="2003" spans="91:94">
      <c r="CM2003" s="4"/>
      <c r="CP2003" s="3"/>
    </row>
    <row r="2004" spans="91:94">
      <c r="CM2004" s="4"/>
      <c r="CP2004" s="3"/>
    </row>
    <row r="2005" spans="91:94">
      <c r="CM2005" s="4"/>
      <c r="CP2005" s="3"/>
    </row>
    <row r="2006" spans="91:94">
      <c r="CM2006" s="4"/>
      <c r="CP2006" s="3"/>
    </row>
    <row r="2007" spans="91:94">
      <c r="CM2007" s="4"/>
      <c r="CP2007" s="3"/>
    </row>
    <row r="2008" spans="91:94">
      <c r="CM2008" s="4"/>
      <c r="CP2008" s="3"/>
    </row>
    <row r="2009" spans="91:94">
      <c r="CM2009" s="4"/>
      <c r="CP2009" s="3"/>
    </row>
    <row r="2010" spans="91:94">
      <c r="CM2010" s="4"/>
      <c r="CP2010" s="3"/>
    </row>
    <row r="2011" spans="91:94">
      <c r="CM2011" s="4"/>
      <c r="CP2011" s="3"/>
    </row>
    <row r="2012" spans="91:94">
      <c r="CM2012" s="4"/>
      <c r="CP2012" s="3"/>
    </row>
    <row r="2013" spans="91:94">
      <c r="CM2013" s="4"/>
      <c r="CP2013" s="3"/>
    </row>
    <row r="2014" spans="91:94">
      <c r="CM2014" s="4"/>
      <c r="CP2014" s="3"/>
    </row>
    <row r="2015" spans="91:94">
      <c r="CM2015" s="4"/>
      <c r="CP2015" s="3"/>
    </row>
    <row r="2016" spans="91:94">
      <c r="CM2016" s="4"/>
      <c r="CP2016" s="3"/>
    </row>
    <row r="2017" spans="91:94">
      <c r="CM2017" s="4"/>
      <c r="CP2017" s="3"/>
    </row>
    <row r="2018" spans="91:94">
      <c r="CM2018" s="4"/>
      <c r="CP2018" s="3"/>
    </row>
    <row r="2019" spans="91:94">
      <c r="CM2019" s="4"/>
      <c r="CP2019" s="3"/>
    </row>
    <row r="2020" spans="91:94">
      <c r="CM2020" s="4"/>
      <c r="CP2020" s="3"/>
    </row>
    <row r="2021" spans="91:94">
      <c r="CM2021" s="4"/>
      <c r="CP2021" s="3"/>
    </row>
    <row r="2022" spans="91:94">
      <c r="CM2022" s="4"/>
      <c r="CP2022" s="3"/>
    </row>
    <row r="2023" spans="91:94">
      <c r="CM2023" s="4"/>
      <c r="CP2023" s="3"/>
    </row>
    <row r="2024" spans="91:94">
      <c r="CM2024" s="4"/>
      <c r="CP2024" s="3"/>
    </row>
    <row r="2025" spans="91:94">
      <c r="CM2025" s="4"/>
      <c r="CP2025" s="3"/>
    </row>
    <row r="2026" spans="91:94">
      <c r="CM2026" s="4"/>
      <c r="CP2026" s="3"/>
    </row>
    <row r="2027" spans="91:94">
      <c r="CM2027" s="4"/>
      <c r="CP2027" s="3"/>
    </row>
    <row r="2028" spans="91:94">
      <c r="CM2028" s="4"/>
      <c r="CP2028" s="3"/>
    </row>
    <row r="2029" spans="91:94">
      <c r="CM2029" s="4"/>
      <c r="CP2029" s="3"/>
    </row>
    <row r="2030" spans="91:94">
      <c r="CM2030" s="4"/>
      <c r="CP2030" s="3"/>
    </row>
    <row r="2031" spans="91:94">
      <c r="CM2031" s="4"/>
      <c r="CP2031" s="3"/>
    </row>
    <row r="2032" spans="91:94">
      <c r="CM2032" s="4"/>
      <c r="CP2032" s="3"/>
    </row>
    <row r="2033" spans="91:94">
      <c r="CM2033" s="4"/>
      <c r="CP2033" s="3"/>
    </row>
    <row r="2034" spans="91:94">
      <c r="CM2034" s="4"/>
      <c r="CP2034" s="3"/>
    </row>
    <row r="2035" spans="91:94">
      <c r="CM2035" s="4"/>
      <c r="CP2035" s="3"/>
    </row>
    <row r="2036" spans="91:94">
      <c r="CM2036" s="4"/>
      <c r="CP2036" s="3"/>
    </row>
    <row r="2037" spans="91:94">
      <c r="CM2037" s="4"/>
      <c r="CP2037" s="3"/>
    </row>
    <row r="2038" spans="91:94">
      <c r="CM2038" s="4"/>
      <c r="CP2038" s="3"/>
    </row>
    <row r="2039" spans="91:94">
      <c r="CM2039" s="4"/>
      <c r="CP2039" s="3"/>
    </row>
    <row r="2040" spans="91:94">
      <c r="CM2040" s="4"/>
      <c r="CP2040" s="3"/>
    </row>
    <row r="2041" spans="91:94">
      <c r="CM2041" s="4"/>
      <c r="CP2041" s="3"/>
    </row>
    <row r="2042" spans="91:94">
      <c r="CM2042" s="4"/>
      <c r="CP2042" s="3"/>
    </row>
    <row r="2043" spans="91:94">
      <c r="CM2043" s="4"/>
      <c r="CP2043" s="3"/>
    </row>
    <row r="2044" spans="91:94">
      <c r="CM2044" s="4"/>
      <c r="CP2044" s="3"/>
    </row>
    <row r="2045" spans="91:94">
      <c r="CM2045" s="4"/>
      <c r="CP2045" s="3"/>
    </row>
    <row r="2046" spans="91:94">
      <c r="CM2046" s="4"/>
      <c r="CP2046" s="3"/>
    </row>
    <row r="2047" spans="91:94">
      <c r="CM2047" s="4"/>
      <c r="CP2047" s="3"/>
    </row>
    <row r="2048" spans="91:94">
      <c r="CM2048" s="4"/>
      <c r="CP2048" s="3"/>
    </row>
    <row r="2049" spans="91:94">
      <c r="CM2049" s="4"/>
      <c r="CP2049" s="3"/>
    </row>
    <row r="2050" spans="91:94">
      <c r="CM2050" s="4"/>
      <c r="CP2050" s="3"/>
    </row>
    <row r="2051" spans="91:94">
      <c r="CM2051" s="4"/>
      <c r="CP2051" s="3"/>
    </row>
    <row r="2052" spans="91:94">
      <c r="CM2052" s="4"/>
      <c r="CP2052" s="3"/>
    </row>
    <row r="2053" spans="91:94">
      <c r="CM2053" s="4"/>
      <c r="CP2053" s="3"/>
    </row>
    <row r="2054" spans="91:94">
      <c r="CM2054" s="4"/>
      <c r="CP2054" s="3"/>
    </row>
    <row r="2055" spans="91:94">
      <c r="CM2055" s="4"/>
      <c r="CP2055" s="3"/>
    </row>
    <row r="2056" spans="91:94">
      <c r="CM2056" s="4"/>
      <c r="CP2056" s="3"/>
    </row>
    <row r="2057" spans="91:94">
      <c r="CM2057" s="4"/>
      <c r="CP2057" s="3"/>
    </row>
    <row r="2058" spans="91:94">
      <c r="CM2058" s="4"/>
      <c r="CP2058" s="3"/>
    </row>
    <row r="2059" spans="91:94">
      <c r="CM2059" s="4"/>
      <c r="CP2059" s="3"/>
    </row>
    <row r="2060" spans="91:94">
      <c r="CM2060" s="4"/>
      <c r="CP2060" s="3"/>
    </row>
    <row r="2061" spans="91:94">
      <c r="CM2061" s="4"/>
      <c r="CP2061" s="3"/>
    </row>
    <row r="2062" spans="91:94">
      <c r="CM2062" s="4"/>
      <c r="CP2062" s="3"/>
    </row>
    <row r="2063" spans="91:94">
      <c r="CM2063" s="4"/>
      <c r="CP2063" s="3"/>
    </row>
    <row r="2064" spans="91:94">
      <c r="CM2064" s="4"/>
      <c r="CP2064" s="3"/>
    </row>
    <row r="2065" spans="91:94">
      <c r="CM2065" s="4"/>
      <c r="CP2065" s="3"/>
    </row>
    <row r="2066" spans="91:94">
      <c r="CM2066" s="4"/>
      <c r="CP2066" s="3"/>
    </row>
    <row r="2067" spans="91:94">
      <c r="CM2067" s="4"/>
      <c r="CP2067" s="3"/>
    </row>
    <row r="2068" spans="91:94">
      <c r="CM2068" s="4"/>
      <c r="CP2068" s="3"/>
    </row>
    <row r="2069" spans="91:94">
      <c r="CM2069" s="4"/>
      <c r="CP2069" s="3"/>
    </row>
    <row r="2070" spans="91:94">
      <c r="CM2070" s="4"/>
      <c r="CP2070" s="3"/>
    </row>
    <row r="2071" spans="91:94">
      <c r="CM2071" s="4"/>
      <c r="CP2071" s="3"/>
    </row>
    <row r="2072" spans="91:94">
      <c r="CM2072" s="4"/>
      <c r="CP2072" s="3"/>
    </row>
    <row r="2073" spans="91:94">
      <c r="CM2073" s="4"/>
      <c r="CP2073" s="3"/>
    </row>
    <row r="2074" spans="91:94">
      <c r="CM2074" s="4"/>
      <c r="CP2074" s="3"/>
    </row>
    <row r="2075" spans="91:94">
      <c r="CM2075" s="4"/>
      <c r="CP2075" s="3"/>
    </row>
    <row r="2076" spans="91:94">
      <c r="CM2076" s="4"/>
      <c r="CP2076" s="3"/>
    </row>
    <row r="2077" spans="91:94">
      <c r="CM2077" s="4"/>
      <c r="CP2077" s="3"/>
    </row>
    <row r="2078" spans="91:94">
      <c r="CM2078" s="4"/>
      <c r="CP2078" s="3"/>
    </row>
    <row r="2079" spans="91:94">
      <c r="CM2079" s="4"/>
      <c r="CP2079" s="3"/>
    </row>
    <row r="2080" spans="91:94">
      <c r="CM2080" s="4"/>
      <c r="CP2080" s="3"/>
    </row>
    <row r="2081" spans="91:94">
      <c r="CM2081" s="4"/>
      <c r="CP2081" s="3"/>
    </row>
    <row r="2082" spans="91:94">
      <c r="CM2082" s="4"/>
      <c r="CP2082" s="3"/>
    </row>
    <row r="2083" spans="91:94">
      <c r="CM2083" s="4"/>
      <c r="CP2083" s="3"/>
    </row>
    <row r="2084" spans="91:94">
      <c r="CM2084" s="4"/>
      <c r="CP2084" s="3"/>
    </row>
    <row r="2085" spans="91:94">
      <c r="CM2085" s="4"/>
      <c r="CP2085" s="3"/>
    </row>
    <row r="2086" spans="91:94">
      <c r="CM2086" s="4"/>
      <c r="CP2086" s="3"/>
    </row>
    <row r="2087" spans="91:94">
      <c r="CM2087" s="4"/>
      <c r="CP2087" s="3"/>
    </row>
    <row r="2088" spans="91:94">
      <c r="CM2088" s="4"/>
      <c r="CP2088" s="3"/>
    </row>
    <row r="2089" spans="91:94">
      <c r="CM2089" s="4"/>
      <c r="CP2089" s="3"/>
    </row>
    <row r="2090" spans="91:94">
      <c r="CM2090" s="4"/>
      <c r="CP2090" s="3"/>
    </row>
    <row r="2091" spans="91:94">
      <c r="CM2091" s="4"/>
      <c r="CP2091" s="3"/>
    </row>
    <row r="2092" spans="91:94">
      <c r="CM2092" s="4"/>
      <c r="CP2092" s="3"/>
    </row>
    <row r="2093" spans="91:94">
      <c r="CM2093" s="4"/>
      <c r="CP2093" s="3"/>
    </row>
    <row r="2094" spans="91:94">
      <c r="CM2094" s="4"/>
      <c r="CP2094" s="3"/>
    </row>
    <row r="2095" spans="91:94">
      <c r="CM2095" s="4"/>
      <c r="CP2095" s="3"/>
    </row>
    <row r="2096" spans="91:94">
      <c r="CM2096" s="4"/>
      <c r="CP2096" s="3"/>
    </row>
    <row r="2097" spans="91:94">
      <c r="CM2097" s="4"/>
      <c r="CP2097" s="3"/>
    </row>
    <row r="2098" spans="91:94">
      <c r="CM2098" s="4"/>
      <c r="CP2098" s="3"/>
    </row>
    <row r="2099" spans="91:94">
      <c r="CM2099" s="4"/>
      <c r="CP2099" s="3"/>
    </row>
    <row r="2100" spans="91:94">
      <c r="CM2100" s="4"/>
      <c r="CP2100" s="3"/>
    </row>
    <row r="2101" spans="91:94">
      <c r="CM2101" s="4"/>
      <c r="CP2101" s="3"/>
    </row>
    <row r="2102" spans="91:94">
      <c r="CM2102" s="4"/>
      <c r="CP2102" s="3"/>
    </row>
    <row r="2103" spans="91:94">
      <c r="CM2103" s="4"/>
      <c r="CP2103" s="3"/>
    </row>
    <row r="2104" spans="91:94">
      <c r="CM2104" s="4"/>
      <c r="CP2104" s="3"/>
    </row>
    <row r="2105" spans="91:94">
      <c r="CM2105" s="4"/>
      <c r="CP2105" s="3"/>
    </row>
    <row r="2106" spans="91:94">
      <c r="CM2106" s="4"/>
      <c r="CP2106" s="3"/>
    </row>
    <row r="2107" spans="91:94">
      <c r="CM2107" s="4"/>
      <c r="CP2107" s="3"/>
    </row>
    <row r="2108" spans="91:94">
      <c r="CM2108" s="4"/>
      <c r="CP2108" s="3"/>
    </row>
    <row r="2109" spans="91:94">
      <c r="CM2109" s="4"/>
      <c r="CP2109" s="3"/>
    </row>
    <row r="2110" spans="91:94">
      <c r="CM2110" s="4"/>
      <c r="CP2110" s="3"/>
    </row>
    <row r="2111" spans="91:94">
      <c r="CM2111" s="4"/>
      <c r="CP2111" s="3"/>
    </row>
    <row r="2112" spans="91:94">
      <c r="CM2112" s="4"/>
      <c r="CP2112" s="3"/>
    </row>
    <row r="2113" spans="91:94">
      <c r="CM2113" s="4"/>
      <c r="CP2113" s="3"/>
    </row>
    <row r="2114" spans="91:94">
      <c r="CM2114" s="4"/>
      <c r="CP2114" s="3"/>
    </row>
    <row r="2115" spans="91:94">
      <c r="CM2115" s="4"/>
      <c r="CP2115" s="3"/>
    </row>
    <row r="2116" spans="91:94">
      <c r="CM2116" s="4"/>
      <c r="CP2116" s="3"/>
    </row>
    <row r="2117" spans="91:94">
      <c r="CM2117" s="4"/>
      <c r="CP2117" s="3"/>
    </row>
    <row r="2118" spans="91:94">
      <c r="CM2118" s="4"/>
      <c r="CP2118" s="3"/>
    </row>
    <row r="2119" spans="91:94">
      <c r="CM2119" s="4"/>
      <c r="CP2119" s="3"/>
    </row>
    <row r="2120" spans="91:94">
      <c r="CM2120" s="4"/>
      <c r="CP2120" s="3"/>
    </row>
    <row r="2121" spans="91:94">
      <c r="CM2121" s="4"/>
      <c r="CP2121" s="3"/>
    </row>
    <row r="2122" spans="91:94">
      <c r="CM2122" s="4"/>
      <c r="CP2122" s="3"/>
    </row>
    <row r="2123" spans="91:94">
      <c r="CM2123" s="4"/>
      <c r="CP2123" s="3"/>
    </row>
    <row r="2124" spans="91:94">
      <c r="CM2124" s="4"/>
      <c r="CP2124" s="3"/>
    </row>
    <row r="2125" spans="91:94">
      <c r="CM2125" s="4"/>
      <c r="CP2125" s="3"/>
    </row>
    <row r="2126" spans="91:94">
      <c r="CM2126" s="4"/>
      <c r="CP2126" s="3"/>
    </row>
    <row r="2127" spans="91:94">
      <c r="CM2127" s="4"/>
      <c r="CP2127" s="3"/>
    </row>
    <row r="2128" spans="91:94">
      <c r="CM2128" s="4"/>
      <c r="CP2128" s="3"/>
    </row>
    <row r="2129" spans="91:94">
      <c r="CM2129" s="4"/>
      <c r="CP2129" s="3"/>
    </row>
    <row r="2130" spans="91:94">
      <c r="CM2130" s="4"/>
      <c r="CP2130" s="3"/>
    </row>
    <row r="2131" spans="91:94">
      <c r="CM2131" s="4"/>
      <c r="CP2131" s="3"/>
    </row>
    <row r="2132" spans="91:94">
      <c r="CM2132" s="4"/>
      <c r="CP2132" s="3"/>
    </row>
    <row r="2133" spans="91:94">
      <c r="CM2133" s="4"/>
      <c r="CP2133" s="3"/>
    </row>
    <row r="2134" spans="91:94">
      <c r="CM2134" s="4"/>
      <c r="CP2134" s="3"/>
    </row>
    <row r="2135" spans="91:94">
      <c r="CM2135" s="4"/>
      <c r="CP2135" s="3"/>
    </row>
    <row r="2136" spans="91:94">
      <c r="CM2136" s="4"/>
      <c r="CP2136" s="3"/>
    </row>
    <row r="2137" spans="91:94">
      <c r="CM2137" s="4"/>
      <c r="CP2137" s="3"/>
    </row>
    <row r="2138" spans="91:94">
      <c r="CM2138" s="4"/>
      <c r="CP2138" s="3"/>
    </row>
    <row r="2139" spans="91:94">
      <c r="CM2139" s="4"/>
      <c r="CP2139" s="3"/>
    </row>
    <row r="2140" spans="91:94">
      <c r="CM2140" s="4"/>
      <c r="CP2140" s="3"/>
    </row>
    <row r="2141" spans="91:94">
      <c r="CM2141" s="4"/>
      <c r="CP2141" s="3"/>
    </row>
    <row r="2142" spans="91:94">
      <c r="CM2142" s="4"/>
      <c r="CP2142" s="3"/>
    </row>
    <row r="2143" spans="91:94">
      <c r="CM2143" s="4"/>
      <c r="CP2143" s="3"/>
    </row>
    <row r="2144" spans="91:94">
      <c r="CM2144" s="4"/>
      <c r="CP2144" s="3"/>
    </row>
    <row r="2145" spans="91:94">
      <c r="CM2145" s="4"/>
      <c r="CP2145" s="3"/>
    </row>
    <row r="2146" spans="91:94">
      <c r="CM2146" s="4"/>
      <c r="CP2146" s="3"/>
    </row>
    <row r="2147" spans="91:94">
      <c r="CM2147" s="4"/>
      <c r="CP2147" s="3"/>
    </row>
    <row r="2148" spans="91:94">
      <c r="CM2148" s="4"/>
      <c r="CP2148" s="3"/>
    </row>
    <row r="2149" spans="91:94">
      <c r="CM2149" s="4"/>
      <c r="CP2149" s="3"/>
    </row>
    <row r="2150" spans="91:94">
      <c r="CM2150" s="4"/>
      <c r="CP2150" s="3"/>
    </row>
    <row r="2151" spans="91:94">
      <c r="CM2151" s="4"/>
      <c r="CP2151" s="3"/>
    </row>
    <row r="2152" spans="91:94">
      <c r="CM2152" s="4"/>
      <c r="CP2152" s="3"/>
    </row>
    <row r="2153" spans="91:94">
      <c r="CM2153" s="4"/>
      <c r="CP2153" s="3"/>
    </row>
    <row r="2154" spans="91:94">
      <c r="CM2154" s="4"/>
      <c r="CP2154" s="3"/>
    </row>
    <row r="2155" spans="91:94">
      <c r="CM2155" s="4"/>
      <c r="CP2155" s="3"/>
    </row>
    <row r="2156" spans="91:94">
      <c r="CM2156" s="4"/>
      <c r="CP2156" s="3"/>
    </row>
    <row r="2157" spans="91:94">
      <c r="CM2157" s="4"/>
      <c r="CP2157" s="3"/>
    </row>
    <row r="2158" spans="91:94">
      <c r="CM2158" s="4"/>
      <c r="CP2158" s="3"/>
    </row>
    <row r="2159" spans="91:94">
      <c r="CM2159" s="4"/>
      <c r="CP2159" s="3"/>
    </row>
    <row r="2160" spans="91:94">
      <c r="CM2160" s="4"/>
      <c r="CP2160" s="3"/>
    </row>
    <row r="2161" spans="91:94">
      <c r="CM2161" s="4"/>
      <c r="CP2161" s="3"/>
    </row>
    <row r="2162" spans="91:94">
      <c r="CM2162" s="4"/>
      <c r="CP2162" s="3"/>
    </row>
    <row r="2163" spans="91:94">
      <c r="CM2163" s="4"/>
      <c r="CP2163" s="3"/>
    </row>
    <row r="2164" spans="91:94">
      <c r="CM2164" s="4"/>
      <c r="CP2164" s="3"/>
    </row>
    <row r="2165" spans="91:94">
      <c r="CM2165" s="4"/>
      <c r="CP2165" s="3"/>
    </row>
    <row r="2166" spans="91:94">
      <c r="CM2166" s="4"/>
      <c r="CP2166" s="3"/>
    </row>
    <row r="2167" spans="91:94">
      <c r="CM2167" s="4"/>
      <c r="CP2167" s="3"/>
    </row>
    <row r="2168" spans="91:94">
      <c r="CM2168" s="4"/>
      <c r="CP2168" s="3"/>
    </row>
    <row r="2169" spans="91:94">
      <c r="CM2169" s="4"/>
      <c r="CP2169" s="3"/>
    </row>
    <row r="2170" spans="91:94">
      <c r="CM2170" s="4"/>
      <c r="CP2170" s="3"/>
    </row>
    <row r="2171" spans="91:94">
      <c r="CM2171" s="4"/>
      <c r="CP2171" s="3"/>
    </row>
    <row r="2172" spans="91:94">
      <c r="CM2172" s="4"/>
      <c r="CP2172" s="3"/>
    </row>
    <row r="2173" spans="91:94">
      <c r="CM2173" s="4"/>
      <c r="CP2173" s="3"/>
    </row>
    <row r="2174" spans="91:94">
      <c r="CM2174" s="4"/>
      <c r="CP2174" s="3"/>
    </row>
    <row r="2175" spans="91:94">
      <c r="CM2175" s="4"/>
      <c r="CP2175" s="3"/>
    </row>
    <row r="2176" spans="91:94">
      <c r="CM2176" s="4"/>
      <c r="CP2176" s="3"/>
    </row>
    <row r="2177" spans="91:94">
      <c r="CM2177" s="4"/>
      <c r="CP2177" s="3"/>
    </row>
    <row r="2178" spans="91:94">
      <c r="CM2178" s="4"/>
      <c r="CP2178" s="3"/>
    </row>
    <row r="2179" spans="91:94">
      <c r="CM2179" s="4"/>
      <c r="CP2179" s="3"/>
    </row>
    <row r="2180" spans="91:94">
      <c r="CM2180" s="4"/>
      <c r="CP2180" s="3"/>
    </row>
    <row r="2181" spans="91:94">
      <c r="CM2181" s="4"/>
      <c r="CP2181" s="3"/>
    </row>
    <row r="2182" spans="91:94">
      <c r="CM2182" s="4"/>
      <c r="CP2182" s="3"/>
    </row>
    <row r="2183" spans="91:94">
      <c r="CM2183" s="4"/>
      <c r="CP2183" s="3"/>
    </row>
    <row r="2184" spans="91:94">
      <c r="CM2184" s="4"/>
      <c r="CP2184" s="3"/>
    </row>
    <row r="2185" spans="91:94">
      <c r="CM2185" s="4"/>
      <c r="CP2185" s="3"/>
    </row>
    <row r="2186" spans="91:94">
      <c r="CM2186" s="4"/>
      <c r="CP2186" s="3"/>
    </row>
    <row r="2187" spans="91:94">
      <c r="CM2187" s="4"/>
      <c r="CP2187" s="3"/>
    </row>
    <row r="2188" spans="91:94">
      <c r="CM2188" s="4"/>
      <c r="CP2188" s="3"/>
    </row>
    <row r="2189" spans="91:94">
      <c r="CM2189" s="4"/>
      <c r="CP2189" s="3"/>
    </row>
    <row r="2190" spans="91:94">
      <c r="CM2190" s="4"/>
      <c r="CP2190" s="3"/>
    </row>
    <row r="2191" spans="91:94">
      <c r="CM2191" s="4"/>
      <c r="CP2191" s="3"/>
    </row>
    <row r="2192" spans="91:94">
      <c r="CM2192" s="4"/>
      <c r="CP2192" s="3"/>
    </row>
    <row r="2193" spans="91:94">
      <c r="CM2193" s="4"/>
      <c r="CP2193" s="3"/>
    </row>
    <row r="2194" spans="91:94">
      <c r="CM2194" s="4"/>
      <c r="CP2194" s="3"/>
    </row>
    <row r="2195" spans="91:94">
      <c r="CM2195" s="4"/>
      <c r="CP2195" s="3"/>
    </row>
    <row r="2196" spans="91:94">
      <c r="CM2196" s="4"/>
      <c r="CP2196" s="3"/>
    </row>
    <row r="2197" spans="91:94">
      <c r="CM2197" s="4"/>
      <c r="CP2197" s="3"/>
    </row>
    <row r="2198" spans="91:94">
      <c r="CM2198" s="4"/>
      <c r="CP2198" s="3"/>
    </row>
    <row r="2199" spans="91:94">
      <c r="CM2199" s="4"/>
      <c r="CP2199" s="3"/>
    </row>
    <row r="2200" spans="91:94">
      <c r="CM2200" s="4"/>
      <c r="CP2200" s="3"/>
    </row>
    <row r="2201" spans="91:94">
      <c r="CM2201" s="4"/>
      <c r="CP2201" s="3"/>
    </row>
    <row r="2202" spans="91:94">
      <c r="CM2202" s="4"/>
      <c r="CP2202" s="3"/>
    </row>
    <row r="2203" spans="91:94">
      <c r="CM2203" s="4"/>
      <c r="CP2203" s="3"/>
    </row>
    <row r="2204" spans="91:94">
      <c r="CM2204" s="4"/>
      <c r="CP2204" s="3"/>
    </row>
    <row r="2205" spans="91:94">
      <c r="CM2205" s="4"/>
      <c r="CP2205" s="3"/>
    </row>
    <row r="2206" spans="91:94">
      <c r="CM2206" s="4"/>
      <c r="CP2206" s="3"/>
    </row>
    <row r="2207" spans="91:94">
      <c r="CM2207" s="4"/>
      <c r="CP2207" s="3"/>
    </row>
    <row r="2208" spans="91:94">
      <c r="CM2208" s="4"/>
      <c r="CP2208" s="3"/>
    </row>
    <row r="2209" spans="91:94">
      <c r="CM2209" s="4"/>
      <c r="CP2209" s="3"/>
    </row>
    <row r="2210" spans="91:94">
      <c r="CM2210" s="4"/>
      <c r="CP2210" s="3"/>
    </row>
    <row r="2211" spans="91:94">
      <c r="CM2211" s="4"/>
      <c r="CP2211" s="3"/>
    </row>
    <row r="2212" spans="91:94">
      <c r="CM2212" s="4"/>
      <c r="CP2212" s="3"/>
    </row>
    <row r="2213" spans="91:94">
      <c r="CM2213" s="4"/>
      <c r="CP2213" s="3"/>
    </row>
    <row r="2214" spans="91:94">
      <c r="CM2214" s="4"/>
      <c r="CP2214" s="3"/>
    </row>
    <row r="2215" spans="91:94">
      <c r="CM2215" s="4"/>
      <c r="CP2215" s="3"/>
    </row>
    <row r="2216" spans="91:94">
      <c r="CM2216" s="4"/>
      <c r="CP2216" s="3"/>
    </row>
    <row r="2217" spans="91:94">
      <c r="CM2217" s="4"/>
      <c r="CP2217" s="3"/>
    </row>
    <row r="2218" spans="91:94">
      <c r="CM2218" s="4"/>
      <c r="CP2218" s="3"/>
    </row>
    <row r="2219" spans="91:94">
      <c r="CM2219" s="4"/>
      <c r="CP2219" s="3"/>
    </row>
    <row r="2220" spans="91:94">
      <c r="CM2220" s="4"/>
      <c r="CP2220" s="3"/>
    </row>
    <row r="2221" spans="91:94">
      <c r="CM2221" s="4"/>
      <c r="CP2221" s="3"/>
    </row>
    <row r="2222" spans="91:94">
      <c r="CM2222" s="4"/>
      <c r="CP2222" s="3"/>
    </row>
    <row r="2223" spans="91:94">
      <c r="CM2223" s="4"/>
      <c r="CP2223" s="3"/>
    </row>
    <row r="2224" spans="91:94">
      <c r="CM2224" s="4"/>
      <c r="CP2224" s="3"/>
    </row>
    <row r="2225" spans="91:94">
      <c r="CM2225" s="4"/>
      <c r="CP2225" s="3"/>
    </row>
    <row r="2226" spans="91:94">
      <c r="CM2226" s="4"/>
      <c r="CP2226" s="3"/>
    </row>
    <row r="2227" spans="91:94">
      <c r="CM2227" s="4"/>
      <c r="CP2227" s="3"/>
    </row>
    <row r="2228" spans="91:94">
      <c r="CM2228" s="4"/>
      <c r="CP2228" s="3"/>
    </row>
    <row r="2229" spans="91:94">
      <c r="CM2229" s="4"/>
      <c r="CP2229" s="3"/>
    </row>
    <row r="2230" spans="91:94">
      <c r="CM2230" s="4"/>
      <c r="CP2230" s="3"/>
    </row>
    <row r="2231" spans="91:94">
      <c r="CM2231" s="4"/>
      <c r="CP2231" s="3"/>
    </row>
    <row r="2232" spans="91:94">
      <c r="CM2232" s="4"/>
      <c r="CP2232" s="3"/>
    </row>
    <row r="2233" spans="91:94">
      <c r="CM2233" s="4"/>
      <c r="CP2233" s="3"/>
    </row>
    <row r="2234" spans="91:94">
      <c r="CM2234" s="4"/>
      <c r="CP2234" s="3"/>
    </row>
    <row r="2235" spans="91:94">
      <c r="CM2235" s="4"/>
      <c r="CP2235" s="3"/>
    </row>
    <row r="2236" spans="91:94">
      <c r="CM2236" s="4"/>
      <c r="CP2236" s="3"/>
    </row>
    <row r="2237" spans="91:94">
      <c r="CM2237" s="4"/>
      <c r="CP2237" s="3"/>
    </row>
    <row r="2238" spans="91:94">
      <c r="CM2238" s="4"/>
      <c r="CP2238" s="3"/>
    </row>
    <row r="2239" spans="91:94">
      <c r="CM2239" s="4"/>
      <c r="CP2239" s="3"/>
    </row>
    <row r="2240" spans="91:94">
      <c r="CM2240" s="4"/>
      <c r="CP2240" s="3"/>
    </row>
    <row r="2241" spans="91:94">
      <c r="CM2241" s="4"/>
      <c r="CP2241" s="3"/>
    </row>
    <row r="2242" spans="91:94">
      <c r="CM2242" s="4"/>
      <c r="CP2242" s="3"/>
    </row>
    <row r="2243" spans="91:94">
      <c r="CM2243" s="4"/>
      <c r="CP2243" s="3"/>
    </row>
    <row r="2244" spans="91:94">
      <c r="CM2244" s="4"/>
      <c r="CP2244" s="3"/>
    </row>
    <row r="2245" spans="91:94">
      <c r="CM2245" s="4"/>
      <c r="CP2245" s="3"/>
    </row>
    <row r="2246" spans="91:94">
      <c r="CM2246" s="4"/>
      <c r="CP2246" s="3"/>
    </row>
    <row r="2247" spans="91:94">
      <c r="CM2247" s="4"/>
      <c r="CP2247" s="3"/>
    </row>
    <row r="2248" spans="91:94">
      <c r="CM2248" s="4"/>
      <c r="CP2248" s="3"/>
    </row>
    <row r="2249" spans="91:94">
      <c r="CM2249" s="4"/>
      <c r="CP2249" s="3"/>
    </row>
    <row r="2250" spans="91:94">
      <c r="CM2250" s="4"/>
      <c r="CP2250" s="3"/>
    </row>
    <row r="2251" spans="91:94">
      <c r="CM2251" s="4"/>
      <c r="CP2251" s="3"/>
    </row>
    <row r="2252" spans="91:94">
      <c r="CM2252" s="4"/>
      <c r="CP2252" s="3"/>
    </row>
    <row r="2253" spans="91:94">
      <c r="CM2253" s="4"/>
      <c r="CP2253" s="3"/>
    </row>
    <row r="2254" spans="91:94">
      <c r="CM2254" s="4"/>
      <c r="CP2254" s="3"/>
    </row>
    <row r="2255" spans="91:94">
      <c r="CM2255" s="4"/>
      <c r="CP2255" s="3"/>
    </row>
    <row r="2256" spans="91:94">
      <c r="CM2256" s="4"/>
      <c r="CP2256" s="3"/>
    </row>
    <row r="2257" spans="91:94">
      <c r="CM2257" s="4"/>
      <c r="CP2257" s="3"/>
    </row>
    <row r="2258" spans="91:94">
      <c r="CM2258" s="4"/>
      <c r="CP2258" s="3"/>
    </row>
    <row r="2259" spans="91:94">
      <c r="CM2259" s="4"/>
      <c r="CP2259" s="3"/>
    </row>
    <row r="2260" spans="91:94">
      <c r="CM2260" s="4"/>
      <c r="CP2260" s="3"/>
    </row>
    <row r="2261" spans="91:94">
      <c r="CM2261" s="4"/>
      <c r="CP2261" s="3"/>
    </row>
    <row r="2262" spans="91:94">
      <c r="CM2262" s="4"/>
      <c r="CP2262" s="3"/>
    </row>
    <row r="2263" spans="91:94">
      <c r="CM2263" s="4"/>
      <c r="CP2263" s="3"/>
    </row>
    <row r="2264" spans="91:94">
      <c r="CM2264" s="4"/>
      <c r="CP2264" s="3"/>
    </row>
    <row r="2265" spans="91:94">
      <c r="CM2265" s="4"/>
      <c r="CP2265" s="3"/>
    </row>
    <row r="2266" spans="91:94">
      <c r="CM2266" s="4"/>
      <c r="CP2266" s="3"/>
    </row>
    <row r="2267" spans="91:94">
      <c r="CM2267" s="4"/>
      <c r="CP2267" s="3"/>
    </row>
    <row r="2268" spans="91:94">
      <c r="CM2268" s="4"/>
      <c r="CP2268" s="3"/>
    </row>
    <row r="2269" spans="91:94">
      <c r="CM2269" s="4"/>
      <c r="CP2269" s="3"/>
    </row>
    <row r="2270" spans="91:94">
      <c r="CM2270" s="4"/>
      <c r="CP2270" s="3"/>
    </row>
    <row r="2271" spans="91:94">
      <c r="CM2271" s="4"/>
      <c r="CP2271" s="3"/>
    </row>
    <row r="2272" spans="91:94">
      <c r="CM2272" s="4"/>
      <c r="CP2272" s="3"/>
    </row>
    <row r="2273" spans="91:94">
      <c r="CM2273" s="4"/>
      <c r="CP2273" s="3"/>
    </row>
    <row r="2274" spans="91:94">
      <c r="CM2274" s="4"/>
      <c r="CP2274" s="3"/>
    </row>
    <row r="2275" spans="91:94">
      <c r="CM2275" s="4"/>
      <c r="CP2275" s="3"/>
    </row>
    <row r="2276" spans="91:94">
      <c r="CM2276" s="4"/>
      <c r="CP2276" s="3"/>
    </row>
    <row r="2277" spans="91:94">
      <c r="CM2277" s="4"/>
      <c r="CP2277" s="3"/>
    </row>
    <row r="2278" spans="91:94">
      <c r="CM2278" s="4"/>
      <c r="CP2278" s="3"/>
    </row>
    <row r="2279" spans="91:94">
      <c r="CM2279" s="4"/>
      <c r="CP2279" s="3"/>
    </row>
    <row r="2280" spans="91:94">
      <c r="CM2280" s="4"/>
      <c r="CP2280" s="3"/>
    </row>
    <row r="2281" spans="91:94">
      <c r="CM2281" s="4"/>
      <c r="CP2281" s="3"/>
    </row>
    <row r="2282" spans="91:94">
      <c r="CM2282" s="4"/>
      <c r="CP2282" s="3"/>
    </row>
    <row r="2283" spans="91:94">
      <c r="CM2283" s="4"/>
      <c r="CP2283" s="3"/>
    </row>
    <row r="2284" spans="91:94">
      <c r="CM2284" s="4"/>
      <c r="CP2284" s="3"/>
    </row>
    <row r="2285" spans="91:94">
      <c r="CM2285" s="4"/>
      <c r="CP2285" s="3"/>
    </row>
    <row r="2286" spans="91:94">
      <c r="CM2286" s="4"/>
      <c r="CP2286" s="3"/>
    </row>
    <row r="2287" spans="91:94">
      <c r="CM2287" s="4"/>
      <c r="CP2287" s="3"/>
    </row>
    <row r="2288" spans="91:94">
      <c r="CM2288" s="4"/>
      <c r="CP2288" s="3"/>
    </row>
    <row r="2289" spans="91:94">
      <c r="CM2289" s="4"/>
      <c r="CP2289" s="3"/>
    </row>
    <row r="2290" spans="91:94">
      <c r="CM2290" s="4"/>
      <c r="CP2290" s="3"/>
    </row>
    <row r="2291" spans="91:94">
      <c r="CM2291" s="4"/>
      <c r="CP2291" s="3"/>
    </row>
    <row r="2292" spans="91:94">
      <c r="CM2292" s="4"/>
      <c r="CP2292" s="3"/>
    </row>
    <row r="2293" spans="91:94">
      <c r="CM2293" s="4"/>
      <c r="CP2293" s="3"/>
    </row>
    <row r="2294" spans="91:94">
      <c r="CM2294" s="4"/>
      <c r="CP2294" s="3"/>
    </row>
    <row r="2295" spans="91:94">
      <c r="CM2295" s="4"/>
      <c r="CP2295" s="3"/>
    </row>
    <row r="2296" spans="91:94">
      <c r="CM2296" s="4"/>
      <c r="CP2296" s="3"/>
    </row>
    <row r="2297" spans="91:94">
      <c r="CM2297" s="4"/>
      <c r="CP2297" s="3"/>
    </row>
    <row r="2298" spans="91:94">
      <c r="CM2298" s="4"/>
      <c r="CP2298" s="3"/>
    </row>
    <row r="2299" spans="91:94">
      <c r="CM2299" s="4"/>
      <c r="CP2299" s="3"/>
    </row>
    <row r="2300" spans="91:94">
      <c r="CM2300" s="4"/>
      <c r="CP2300" s="3"/>
    </row>
    <row r="2301" spans="91:94">
      <c r="CM2301" s="4"/>
      <c r="CP2301" s="3"/>
    </row>
    <row r="2302" spans="91:94">
      <c r="CM2302" s="4"/>
      <c r="CP2302" s="3"/>
    </row>
    <row r="2303" spans="91:94">
      <c r="CM2303" s="4"/>
      <c r="CP2303" s="3"/>
    </row>
    <row r="2304" spans="91:94">
      <c r="CM2304" s="4"/>
      <c r="CP2304" s="3"/>
    </row>
    <row r="2305" spans="91:94">
      <c r="CM2305" s="4"/>
      <c r="CP2305" s="3"/>
    </row>
    <row r="2306" spans="91:94">
      <c r="CM2306" s="4"/>
      <c r="CP2306" s="3"/>
    </row>
    <row r="2307" spans="91:94">
      <c r="CM2307" s="4"/>
      <c r="CP2307" s="3"/>
    </row>
    <row r="2308" spans="91:94">
      <c r="CM2308" s="4"/>
      <c r="CP2308" s="3"/>
    </row>
    <row r="2309" spans="91:94">
      <c r="CM2309" s="4"/>
      <c r="CP2309" s="3"/>
    </row>
    <row r="2310" spans="91:94">
      <c r="CM2310" s="4"/>
      <c r="CP2310" s="3"/>
    </row>
    <row r="2311" spans="91:94">
      <c r="CM2311" s="4"/>
      <c r="CP2311" s="3"/>
    </row>
    <row r="2312" spans="91:94">
      <c r="CM2312" s="4"/>
      <c r="CP2312" s="3"/>
    </row>
    <row r="2313" spans="91:94">
      <c r="CM2313" s="4"/>
      <c r="CP2313" s="3"/>
    </row>
    <row r="2314" spans="91:94">
      <c r="CM2314" s="4"/>
      <c r="CP2314" s="3"/>
    </row>
    <row r="2315" spans="91:94">
      <c r="CM2315" s="4"/>
      <c r="CP2315" s="3"/>
    </row>
    <row r="2316" spans="91:94">
      <c r="CM2316" s="4"/>
      <c r="CP2316" s="3"/>
    </row>
    <row r="2317" spans="91:94">
      <c r="CM2317" s="4"/>
      <c r="CP2317" s="3"/>
    </row>
    <row r="2318" spans="91:94">
      <c r="CM2318" s="4"/>
      <c r="CP2318" s="3"/>
    </row>
    <row r="2319" spans="91:94">
      <c r="CM2319" s="4"/>
      <c r="CP2319" s="3"/>
    </row>
    <row r="2320" spans="91:94">
      <c r="CM2320" s="4"/>
      <c r="CP2320" s="3"/>
    </row>
    <row r="2321" spans="91:94">
      <c r="CM2321" s="4"/>
      <c r="CP2321" s="3"/>
    </row>
    <row r="2322" spans="91:94">
      <c r="CM2322" s="4"/>
      <c r="CP2322" s="3"/>
    </row>
    <row r="2323" spans="91:94">
      <c r="CM2323" s="4"/>
      <c r="CP2323" s="3"/>
    </row>
    <row r="2324" spans="91:94">
      <c r="CM2324" s="4"/>
      <c r="CP2324" s="3"/>
    </row>
    <row r="2325" spans="91:94">
      <c r="CM2325" s="4"/>
      <c r="CP2325" s="3"/>
    </row>
    <row r="2326" spans="91:94">
      <c r="CM2326" s="4"/>
      <c r="CP2326" s="3"/>
    </row>
    <row r="2327" spans="91:94">
      <c r="CM2327" s="4"/>
      <c r="CP2327" s="3"/>
    </row>
    <row r="2328" spans="91:94">
      <c r="CM2328" s="4"/>
      <c r="CP2328" s="3"/>
    </row>
    <row r="2329" spans="91:94">
      <c r="CM2329" s="4"/>
      <c r="CP2329" s="3"/>
    </row>
    <row r="2330" spans="91:94">
      <c r="CM2330" s="4"/>
      <c r="CP2330" s="3"/>
    </row>
    <row r="2331" spans="91:94">
      <c r="CM2331" s="4"/>
      <c r="CP2331" s="3"/>
    </row>
    <row r="2332" spans="91:94">
      <c r="CM2332" s="4"/>
      <c r="CP2332" s="3"/>
    </row>
    <row r="2333" spans="91:94">
      <c r="CM2333" s="4"/>
      <c r="CP2333" s="3"/>
    </row>
    <row r="2334" spans="91:94">
      <c r="CM2334" s="4"/>
      <c r="CP2334" s="3"/>
    </row>
    <row r="2335" spans="91:94">
      <c r="CM2335" s="4"/>
      <c r="CP2335" s="3"/>
    </row>
    <row r="2336" spans="91:94">
      <c r="CM2336" s="4"/>
      <c r="CP2336" s="3"/>
    </row>
    <row r="2337" spans="91:94">
      <c r="CM2337" s="4"/>
      <c r="CP2337" s="3"/>
    </row>
    <row r="2338" spans="91:94">
      <c r="CM2338" s="4"/>
      <c r="CP2338" s="3"/>
    </row>
    <row r="2339" spans="91:94">
      <c r="CM2339" s="4"/>
      <c r="CP2339" s="3"/>
    </row>
    <row r="2340" spans="91:94">
      <c r="CM2340" s="4"/>
      <c r="CP2340" s="3"/>
    </row>
    <row r="2341" spans="91:94">
      <c r="CM2341" s="4"/>
      <c r="CP2341" s="3"/>
    </row>
    <row r="2342" spans="91:94">
      <c r="CM2342" s="4"/>
      <c r="CP2342" s="3"/>
    </row>
    <row r="2343" spans="91:94">
      <c r="CM2343" s="4"/>
      <c r="CP2343" s="3"/>
    </row>
    <row r="2344" spans="91:94">
      <c r="CM2344" s="4"/>
      <c r="CP2344" s="3"/>
    </row>
    <row r="2345" spans="91:94">
      <c r="CM2345" s="4"/>
      <c r="CP2345" s="3"/>
    </row>
    <row r="2346" spans="91:94">
      <c r="CM2346" s="4"/>
      <c r="CP2346" s="3"/>
    </row>
    <row r="2347" spans="91:94">
      <c r="CM2347" s="4"/>
      <c r="CP2347" s="3"/>
    </row>
    <row r="2348" spans="91:94">
      <c r="CM2348" s="4"/>
      <c r="CP2348" s="3"/>
    </row>
    <row r="2349" spans="91:94">
      <c r="CM2349" s="4"/>
      <c r="CP2349" s="3"/>
    </row>
    <row r="2350" spans="91:94">
      <c r="CM2350" s="4"/>
      <c r="CP2350" s="3"/>
    </row>
    <row r="2351" spans="91:94">
      <c r="CM2351" s="4"/>
      <c r="CP2351" s="3"/>
    </row>
    <row r="2352" spans="91:94">
      <c r="CM2352" s="4"/>
      <c r="CP2352" s="3"/>
    </row>
    <row r="2353" spans="91:94">
      <c r="CM2353" s="4"/>
      <c r="CP2353" s="3"/>
    </row>
    <row r="2354" spans="91:94">
      <c r="CM2354" s="4"/>
      <c r="CP2354" s="3"/>
    </row>
    <row r="2355" spans="91:94">
      <c r="CM2355" s="4"/>
      <c r="CP2355" s="3"/>
    </row>
    <row r="2356" spans="91:94">
      <c r="CM2356" s="4"/>
      <c r="CP2356" s="3"/>
    </row>
    <row r="2357" spans="91:94">
      <c r="CM2357" s="4"/>
      <c r="CP2357" s="3"/>
    </row>
    <row r="2358" spans="91:94">
      <c r="CM2358" s="4"/>
      <c r="CP2358" s="3"/>
    </row>
    <row r="2359" spans="91:94">
      <c r="CM2359" s="4"/>
      <c r="CP2359" s="3"/>
    </row>
    <row r="2360" spans="91:94">
      <c r="CM2360" s="4"/>
      <c r="CP2360" s="3"/>
    </row>
    <row r="2361" spans="91:94">
      <c r="CM2361" s="4"/>
      <c r="CP2361" s="3"/>
    </row>
    <row r="2362" spans="91:94">
      <c r="CM2362" s="4"/>
      <c r="CP2362" s="3"/>
    </row>
    <row r="2363" spans="91:94">
      <c r="CM2363" s="4"/>
      <c r="CP2363" s="3"/>
    </row>
    <row r="2364" spans="91:94">
      <c r="CM2364" s="4"/>
      <c r="CP2364" s="3"/>
    </row>
    <row r="2365" spans="91:94">
      <c r="CM2365" s="4"/>
      <c r="CP2365" s="3"/>
    </row>
    <row r="2366" spans="91:94">
      <c r="CM2366" s="4"/>
      <c r="CP2366" s="3"/>
    </row>
    <row r="2367" spans="91:94">
      <c r="CM2367" s="4"/>
      <c r="CP2367" s="3"/>
    </row>
    <row r="2368" spans="91:94">
      <c r="CM2368" s="4"/>
      <c r="CP2368" s="3"/>
    </row>
    <row r="2369" spans="91:94">
      <c r="CM2369" s="4"/>
      <c r="CP2369" s="3"/>
    </row>
    <row r="2370" spans="91:94">
      <c r="CM2370" s="4"/>
      <c r="CP2370" s="3"/>
    </row>
    <row r="2371" spans="91:94">
      <c r="CM2371" s="4"/>
      <c r="CP2371" s="3"/>
    </row>
    <row r="2372" spans="91:94">
      <c r="CM2372" s="4"/>
      <c r="CP2372" s="3"/>
    </row>
    <row r="2373" spans="91:94">
      <c r="CM2373" s="4"/>
      <c r="CP2373" s="3"/>
    </row>
    <row r="2374" spans="91:94">
      <c r="CM2374" s="4"/>
      <c r="CP2374" s="3"/>
    </row>
    <row r="2375" spans="91:94">
      <c r="CM2375" s="4"/>
      <c r="CP2375" s="3"/>
    </row>
    <row r="2376" spans="91:94">
      <c r="CM2376" s="4"/>
      <c r="CP2376" s="3"/>
    </row>
    <row r="2377" spans="91:94">
      <c r="CM2377" s="4"/>
      <c r="CP2377" s="3"/>
    </row>
    <row r="2378" spans="91:94">
      <c r="CM2378" s="4"/>
      <c r="CP2378" s="3"/>
    </row>
    <row r="2379" spans="91:94">
      <c r="CM2379" s="4"/>
      <c r="CP2379" s="3"/>
    </row>
    <row r="2380" spans="91:94">
      <c r="CM2380" s="4"/>
      <c r="CP2380" s="3"/>
    </row>
    <row r="2381" spans="91:94">
      <c r="CM2381" s="4"/>
      <c r="CP2381" s="3"/>
    </row>
    <row r="2382" spans="91:94">
      <c r="CM2382" s="4"/>
      <c r="CP2382" s="3"/>
    </row>
    <row r="2383" spans="91:94">
      <c r="CM2383" s="4"/>
      <c r="CP2383" s="3"/>
    </row>
    <row r="2384" spans="91:94">
      <c r="CM2384" s="4"/>
      <c r="CP2384" s="3"/>
    </row>
    <row r="2385" spans="91:94">
      <c r="CM2385" s="4"/>
      <c r="CP2385" s="3"/>
    </row>
    <row r="2386" spans="91:94">
      <c r="CM2386" s="4"/>
      <c r="CP2386" s="3"/>
    </row>
    <row r="2387" spans="91:94">
      <c r="CM2387" s="4"/>
      <c r="CP2387" s="3"/>
    </row>
    <row r="2388" spans="91:94">
      <c r="CM2388" s="4"/>
      <c r="CP2388" s="3"/>
    </row>
    <row r="2389" spans="91:94">
      <c r="CM2389" s="4"/>
      <c r="CP2389" s="3"/>
    </row>
    <row r="2390" spans="91:94">
      <c r="CM2390" s="4"/>
      <c r="CP2390" s="3"/>
    </row>
    <row r="2391" spans="91:94">
      <c r="CM2391" s="4"/>
      <c r="CP2391" s="3"/>
    </row>
    <row r="2392" spans="91:94">
      <c r="CM2392" s="4"/>
      <c r="CP2392" s="3"/>
    </row>
    <row r="2393" spans="91:94">
      <c r="CM2393" s="4"/>
      <c r="CP2393" s="3"/>
    </row>
    <row r="2394" spans="91:94">
      <c r="CM2394" s="4"/>
      <c r="CP2394" s="3"/>
    </row>
    <row r="2395" spans="91:94">
      <c r="CM2395" s="4"/>
      <c r="CP2395" s="3"/>
    </row>
    <row r="2396" spans="91:94">
      <c r="CM2396" s="4"/>
      <c r="CP2396" s="3"/>
    </row>
    <row r="2397" spans="91:94">
      <c r="CM2397" s="4"/>
      <c r="CP2397" s="3"/>
    </row>
    <row r="2398" spans="91:94">
      <c r="CM2398" s="4"/>
      <c r="CP2398" s="3"/>
    </row>
    <row r="2399" spans="91:94">
      <c r="CM2399" s="4"/>
      <c r="CP2399" s="3"/>
    </row>
    <row r="2400" spans="91:94">
      <c r="CM2400" s="4"/>
      <c r="CP2400" s="3"/>
    </row>
    <row r="2401" spans="91:94">
      <c r="CM2401" s="4"/>
      <c r="CP2401" s="3"/>
    </row>
    <row r="2402" spans="91:94">
      <c r="CM2402" s="4"/>
      <c r="CP2402" s="3"/>
    </row>
    <row r="2403" spans="91:94">
      <c r="CM2403" s="4"/>
      <c r="CP2403" s="3"/>
    </row>
    <row r="2404" spans="91:94">
      <c r="CM2404" s="4"/>
      <c r="CP2404" s="3"/>
    </row>
    <row r="2405" spans="91:94">
      <c r="CM2405" s="4"/>
      <c r="CP2405" s="3"/>
    </row>
    <row r="2406" spans="91:94">
      <c r="CM2406" s="4"/>
      <c r="CP2406" s="3"/>
    </row>
    <row r="2407" spans="91:94">
      <c r="CM2407" s="4"/>
      <c r="CP2407" s="3"/>
    </row>
    <row r="2408" spans="91:94">
      <c r="CM2408" s="4"/>
      <c r="CP2408" s="3"/>
    </row>
    <row r="2409" spans="91:94">
      <c r="CM2409" s="4"/>
      <c r="CP2409" s="3"/>
    </row>
    <row r="2410" spans="91:94">
      <c r="CM2410" s="4"/>
      <c r="CP2410" s="3"/>
    </row>
    <row r="2411" spans="91:94">
      <c r="CM2411" s="4"/>
      <c r="CP2411" s="3"/>
    </row>
    <row r="2412" spans="91:94">
      <c r="CM2412" s="4"/>
      <c r="CP2412" s="3"/>
    </row>
    <row r="2413" spans="91:94">
      <c r="CM2413" s="4"/>
      <c r="CP2413" s="3"/>
    </row>
    <row r="2414" spans="91:94">
      <c r="CM2414" s="4"/>
      <c r="CP2414" s="3"/>
    </row>
    <row r="2415" spans="91:94">
      <c r="CM2415" s="4"/>
      <c r="CP2415" s="3"/>
    </row>
    <row r="2416" spans="91:94">
      <c r="CM2416" s="4"/>
      <c r="CP2416" s="3"/>
    </row>
    <row r="2417" spans="91:94">
      <c r="CM2417" s="4"/>
      <c r="CP2417" s="3"/>
    </row>
    <row r="2418" spans="91:94">
      <c r="CM2418" s="4"/>
      <c r="CP2418" s="3"/>
    </row>
    <row r="2419" spans="91:94">
      <c r="CM2419" s="4"/>
      <c r="CP2419" s="3"/>
    </row>
    <row r="2420" spans="91:94">
      <c r="CM2420" s="4"/>
      <c r="CP2420" s="3"/>
    </row>
    <row r="2421" spans="91:94">
      <c r="CM2421" s="4"/>
      <c r="CP2421" s="3"/>
    </row>
    <row r="2422" spans="91:94">
      <c r="CM2422" s="4"/>
      <c r="CP2422" s="3"/>
    </row>
    <row r="2423" spans="91:94">
      <c r="CM2423" s="4"/>
      <c r="CP2423" s="3"/>
    </row>
    <row r="2424" spans="91:94">
      <c r="CM2424" s="4"/>
      <c r="CP2424" s="3"/>
    </row>
    <row r="2425" spans="91:94">
      <c r="CM2425" s="4"/>
      <c r="CP2425" s="3"/>
    </row>
    <row r="2426" spans="91:94">
      <c r="CM2426" s="4"/>
      <c r="CP2426" s="3"/>
    </row>
    <row r="2427" spans="91:94">
      <c r="CM2427" s="4"/>
      <c r="CP2427" s="3"/>
    </row>
    <row r="2428" spans="91:94">
      <c r="CM2428" s="4"/>
      <c r="CP2428" s="3"/>
    </row>
    <row r="2429" spans="91:94">
      <c r="CM2429" s="4"/>
      <c r="CP2429" s="3"/>
    </row>
    <row r="2430" spans="91:94">
      <c r="CM2430" s="4"/>
      <c r="CP2430" s="3"/>
    </row>
    <row r="2431" spans="91:94">
      <c r="CM2431" s="4"/>
      <c r="CP2431" s="3"/>
    </row>
    <row r="2432" spans="91:94">
      <c r="CM2432" s="4"/>
      <c r="CP2432" s="3"/>
    </row>
    <row r="2433" spans="91:94">
      <c r="CM2433" s="4"/>
      <c r="CP2433" s="3"/>
    </row>
    <row r="2434" spans="91:94">
      <c r="CM2434" s="4"/>
      <c r="CP2434" s="3"/>
    </row>
    <row r="2435" spans="91:94">
      <c r="CM2435" s="4"/>
      <c r="CP2435" s="3"/>
    </row>
    <row r="2436" spans="91:94">
      <c r="CM2436" s="4"/>
      <c r="CP2436" s="3"/>
    </row>
    <row r="2437" spans="91:94">
      <c r="CM2437" s="4"/>
      <c r="CP2437" s="3"/>
    </row>
    <row r="2438" spans="91:94">
      <c r="CM2438" s="4"/>
      <c r="CP2438" s="3"/>
    </row>
    <row r="2439" spans="91:94">
      <c r="CM2439" s="4"/>
      <c r="CP2439" s="3"/>
    </row>
    <row r="2440" spans="91:94">
      <c r="CM2440" s="4"/>
      <c r="CP2440" s="3"/>
    </row>
    <row r="2441" spans="91:94">
      <c r="CM2441" s="4"/>
      <c r="CP2441" s="3"/>
    </row>
    <row r="2442" spans="91:94">
      <c r="CM2442" s="4"/>
      <c r="CP2442" s="3"/>
    </row>
    <row r="2443" spans="91:94">
      <c r="CM2443" s="4"/>
      <c r="CP2443" s="3"/>
    </row>
    <row r="2444" spans="91:94">
      <c r="CM2444" s="4"/>
      <c r="CP2444" s="3"/>
    </row>
    <row r="2445" spans="91:94">
      <c r="CM2445" s="4"/>
      <c r="CP2445" s="3"/>
    </row>
    <row r="2446" spans="91:94">
      <c r="CM2446" s="4"/>
      <c r="CP2446" s="3"/>
    </row>
    <row r="2447" spans="91:94">
      <c r="CM2447" s="4"/>
      <c r="CP2447" s="3"/>
    </row>
    <row r="2448" spans="91:94">
      <c r="CM2448" s="4"/>
      <c r="CP2448" s="3"/>
    </row>
    <row r="2449" spans="91:94">
      <c r="CM2449" s="4"/>
      <c r="CP2449" s="3"/>
    </row>
    <row r="2450" spans="91:94">
      <c r="CM2450" s="4"/>
      <c r="CP2450" s="3"/>
    </row>
    <row r="2451" spans="91:94">
      <c r="CM2451" s="4"/>
      <c r="CP2451" s="3"/>
    </row>
    <row r="2452" spans="91:94">
      <c r="CM2452" s="4"/>
      <c r="CP2452" s="3"/>
    </row>
    <row r="2453" spans="91:94">
      <c r="CM2453" s="4"/>
      <c r="CP2453" s="3"/>
    </row>
    <row r="2454" spans="91:94">
      <c r="CM2454" s="4"/>
      <c r="CP2454" s="3"/>
    </row>
    <row r="2455" spans="91:94">
      <c r="CM2455" s="4"/>
      <c r="CP2455" s="3"/>
    </row>
    <row r="2456" spans="91:94">
      <c r="CM2456" s="4"/>
      <c r="CP2456" s="3"/>
    </row>
    <row r="2457" spans="91:94">
      <c r="CM2457" s="4"/>
      <c r="CP2457" s="3"/>
    </row>
    <row r="2458" spans="91:94">
      <c r="CM2458" s="4"/>
      <c r="CP2458" s="3"/>
    </row>
    <row r="2459" spans="91:94">
      <c r="CM2459" s="4"/>
      <c r="CP2459" s="3"/>
    </row>
    <row r="2460" spans="91:94">
      <c r="CM2460" s="4"/>
      <c r="CP2460" s="3"/>
    </row>
    <row r="2461" spans="91:94">
      <c r="CM2461" s="4"/>
      <c r="CP2461" s="3"/>
    </row>
    <row r="2462" spans="91:94">
      <c r="CM2462" s="4"/>
      <c r="CP2462" s="3"/>
    </row>
    <row r="2463" spans="91:94">
      <c r="CM2463" s="4"/>
      <c r="CP2463" s="3"/>
    </row>
    <row r="2464" spans="91:94">
      <c r="CM2464" s="4"/>
      <c r="CP2464" s="3"/>
    </row>
    <row r="2465" spans="91:94">
      <c r="CM2465" s="4"/>
      <c r="CP2465" s="3"/>
    </row>
    <row r="2466" spans="91:94">
      <c r="CM2466" s="4"/>
      <c r="CP2466" s="3"/>
    </row>
    <row r="2467" spans="91:94">
      <c r="CM2467" s="4"/>
      <c r="CP2467" s="3"/>
    </row>
    <row r="2468" spans="91:94">
      <c r="CM2468" s="4"/>
      <c r="CP2468" s="3"/>
    </row>
    <row r="2469" spans="91:94">
      <c r="CM2469" s="4"/>
      <c r="CP2469" s="3"/>
    </row>
    <row r="2470" spans="91:94">
      <c r="CM2470" s="4"/>
      <c r="CP2470" s="3"/>
    </row>
    <row r="2471" spans="91:94">
      <c r="CM2471" s="4"/>
      <c r="CP2471" s="3"/>
    </row>
    <row r="2472" spans="91:94">
      <c r="CM2472" s="4"/>
      <c r="CP2472" s="3"/>
    </row>
    <row r="2473" spans="91:94">
      <c r="CM2473" s="4"/>
      <c r="CP2473" s="3"/>
    </row>
    <row r="2474" spans="91:94">
      <c r="CM2474" s="4"/>
      <c r="CP2474" s="3"/>
    </row>
    <row r="2475" spans="91:94">
      <c r="CM2475" s="4"/>
      <c r="CP2475" s="3"/>
    </row>
    <row r="2476" spans="91:94">
      <c r="CM2476" s="4"/>
      <c r="CP2476" s="3"/>
    </row>
    <row r="2477" spans="91:94">
      <c r="CM2477" s="4"/>
      <c r="CP2477" s="3"/>
    </row>
    <row r="2478" spans="91:94">
      <c r="CM2478" s="4"/>
      <c r="CP2478" s="3"/>
    </row>
    <row r="2479" spans="91:94">
      <c r="CM2479" s="4"/>
      <c r="CP2479" s="3"/>
    </row>
    <row r="2480" spans="91:94">
      <c r="CM2480" s="4"/>
      <c r="CP2480" s="3"/>
    </row>
    <row r="2481" spans="91:94">
      <c r="CM2481" s="4"/>
      <c r="CP2481" s="3"/>
    </row>
    <row r="2482" spans="91:94">
      <c r="CM2482" s="4"/>
      <c r="CP2482" s="3"/>
    </row>
    <row r="2483" spans="91:94">
      <c r="CM2483" s="4"/>
      <c r="CP2483" s="3"/>
    </row>
    <row r="2484" spans="91:94">
      <c r="CM2484" s="4"/>
      <c r="CP2484" s="3"/>
    </row>
    <row r="2485" spans="91:94">
      <c r="CM2485" s="4"/>
      <c r="CP2485" s="3"/>
    </row>
    <row r="2486" spans="91:94">
      <c r="CM2486" s="4"/>
      <c r="CP2486" s="3"/>
    </row>
    <row r="2487" spans="91:94">
      <c r="CM2487" s="4"/>
      <c r="CP2487" s="3"/>
    </row>
    <row r="2488" spans="91:94">
      <c r="CM2488" s="4"/>
      <c r="CP2488" s="3"/>
    </row>
    <row r="2489" spans="91:94">
      <c r="CM2489" s="4"/>
      <c r="CP2489" s="3"/>
    </row>
    <row r="2490" spans="91:94">
      <c r="CM2490" s="4"/>
      <c r="CP2490" s="3"/>
    </row>
    <row r="2491" spans="91:94">
      <c r="CM2491" s="4"/>
      <c r="CP2491" s="3"/>
    </row>
    <row r="2492" spans="91:94">
      <c r="CM2492" s="4"/>
      <c r="CP2492" s="3"/>
    </row>
    <row r="2493" spans="91:94">
      <c r="CM2493" s="4"/>
      <c r="CP2493" s="3"/>
    </row>
    <row r="2494" spans="91:94">
      <c r="CM2494" s="4"/>
      <c r="CP2494" s="3"/>
    </row>
    <row r="2495" spans="91:94">
      <c r="CM2495" s="4"/>
      <c r="CP2495" s="3"/>
    </row>
    <row r="2496" spans="91:94">
      <c r="CM2496" s="4"/>
      <c r="CP2496" s="3"/>
    </row>
    <row r="2497" spans="91:94">
      <c r="CM2497" s="4"/>
      <c r="CP2497" s="3"/>
    </row>
    <row r="2498" spans="91:94">
      <c r="CM2498" s="4"/>
      <c r="CP2498" s="3"/>
    </row>
    <row r="2499" spans="91:94">
      <c r="CM2499" s="4"/>
      <c r="CP2499" s="3"/>
    </row>
    <row r="2500" spans="91:94">
      <c r="CM2500" s="4"/>
      <c r="CP2500" s="3"/>
    </row>
    <row r="2501" spans="91:94">
      <c r="CM2501" s="4"/>
      <c r="CP2501" s="3"/>
    </row>
    <row r="2502" spans="91:94">
      <c r="CM2502" s="4"/>
      <c r="CP2502" s="3"/>
    </row>
    <row r="2503" spans="91:94">
      <c r="CM2503" s="4"/>
      <c r="CP2503" s="3"/>
    </row>
    <row r="2504" spans="91:94">
      <c r="CM2504" s="4"/>
      <c r="CP2504" s="3"/>
    </row>
    <row r="2505" spans="91:94">
      <c r="CM2505" s="4"/>
      <c r="CP2505" s="3"/>
    </row>
    <row r="2506" spans="91:94">
      <c r="CM2506" s="4"/>
      <c r="CP2506" s="3"/>
    </row>
    <row r="2507" spans="91:94">
      <c r="CM2507" s="4"/>
      <c r="CP2507" s="3"/>
    </row>
    <row r="2508" spans="91:94">
      <c r="CM2508" s="4"/>
      <c r="CP2508" s="3"/>
    </row>
    <row r="2509" spans="91:94">
      <c r="CM2509" s="4"/>
      <c r="CP2509" s="3"/>
    </row>
    <row r="2510" spans="91:94">
      <c r="CM2510" s="4"/>
      <c r="CP2510" s="3"/>
    </row>
    <row r="2511" spans="91:94">
      <c r="CM2511" s="4"/>
      <c r="CP2511" s="3"/>
    </row>
    <row r="2512" spans="91:94">
      <c r="CM2512" s="4"/>
      <c r="CP2512" s="3"/>
    </row>
    <row r="2513" spans="91:94">
      <c r="CM2513" s="4"/>
      <c r="CP2513" s="3"/>
    </row>
    <row r="2514" spans="91:94">
      <c r="CM2514" s="4"/>
      <c r="CP2514" s="3"/>
    </row>
    <row r="2515" spans="91:94">
      <c r="CM2515" s="4"/>
      <c r="CP2515" s="3"/>
    </row>
    <row r="2516" spans="91:94">
      <c r="CM2516" s="4"/>
      <c r="CP2516" s="3"/>
    </row>
    <row r="2517" spans="91:94">
      <c r="CM2517" s="4"/>
      <c r="CP2517" s="3"/>
    </row>
    <row r="2518" spans="91:94">
      <c r="CM2518" s="4"/>
      <c r="CP2518" s="3"/>
    </row>
    <row r="2519" spans="91:94">
      <c r="CM2519" s="4"/>
      <c r="CP2519" s="3"/>
    </row>
    <row r="2520" spans="91:94">
      <c r="CM2520" s="4"/>
      <c r="CP2520" s="3"/>
    </row>
    <row r="2521" spans="91:94">
      <c r="CM2521" s="4"/>
      <c r="CP2521" s="3"/>
    </row>
    <row r="2522" spans="91:94">
      <c r="CM2522" s="4"/>
      <c r="CP2522" s="3"/>
    </row>
    <row r="2523" spans="91:94">
      <c r="CM2523" s="4"/>
      <c r="CP2523" s="3"/>
    </row>
    <row r="2524" spans="91:94">
      <c r="CM2524" s="4"/>
      <c r="CP2524" s="3"/>
    </row>
    <row r="2525" spans="91:94">
      <c r="CM2525" s="4"/>
      <c r="CP2525" s="3"/>
    </row>
    <row r="2526" spans="91:94">
      <c r="CM2526" s="4"/>
      <c r="CP2526" s="3"/>
    </row>
    <row r="2527" spans="91:94">
      <c r="CM2527" s="4"/>
      <c r="CP2527" s="3"/>
    </row>
    <row r="2528" spans="91:94">
      <c r="CM2528" s="4"/>
      <c r="CP2528" s="3"/>
    </row>
    <row r="2529" spans="91:94">
      <c r="CM2529" s="4"/>
      <c r="CP2529" s="3"/>
    </row>
    <row r="2530" spans="91:94">
      <c r="CM2530" s="4"/>
      <c r="CP2530" s="3"/>
    </row>
    <row r="2531" spans="91:94">
      <c r="CM2531" s="4"/>
      <c r="CP2531" s="3"/>
    </row>
    <row r="2532" spans="91:94">
      <c r="CM2532" s="4"/>
      <c r="CP2532" s="3"/>
    </row>
    <row r="2533" spans="91:94">
      <c r="CM2533" s="4"/>
      <c r="CP2533" s="3"/>
    </row>
    <row r="2534" spans="91:94">
      <c r="CM2534" s="4"/>
      <c r="CP2534" s="3"/>
    </row>
    <row r="2535" spans="91:94">
      <c r="CM2535" s="4"/>
      <c r="CP2535" s="3"/>
    </row>
    <row r="2536" spans="91:94">
      <c r="CM2536" s="4"/>
      <c r="CP2536" s="3"/>
    </row>
    <row r="2537" spans="91:94">
      <c r="CM2537" s="4"/>
      <c r="CP2537" s="3"/>
    </row>
    <row r="2538" spans="91:94">
      <c r="CM2538" s="4"/>
      <c r="CP2538" s="3"/>
    </row>
    <row r="2539" spans="91:94">
      <c r="CM2539" s="4"/>
      <c r="CP2539" s="3"/>
    </row>
    <row r="2540" spans="91:94">
      <c r="CM2540" s="4"/>
      <c r="CP2540" s="3"/>
    </row>
    <row r="2541" spans="91:94">
      <c r="CM2541" s="4"/>
      <c r="CP2541" s="3"/>
    </row>
    <row r="2542" spans="91:94">
      <c r="CM2542" s="4"/>
      <c r="CP2542" s="3"/>
    </row>
    <row r="2543" spans="91:94">
      <c r="CM2543" s="4"/>
      <c r="CP2543" s="3"/>
    </row>
    <row r="2544" spans="91:94">
      <c r="CM2544" s="4"/>
      <c r="CP2544" s="3"/>
    </row>
    <row r="2545" spans="91:94">
      <c r="CM2545" s="4"/>
      <c r="CP2545" s="3"/>
    </row>
    <row r="2546" spans="91:94">
      <c r="CM2546" s="4"/>
      <c r="CP2546" s="3"/>
    </row>
    <row r="2547" spans="91:94">
      <c r="CM2547" s="4"/>
      <c r="CP2547" s="3"/>
    </row>
    <row r="2548" spans="91:94">
      <c r="CM2548" s="4"/>
      <c r="CP2548" s="3"/>
    </row>
    <row r="2549" spans="91:94">
      <c r="CM2549" s="4"/>
      <c r="CP2549" s="3"/>
    </row>
    <row r="2550" spans="91:94">
      <c r="CM2550" s="4"/>
      <c r="CP2550" s="3"/>
    </row>
    <row r="2551" spans="91:94">
      <c r="CM2551" s="4"/>
      <c r="CP2551" s="3"/>
    </row>
    <row r="2552" spans="91:94">
      <c r="CM2552" s="4"/>
      <c r="CP2552" s="3"/>
    </row>
    <row r="2553" spans="91:94">
      <c r="CM2553" s="4"/>
      <c r="CP2553" s="3"/>
    </row>
    <row r="2554" spans="91:94">
      <c r="CM2554" s="4"/>
      <c r="CP2554" s="3"/>
    </row>
    <row r="2555" spans="91:94">
      <c r="CM2555" s="4"/>
      <c r="CP2555" s="3"/>
    </row>
    <row r="2556" spans="91:94">
      <c r="CM2556" s="4"/>
      <c r="CP2556" s="3"/>
    </row>
    <row r="2557" spans="91:94">
      <c r="CM2557" s="4"/>
      <c r="CP2557" s="3"/>
    </row>
    <row r="2558" spans="91:94">
      <c r="CM2558" s="4"/>
      <c r="CP2558" s="3"/>
    </row>
    <row r="2559" spans="91:94">
      <c r="CM2559" s="4"/>
      <c r="CP2559" s="3"/>
    </row>
    <row r="2560" spans="91:94">
      <c r="CM2560" s="4"/>
      <c r="CP2560" s="3"/>
    </row>
    <row r="2561" spans="91:94">
      <c r="CM2561" s="4"/>
      <c r="CP2561" s="3"/>
    </row>
    <row r="2562" spans="91:94">
      <c r="CM2562" s="4"/>
      <c r="CP2562" s="3"/>
    </row>
    <row r="2563" spans="91:94">
      <c r="CM2563" s="4"/>
      <c r="CP2563" s="3"/>
    </row>
    <row r="2564" spans="91:94">
      <c r="CM2564" s="4"/>
      <c r="CP2564" s="3"/>
    </row>
    <row r="2565" spans="91:94">
      <c r="CM2565" s="4"/>
      <c r="CP2565" s="3"/>
    </row>
    <row r="2566" spans="91:94">
      <c r="CM2566" s="4"/>
      <c r="CP2566" s="3"/>
    </row>
    <row r="2567" spans="91:94">
      <c r="CM2567" s="4"/>
      <c r="CP2567" s="3"/>
    </row>
    <row r="2568" spans="91:94">
      <c r="CM2568" s="4"/>
      <c r="CP2568" s="3"/>
    </row>
    <row r="2569" spans="91:94">
      <c r="CM2569" s="4"/>
      <c r="CP2569" s="3"/>
    </row>
    <row r="2570" spans="91:94">
      <c r="CM2570" s="4"/>
      <c r="CP2570" s="3"/>
    </row>
    <row r="2571" spans="91:94">
      <c r="CM2571" s="4"/>
      <c r="CP2571" s="3"/>
    </row>
    <row r="2572" spans="91:94">
      <c r="CM2572" s="4"/>
      <c r="CP2572" s="3"/>
    </row>
    <row r="2573" spans="91:94">
      <c r="CM2573" s="4"/>
      <c r="CP2573" s="3"/>
    </row>
    <row r="2574" spans="91:94">
      <c r="CM2574" s="4"/>
      <c r="CP2574" s="3"/>
    </row>
    <row r="2575" spans="91:94">
      <c r="CM2575" s="4"/>
      <c r="CP2575" s="3"/>
    </row>
    <row r="2576" spans="91:94">
      <c r="CM2576" s="4"/>
      <c r="CP2576" s="3"/>
    </row>
    <row r="2577" spans="91:94">
      <c r="CM2577" s="4"/>
      <c r="CP2577" s="3"/>
    </row>
    <row r="2578" spans="91:94">
      <c r="CM2578" s="4"/>
      <c r="CP2578" s="3"/>
    </row>
    <row r="2579" spans="91:94">
      <c r="CM2579" s="4"/>
      <c r="CP2579" s="3"/>
    </row>
    <row r="2580" spans="91:94">
      <c r="CM2580" s="4"/>
      <c r="CP2580" s="3"/>
    </row>
    <row r="2581" spans="91:94">
      <c r="CM2581" s="4"/>
      <c r="CP2581" s="3"/>
    </row>
    <row r="2582" spans="91:94">
      <c r="CM2582" s="4"/>
      <c r="CP2582" s="3"/>
    </row>
    <row r="2583" spans="91:94">
      <c r="CM2583" s="4"/>
      <c r="CP2583" s="3"/>
    </row>
    <row r="2584" spans="91:94">
      <c r="CM2584" s="4"/>
      <c r="CP2584" s="3"/>
    </row>
    <row r="2585" spans="91:94">
      <c r="CM2585" s="4"/>
      <c r="CP2585" s="3"/>
    </row>
    <row r="2586" spans="91:94">
      <c r="CM2586" s="4"/>
      <c r="CP2586" s="3"/>
    </row>
    <row r="2587" spans="91:94">
      <c r="CM2587" s="4"/>
      <c r="CP2587" s="3"/>
    </row>
    <row r="2588" spans="91:94">
      <c r="CM2588" s="4"/>
      <c r="CP2588" s="3"/>
    </row>
    <row r="2589" spans="91:94">
      <c r="CM2589" s="4"/>
      <c r="CP2589" s="3"/>
    </row>
    <row r="2590" spans="91:94">
      <c r="CM2590" s="4"/>
      <c r="CP2590" s="3"/>
    </row>
    <row r="2591" spans="91:94">
      <c r="CM2591" s="4"/>
      <c r="CP2591" s="3"/>
    </row>
    <row r="2592" spans="91:94">
      <c r="CM2592" s="4"/>
      <c r="CP2592" s="3"/>
    </row>
    <row r="2593" spans="91:94">
      <c r="CM2593" s="4"/>
      <c r="CP2593" s="3"/>
    </row>
    <row r="2594" spans="91:94">
      <c r="CM2594" s="4"/>
      <c r="CP2594" s="3"/>
    </row>
    <row r="2595" spans="91:94">
      <c r="CM2595" s="4"/>
      <c r="CP2595" s="3"/>
    </row>
    <row r="2596" spans="91:94">
      <c r="CM2596" s="4"/>
      <c r="CP2596" s="3"/>
    </row>
    <row r="2597" spans="91:94">
      <c r="CM2597" s="4"/>
      <c r="CP2597" s="3"/>
    </row>
    <row r="2598" spans="91:94">
      <c r="CM2598" s="4"/>
      <c r="CP2598" s="3"/>
    </row>
    <row r="2599" spans="91:94">
      <c r="CM2599" s="4"/>
      <c r="CP2599" s="3"/>
    </row>
    <row r="2600" spans="91:94">
      <c r="CM2600" s="4"/>
      <c r="CP2600" s="3"/>
    </row>
    <row r="2601" spans="91:94">
      <c r="CM2601" s="4"/>
      <c r="CP2601" s="3"/>
    </row>
    <row r="2602" spans="91:94">
      <c r="CM2602" s="4"/>
      <c r="CP2602" s="3"/>
    </row>
    <row r="2603" spans="91:94">
      <c r="CM2603" s="4"/>
      <c r="CP2603" s="3"/>
    </row>
    <row r="2604" spans="91:94">
      <c r="CM2604" s="4"/>
      <c r="CP2604" s="3"/>
    </row>
    <row r="2605" spans="91:94">
      <c r="CM2605" s="4"/>
      <c r="CP2605" s="3"/>
    </row>
    <row r="2606" spans="91:94">
      <c r="CM2606" s="4"/>
      <c r="CP2606" s="3"/>
    </row>
    <row r="2607" spans="91:94">
      <c r="CM2607" s="4"/>
      <c r="CP2607" s="3"/>
    </row>
    <row r="2608" spans="91:94">
      <c r="CM2608" s="4"/>
      <c r="CP2608" s="3"/>
    </row>
    <row r="2609" spans="91:94">
      <c r="CM2609" s="4"/>
      <c r="CP2609" s="3"/>
    </row>
    <row r="2610" spans="91:94">
      <c r="CM2610" s="4"/>
      <c r="CP2610" s="3"/>
    </row>
    <row r="2611" spans="91:94">
      <c r="CM2611" s="4"/>
      <c r="CP2611" s="3"/>
    </row>
    <row r="2612" spans="91:94">
      <c r="CM2612" s="4"/>
      <c r="CP2612" s="3"/>
    </row>
    <row r="2613" spans="91:94">
      <c r="CM2613" s="4"/>
      <c r="CP2613" s="3"/>
    </row>
    <row r="2614" spans="91:94">
      <c r="CM2614" s="4"/>
      <c r="CP2614" s="3"/>
    </row>
    <row r="2615" spans="91:94">
      <c r="CM2615" s="4"/>
      <c r="CP2615" s="3"/>
    </row>
    <row r="2616" spans="91:94">
      <c r="CM2616" s="4"/>
      <c r="CP2616" s="3"/>
    </row>
    <row r="2617" spans="91:94">
      <c r="CM2617" s="4"/>
      <c r="CP2617" s="3"/>
    </row>
    <row r="2618" spans="91:94">
      <c r="CM2618" s="4"/>
      <c r="CP2618" s="3"/>
    </row>
    <row r="2619" spans="91:94">
      <c r="CM2619" s="4"/>
      <c r="CP2619" s="3"/>
    </row>
    <row r="2620" spans="91:94">
      <c r="CM2620" s="4"/>
      <c r="CP2620" s="3"/>
    </row>
    <row r="2621" spans="91:94">
      <c r="CM2621" s="4"/>
      <c r="CP2621" s="3"/>
    </row>
    <row r="2622" spans="91:94">
      <c r="CM2622" s="4"/>
      <c r="CP2622" s="3"/>
    </row>
    <row r="2623" spans="91:94">
      <c r="CM2623" s="4"/>
      <c r="CP2623" s="3"/>
    </row>
    <row r="2624" spans="91:94">
      <c r="CM2624" s="4"/>
      <c r="CP2624" s="3"/>
    </row>
    <row r="2625" spans="91:94">
      <c r="CM2625" s="4"/>
      <c r="CP2625" s="3"/>
    </row>
    <row r="2626" spans="91:94">
      <c r="CM2626" s="4"/>
      <c r="CP2626" s="3"/>
    </row>
    <row r="2627" spans="91:94">
      <c r="CM2627" s="4"/>
      <c r="CP2627" s="3"/>
    </row>
    <row r="2628" spans="91:94">
      <c r="CM2628" s="4"/>
      <c r="CP2628" s="3"/>
    </row>
    <row r="2629" spans="91:94">
      <c r="CM2629" s="4"/>
      <c r="CP2629" s="3"/>
    </row>
    <row r="2630" spans="91:94">
      <c r="CM2630" s="4"/>
      <c r="CP2630" s="3"/>
    </row>
    <row r="2631" spans="91:94">
      <c r="CM2631" s="4"/>
      <c r="CP2631" s="3"/>
    </row>
    <row r="2632" spans="91:94">
      <c r="CM2632" s="4"/>
      <c r="CP2632" s="3"/>
    </row>
    <row r="2633" spans="91:94">
      <c r="CM2633" s="4"/>
      <c r="CP2633" s="3"/>
    </row>
    <row r="2634" spans="91:94">
      <c r="CM2634" s="4"/>
      <c r="CP2634" s="3"/>
    </row>
    <row r="2635" spans="91:94">
      <c r="CM2635" s="4"/>
      <c r="CP2635" s="3"/>
    </row>
    <row r="2636" spans="91:94">
      <c r="CM2636" s="4"/>
      <c r="CP2636" s="3"/>
    </row>
    <row r="2637" spans="91:94">
      <c r="CM2637" s="4"/>
      <c r="CP2637" s="3"/>
    </row>
    <row r="2638" spans="91:94">
      <c r="CM2638" s="4"/>
      <c r="CP2638" s="3"/>
    </row>
    <row r="2639" spans="91:94">
      <c r="CM2639" s="4"/>
      <c r="CP2639" s="3"/>
    </row>
    <row r="2640" spans="91:94">
      <c r="CM2640" s="4"/>
      <c r="CP2640" s="3"/>
    </row>
    <row r="2641" spans="91:94">
      <c r="CM2641" s="4"/>
      <c r="CP2641" s="3"/>
    </row>
    <row r="2642" spans="91:94">
      <c r="CM2642" s="4"/>
      <c r="CP2642" s="3"/>
    </row>
    <row r="2643" spans="91:94">
      <c r="CM2643" s="4"/>
      <c r="CP2643" s="3"/>
    </row>
    <row r="2644" spans="91:94">
      <c r="CM2644" s="4"/>
      <c r="CP2644" s="3"/>
    </row>
    <row r="2645" spans="91:94">
      <c r="CM2645" s="4"/>
      <c r="CP2645" s="3"/>
    </row>
    <row r="2646" spans="91:94">
      <c r="CM2646" s="4"/>
      <c r="CP2646" s="3"/>
    </row>
    <row r="2647" spans="91:94">
      <c r="CM2647" s="4"/>
      <c r="CP2647" s="3"/>
    </row>
    <row r="2648" spans="91:94">
      <c r="CM2648" s="4"/>
      <c r="CP2648" s="3"/>
    </row>
    <row r="2649" spans="91:94">
      <c r="CM2649" s="4"/>
      <c r="CP2649" s="3"/>
    </row>
    <row r="2650" spans="91:94">
      <c r="CM2650" s="4"/>
      <c r="CP2650" s="3"/>
    </row>
    <row r="2651" spans="91:94">
      <c r="CM2651" s="4"/>
      <c r="CP2651" s="3"/>
    </row>
    <row r="2652" spans="91:94">
      <c r="CM2652" s="4"/>
      <c r="CP2652" s="3"/>
    </row>
    <row r="2653" spans="91:94">
      <c r="CM2653" s="4"/>
      <c r="CP2653" s="3"/>
    </row>
    <row r="2654" spans="91:94">
      <c r="CM2654" s="4"/>
      <c r="CP2654" s="3"/>
    </row>
    <row r="2655" spans="91:94">
      <c r="CM2655" s="4"/>
      <c r="CP2655" s="3"/>
    </row>
    <row r="2656" spans="91:94">
      <c r="CM2656" s="4"/>
      <c r="CP2656" s="3"/>
    </row>
    <row r="2657" spans="91:94">
      <c r="CM2657" s="4"/>
      <c r="CP2657" s="3"/>
    </row>
    <row r="2658" spans="91:94">
      <c r="CM2658" s="4"/>
      <c r="CP2658" s="3"/>
    </row>
    <row r="2659" spans="91:94">
      <c r="CM2659" s="4"/>
      <c r="CP2659" s="3"/>
    </row>
    <row r="2660" spans="91:94">
      <c r="CM2660" s="4"/>
      <c r="CP2660" s="3"/>
    </row>
    <row r="2661" spans="91:94">
      <c r="CM2661" s="4"/>
      <c r="CP2661" s="3"/>
    </row>
    <row r="2662" spans="91:94">
      <c r="CM2662" s="4"/>
      <c r="CP2662" s="3"/>
    </row>
    <row r="2663" spans="91:94">
      <c r="CM2663" s="4"/>
      <c r="CP2663" s="3"/>
    </row>
    <row r="2664" spans="91:94">
      <c r="CM2664" s="4"/>
      <c r="CP2664" s="3"/>
    </row>
    <row r="2665" spans="91:94">
      <c r="CM2665" s="4"/>
      <c r="CP2665" s="3"/>
    </row>
    <row r="2666" spans="91:94">
      <c r="CM2666" s="4"/>
      <c r="CP2666" s="3"/>
    </row>
    <row r="2667" spans="91:94">
      <c r="CM2667" s="4"/>
      <c r="CP2667" s="3"/>
    </row>
    <row r="2668" spans="91:94">
      <c r="CM2668" s="4"/>
      <c r="CP2668" s="3"/>
    </row>
    <row r="2669" spans="91:94">
      <c r="CM2669" s="4"/>
      <c r="CP2669" s="3"/>
    </row>
    <row r="2670" spans="91:94">
      <c r="CM2670" s="4"/>
      <c r="CP2670" s="3"/>
    </row>
    <row r="2671" spans="91:94">
      <c r="CM2671" s="4"/>
      <c r="CP2671" s="3"/>
    </row>
    <row r="2672" spans="91:94">
      <c r="CM2672" s="4"/>
      <c r="CP2672" s="3"/>
    </row>
    <row r="2673" spans="91:94">
      <c r="CM2673" s="4"/>
      <c r="CP2673" s="3"/>
    </row>
    <row r="2674" spans="91:94">
      <c r="CM2674" s="4"/>
      <c r="CP2674" s="3"/>
    </row>
    <row r="2675" spans="91:94">
      <c r="CM2675" s="4"/>
      <c r="CP2675" s="3"/>
    </row>
    <row r="2676" spans="91:94">
      <c r="CM2676" s="4"/>
      <c r="CP2676" s="3"/>
    </row>
    <row r="2677" spans="91:94">
      <c r="CM2677" s="4"/>
      <c r="CP2677" s="3"/>
    </row>
    <row r="2678" spans="91:94">
      <c r="CM2678" s="4"/>
      <c r="CP2678" s="3"/>
    </row>
    <row r="2679" spans="91:94">
      <c r="CM2679" s="4"/>
      <c r="CP2679" s="3"/>
    </row>
    <row r="2680" spans="91:94">
      <c r="CM2680" s="4"/>
      <c r="CP2680" s="3"/>
    </row>
    <row r="2681" spans="91:94">
      <c r="CM2681" s="4"/>
      <c r="CP2681" s="3"/>
    </row>
    <row r="2682" spans="91:94">
      <c r="CM2682" s="4"/>
      <c r="CP2682" s="3"/>
    </row>
    <row r="2683" spans="91:94">
      <c r="CM2683" s="4"/>
      <c r="CP2683" s="3"/>
    </row>
    <row r="2684" spans="91:94">
      <c r="CM2684" s="4"/>
      <c r="CP2684" s="3"/>
    </row>
    <row r="2685" spans="91:94">
      <c r="CM2685" s="4"/>
      <c r="CP2685" s="3"/>
    </row>
    <row r="2686" spans="91:94">
      <c r="CM2686" s="4"/>
      <c r="CP2686" s="3"/>
    </row>
    <row r="2687" spans="91:94">
      <c r="CM2687" s="4"/>
      <c r="CP2687" s="3"/>
    </row>
    <row r="2688" spans="91:94">
      <c r="CM2688" s="4"/>
      <c r="CP2688" s="3"/>
    </row>
    <row r="2689" spans="91:94">
      <c r="CM2689" s="4"/>
      <c r="CP2689" s="3"/>
    </row>
    <row r="2690" spans="91:94">
      <c r="CM2690" s="4"/>
      <c r="CP2690" s="3"/>
    </row>
    <row r="2691" spans="91:94">
      <c r="CM2691" s="4"/>
      <c r="CP2691" s="3"/>
    </row>
    <row r="2692" spans="91:94">
      <c r="CM2692" s="4"/>
      <c r="CP2692" s="3"/>
    </row>
    <row r="2693" spans="91:94">
      <c r="CM2693" s="4"/>
      <c r="CP2693" s="3"/>
    </row>
    <row r="2694" spans="91:94">
      <c r="CM2694" s="4"/>
      <c r="CP2694" s="3"/>
    </row>
    <row r="2695" spans="91:94">
      <c r="CM2695" s="4"/>
      <c r="CP2695" s="3"/>
    </row>
    <row r="2696" spans="91:94">
      <c r="CM2696" s="4"/>
      <c r="CP2696" s="3"/>
    </row>
    <row r="2697" spans="91:94">
      <c r="CM2697" s="4"/>
      <c r="CP2697" s="3"/>
    </row>
    <row r="2698" spans="91:94">
      <c r="CM2698" s="4"/>
      <c r="CP2698" s="3"/>
    </row>
    <row r="2699" spans="91:94">
      <c r="CM2699" s="4"/>
      <c r="CP2699" s="3"/>
    </row>
    <row r="2700" spans="91:94">
      <c r="CM2700" s="4"/>
      <c r="CP2700" s="3"/>
    </row>
    <row r="2701" spans="91:94">
      <c r="CM2701" s="4"/>
      <c r="CP2701" s="3"/>
    </row>
    <row r="2702" spans="91:94">
      <c r="CM2702" s="4"/>
      <c r="CP2702" s="3"/>
    </row>
    <row r="2703" spans="91:94">
      <c r="CM2703" s="4"/>
      <c r="CP2703" s="3"/>
    </row>
    <row r="2704" spans="91:94">
      <c r="CM2704" s="4"/>
      <c r="CP2704" s="3"/>
    </row>
    <row r="2705" spans="91:94">
      <c r="CM2705" s="4"/>
      <c r="CP2705" s="3"/>
    </row>
    <row r="2706" spans="91:94">
      <c r="CM2706" s="4"/>
      <c r="CP2706" s="3"/>
    </row>
    <row r="2707" spans="91:94">
      <c r="CM2707" s="4"/>
      <c r="CP2707" s="3"/>
    </row>
    <row r="2708" spans="91:94">
      <c r="CM2708" s="4"/>
      <c r="CP2708" s="3"/>
    </row>
    <row r="2709" spans="91:94">
      <c r="CM2709" s="4"/>
      <c r="CP2709" s="3"/>
    </row>
    <row r="2710" spans="91:94">
      <c r="CM2710" s="4"/>
      <c r="CP2710" s="3"/>
    </row>
    <row r="2711" spans="91:94">
      <c r="CM2711" s="4"/>
      <c r="CP2711" s="3"/>
    </row>
    <row r="2712" spans="91:94">
      <c r="CM2712" s="4"/>
      <c r="CP2712" s="3"/>
    </row>
    <row r="2713" spans="91:94">
      <c r="CM2713" s="4"/>
      <c r="CP2713" s="3"/>
    </row>
    <row r="2714" spans="91:94">
      <c r="CM2714" s="4"/>
      <c r="CP2714" s="3"/>
    </row>
    <row r="2715" spans="91:94">
      <c r="CM2715" s="4"/>
      <c r="CP2715" s="3"/>
    </row>
    <row r="2716" spans="91:94">
      <c r="CM2716" s="4"/>
      <c r="CP2716" s="3"/>
    </row>
    <row r="2717" spans="91:94">
      <c r="CM2717" s="4"/>
      <c r="CP2717" s="3"/>
    </row>
    <row r="2718" spans="91:94">
      <c r="CM2718" s="4"/>
      <c r="CP2718" s="3"/>
    </row>
    <row r="2719" spans="91:94">
      <c r="CM2719" s="4"/>
      <c r="CP2719" s="3"/>
    </row>
    <row r="2720" spans="91:94">
      <c r="CM2720" s="4"/>
      <c r="CP2720" s="3"/>
    </row>
    <row r="2721" spans="91:94">
      <c r="CM2721" s="4"/>
      <c r="CP2721" s="3"/>
    </row>
    <row r="2722" spans="91:94">
      <c r="CM2722" s="4"/>
      <c r="CP2722" s="3"/>
    </row>
    <row r="2723" spans="91:94">
      <c r="CM2723" s="4"/>
      <c r="CP2723" s="3"/>
    </row>
    <row r="2724" spans="91:94">
      <c r="CM2724" s="4"/>
      <c r="CP2724" s="3"/>
    </row>
    <row r="2725" spans="91:94">
      <c r="CM2725" s="4"/>
      <c r="CP2725" s="3"/>
    </row>
    <row r="2726" spans="91:94">
      <c r="CM2726" s="4"/>
      <c r="CP2726" s="3"/>
    </row>
    <row r="2727" spans="91:94">
      <c r="CM2727" s="4"/>
      <c r="CP2727" s="3"/>
    </row>
    <row r="2728" spans="91:94">
      <c r="CM2728" s="4"/>
      <c r="CP2728" s="3"/>
    </row>
    <row r="2729" spans="91:94">
      <c r="CM2729" s="4"/>
      <c r="CP2729" s="3"/>
    </row>
    <row r="2730" spans="91:94">
      <c r="CM2730" s="4"/>
      <c r="CP2730" s="3"/>
    </row>
    <row r="2731" spans="91:94">
      <c r="CM2731" s="4"/>
      <c r="CP2731" s="3"/>
    </row>
    <row r="2732" spans="91:94">
      <c r="CM2732" s="4"/>
      <c r="CP2732" s="3"/>
    </row>
    <row r="2733" spans="91:94">
      <c r="CM2733" s="4"/>
      <c r="CP2733" s="3"/>
    </row>
    <row r="2734" spans="91:94">
      <c r="CM2734" s="4"/>
      <c r="CP2734" s="3"/>
    </row>
    <row r="2735" spans="91:94">
      <c r="CM2735" s="4"/>
      <c r="CP2735" s="3"/>
    </row>
    <row r="2736" spans="91:94">
      <c r="CM2736" s="4"/>
      <c r="CP2736" s="3"/>
    </row>
    <row r="2737" spans="91:94">
      <c r="CM2737" s="4"/>
      <c r="CP2737" s="3"/>
    </row>
    <row r="2738" spans="91:94">
      <c r="CM2738" s="4"/>
      <c r="CP2738" s="3"/>
    </row>
    <row r="2739" spans="91:94">
      <c r="CM2739" s="4"/>
      <c r="CP2739" s="3"/>
    </row>
    <row r="2740" spans="91:94">
      <c r="CM2740" s="4"/>
      <c r="CP2740" s="3"/>
    </row>
    <row r="2741" spans="91:94">
      <c r="CM2741" s="4"/>
      <c r="CP2741" s="3"/>
    </row>
    <row r="2742" spans="91:94">
      <c r="CM2742" s="4"/>
      <c r="CP2742" s="3"/>
    </row>
    <row r="2743" spans="91:94">
      <c r="CM2743" s="4"/>
      <c r="CP2743" s="3"/>
    </row>
    <row r="2744" spans="91:94">
      <c r="CM2744" s="4"/>
      <c r="CP2744" s="3"/>
    </row>
    <row r="2745" spans="91:94">
      <c r="CM2745" s="4"/>
      <c r="CP2745" s="3"/>
    </row>
    <row r="2746" spans="91:94">
      <c r="CM2746" s="4"/>
      <c r="CP2746" s="3"/>
    </row>
    <row r="2747" spans="91:94">
      <c r="CM2747" s="4"/>
      <c r="CP2747" s="3"/>
    </row>
    <row r="2748" spans="91:94">
      <c r="CM2748" s="4"/>
      <c r="CP2748" s="3"/>
    </row>
    <row r="2749" spans="91:94">
      <c r="CM2749" s="4"/>
      <c r="CP2749" s="3"/>
    </row>
    <row r="2750" spans="91:94">
      <c r="CM2750" s="4"/>
      <c r="CP2750" s="3"/>
    </row>
    <row r="2751" spans="91:94">
      <c r="CM2751" s="4"/>
      <c r="CP2751" s="3"/>
    </row>
    <row r="2752" spans="91:94">
      <c r="CM2752" s="4"/>
      <c r="CP2752" s="3"/>
    </row>
    <row r="2753" spans="91:94">
      <c r="CM2753" s="4"/>
      <c r="CP2753" s="3"/>
    </row>
    <row r="2754" spans="91:94">
      <c r="CM2754" s="4"/>
      <c r="CP2754" s="3"/>
    </row>
    <row r="2755" spans="91:94">
      <c r="CM2755" s="4"/>
      <c r="CP2755" s="3"/>
    </row>
    <row r="2756" spans="91:94">
      <c r="CM2756" s="4"/>
      <c r="CP2756" s="3"/>
    </row>
    <row r="2757" spans="91:94">
      <c r="CM2757" s="4"/>
      <c r="CP2757" s="3"/>
    </row>
    <row r="2758" spans="91:94">
      <c r="CM2758" s="4"/>
      <c r="CP2758" s="3"/>
    </row>
    <row r="2759" spans="91:94">
      <c r="CM2759" s="4"/>
      <c r="CP2759" s="3"/>
    </row>
    <row r="2760" spans="91:94">
      <c r="CM2760" s="4"/>
      <c r="CP2760" s="3"/>
    </row>
    <row r="2761" spans="91:94">
      <c r="CM2761" s="4"/>
      <c r="CP2761" s="3"/>
    </row>
    <row r="2762" spans="91:94">
      <c r="CM2762" s="4"/>
      <c r="CP2762" s="3"/>
    </row>
    <row r="2763" spans="91:94">
      <c r="CM2763" s="4"/>
      <c r="CP2763" s="3"/>
    </row>
    <row r="2764" spans="91:94">
      <c r="CM2764" s="4"/>
      <c r="CP2764" s="3"/>
    </row>
    <row r="2765" spans="91:94">
      <c r="CM2765" s="4"/>
      <c r="CP2765" s="3"/>
    </row>
    <row r="2766" spans="91:94">
      <c r="CM2766" s="4"/>
      <c r="CP2766" s="3"/>
    </row>
    <row r="2767" spans="91:94">
      <c r="CM2767" s="4"/>
      <c r="CP2767" s="3"/>
    </row>
    <row r="2768" spans="91:94">
      <c r="CM2768" s="4"/>
      <c r="CP2768" s="3"/>
    </row>
    <row r="2769" spans="91:94">
      <c r="CM2769" s="4"/>
      <c r="CP2769" s="3"/>
    </row>
    <row r="2770" spans="91:94">
      <c r="CM2770" s="4"/>
      <c r="CP2770" s="3"/>
    </row>
    <row r="2771" spans="91:94">
      <c r="CM2771" s="4"/>
      <c r="CP2771" s="3"/>
    </row>
    <row r="2772" spans="91:94">
      <c r="CM2772" s="4"/>
      <c r="CP2772" s="3"/>
    </row>
    <row r="2773" spans="91:94">
      <c r="CM2773" s="4"/>
      <c r="CP2773" s="3"/>
    </row>
    <row r="2774" spans="91:94">
      <c r="CM2774" s="4"/>
      <c r="CP2774" s="3"/>
    </row>
    <row r="2775" spans="91:94">
      <c r="CM2775" s="4"/>
      <c r="CP2775" s="3"/>
    </row>
    <row r="2776" spans="91:94">
      <c r="CM2776" s="4"/>
      <c r="CP2776" s="3"/>
    </row>
    <row r="2777" spans="91:94">
      <c r="CM2777" s="4"/>
      <c r="CP2777" s="3"/>
    </row>
    <row r="2778" spans="91:94">
      <c r="CM2778" s="4"/>
      <c r="CP2778" s="3"/>
    </row>
    <row r="2779" spans="91:94">
      <c r="CM2779" s="4"/>
      <c r="CP2779" s="3"/>
    </row>
    <row r="2780" spans="91:94">
      <c r="CM2780" s="4"/>
      <c r="CP2780" s="3"/>
    </row>
    <row r="2781" spans="91:94">
      <c r="CM2781" s="4"/>
      <c r="CP2781" s="3"/>
    </row>
    <row r="2782" spans="91:94">
      <c r="CM2782" s="4"/>
      <c r="CP2782" s="3"/>
    </row>
    <row r="2783" spans="91:94">
      <c r="CM2783" s="4"/>
      <c r="CP2783" s="3"/>
    </row>
    <row r="2784" spans="91:94">
      <c r="CM2784" s="4"/>
      <c r="CP2784" s="3"/>
    </row>
    <row r="2785" spans="91:94">
      <c r="CM2785" s="4"/>
      <c r="CP2785" s="3"/>
    </row>
    <row r="2786" spans="91:94">
      <c r="CM2786" s="4"/>
      <c r="CP2786" s="3"/>
    </row>
    <row r="2787" spans="91:94">
      <c r="CM2787" s="4"/>
      <c r="CP2787" s="3"/>
    </row>
    <row r="2788" spans="91:94">
      <c r="CM2788" s="4"/>
      <c r="CP2788" s="3"/>
    </row>
    <row r="2789" spans="91:94">
      <c r="CM2789" s="4"/>
      <c r="CP2789" s="3"/>
    </row>
    <row r="2790" spans="91:94">
      <c r="CM2790" s="4"/>
      <c r="CP2790" s="3"/>
    </row>
    <row r="2791" spans="91:94">
      <c r="CM2791" s="4"/>
      <c r="CP2791" s="3"/>
    </row>
    <row r="2792" spans="91:94">
      <c r="CM2792" s="4"/>
      <c r="CP2792" s="3"/>
    </row>
    <row r="2793" spans="91:94">
      <c r="CM2793" s="4"/>
      <c r="CP2793" s="3"/>
    </row>
    <row r="2794" spans="91:94">
      <c r="CM2794" s="4"/>
      <c r="CP2794" s="3"/>
    </row>
    <row r="2795" spans="91:94">
      <c r="CM2795" s="4"/>
      <c r="CP2795" s="3"/>
    </row>
    <row r="2796" spans="91:94">
      <c r="CM2796" s="4"/>
      <c r="CP2796" s="3"/>
    </row>
    <row r="2797" spans="91:94">
      <c r="CM2797" s="4"/>
      <c r="CP2797" s="3"/>
    </row>
    <row r="2798" spans="91:94">
      <c r="CM2798" s="4"/>
      <c r="CP2798" s="3"/>
    </row>
    <row r="2799" spans="91:94">
      <c r="CM2799" s="4"/>
      <c r="CP2799" s="3"/>
    </row>
    <row r="2800" spans="91:94">
      <c r="CM2800" s="4"/>
      <c r="CP2800" s="3"/>
    </row>
    <row r="2801" spans="91:94">
      <c r="CM2801" s="4"/>
      <c r="CP2801" s="3"/>
    </row>
    <row r="2802" spans="91:94">
      <c r="CM2802" s="4"/>
      <c r="CP2802" s="3"/>
    </row>
    <row r="2803" spans="91:94">
      <c r="CM2803" s="4"/>
      <c r="CP2803" s="3"/>
    </row>
    <row r="2804" spans="91:94">
      <c r="CM2804" s="4"/>
      <c r="CP2804" s="3"/>
    </row>
    <row r="2805" spans="91:94">
      <c r="CM2805" s="4"/>
      <c r="CP2805" s="3"/>
    </row>
    <row r="2806" spans="91:94">
      <c r="CM2806" s="4"/>
      <c r="CP2806" s="3"/>
    </row>
    <row r="2807" spans="91:94">
      <c r="CM2807" s="4"/>
      <c r="CP2807" s="3"/>
    </row>
    <row r="2808" spans="91:94">
      <c r="CM2808" s="4"/>
      <c r="CP2808" s="3"/>
    </row>
    <row r="2809" spans="91:94">
      <c r="CM2809" s="4"/>
      <c r="CP2809" s="3"/>
    </row>
    <row r="2810" spans="91:94">
      <c r="CM2810" s="4"/>
      <c r="CP2810" s="3"/>
    </row>
    <row r="2811" spans="91:94">
      <c r="CM2811" s="4"/>
      <c r="CP2811" s="3"/>
    </row>
    <row r="2812" spans="91:94">
      <c r="CM2812" s="4"/>
      <c r="CP2812" s="3"/>
    </row>
    <row r="2813" spans="91:94">
      <c r="CM2813" s="4"/>
      <c r="CP2813" s="3"/>
    </row>
    <row r="2814" spans="91:94">
      <c r="CM2814" s="4"/>
      <c r="CP2814" s="3"/>
    </row>
    <row r="2815" spans="91:94">
      <c r="CM2815" s="4"/>
      <c r="CP2815" s="3"/>
    </row>
    <row r="2816" spans="91:94">
      <c r="CM2816" s="4"/>
      <c r="CP2816" s="3"/>
    </row>
    <row r="2817" spans="91:94">
      <c r="CM2817" s="4"/>
      <c r="CP2817" s="3"/>
    </row>
    <row r="2818" spans="91:94">
      <c r="CM2818" s="4"/>
      <c r="CP2818" s="3"/>
    </row>
    <row r="2819" spans="91:94">
      <c r="CM2819" s="4"/>
      <c r="CP2819" s="3"/>
    </row>
    <row r="2820" spans="91:94">
      <c r="CM2820" s="4"/>
      <c r="CP2820" s="3"/>
    </row>
    <row r="2821" spans="91:94">
      <c r="CM2821" s="4"/>
      <c r="CP2821" s="3"/>
    </row>
    <row r="2822" spans="91:94">
      <c r="CM2822" s="4"/>
      <c r="CP2822" s="3"/>
    </row>
    <row r="2823" spans="91:94">
      <c r="CM2823" s="4"/>
      <c r="CP2823" s="3"/>
    </row>
    <row r="2824" spans="91:94">
      <c r="CM2824" s="4"/>
      <c r="CP2824" s="3"/>
    </row>
    <row r="2825" spans="91:94">
      <c r="CM2825" s="4"/>
      <c r="CP2825" s="3"/>
    </row>
    <row r="2826" spans="91:94">
      <c r="CM2826" s="4"/>
      <c r="CP2826" s="3"/>
    </row>
    <row r="2827" spans="91:94">
      <c r="CM2827" s="4"/>
      <c r="CP2827" s="3"/>
    </row>
    <row r="2828" spans="91:94">
      <c r="CM2828" s="4"/>
      <c r="CP2828" s="3"/>
    </row>
    <row r="2829" spans="91:94">
      <c r="CM2829" s="4"/>
      <c r="CP2829" s="3"/>
    </row>
    <row r="2830" spans="91:94">
      <c r="CM2830" s="4"/>
      <c r="CP2830" s="3"/>
    </row>
    <row r="2831" spans="91:94">
      <c r="CM2831" s="4"/>
      <c r="CP2831" s="3"/>
    </row>
    <row r="2832" spans="91:94">
      <c r="CM2832" s="4"/>
      <c r="CP2832" s="3"/>
    </row>
    <row r="2833" spans="91:94">
      <c r="CM2833" s="4"/>
      <c r="CP2833" s="3"/>
    </row>
    <row r="2834" spans="91:94">
      <c r="CM2834" s="4"/>
      <c r="CP2834" s="3"/>
    </row>
    <row r="2835" spans="91:94">
      <c r="CM2835" s="4"/>
      <c r="CP2835" s="3"/>
    </row>
    <row r="2836" spans="91:94">
      <c r="CM2836" s="4"/>
      <c r="CP2836" s="3"/>
    </row>
    <row r="2837" spans="91:94">
      <c r="CM2837" s="4"/>
      <c r="CP2837" s="3"/>
    </row>
    <row r="2838" spans="91:94">
      <c r="CM2838" s="4"/>
      <c r="CP2838" s="3"/>
    </row>
    <row r="2839" spans="91:94">
      <c r="CM2839" s="4"/>
      <c r="CP2839" s="3"/>
    </row>
    <row r="2840" spans="91:94">
      <c r="CM2840" s="4"/>
      <c r="CP2840" s="3"/>
    </row>
    <row r="2841" spans="91:94">
      <c r="CM2841" s="4"/>
      <c r="CP2841" s="3"/>
    </row>
    <row r="2842" spans="91:94">
      <c r="CM2842" s="4"/>
      <c r="CP2842" s="3"/>
    </row>
    <row r="2843" spans="91:94">
      <c r="CM2843" s="4"/>
      <c r="CP2843" s="3"/>
    </row>
    <row r="2844" spans="91:94">
      <c r="CM2844" s="4"/>
      <c r="CP2844" s="3"/>
    </row>
    <row r="2845" spans="91:94">
      <c r="CM2845" s="4"/>
      <c r="CP2845" s="3"/>
    </row>
    <row r="2846" spans="91:94">
      <c r="CM2846" s="4"/>
      <c r="CP2846" s="3"/>
    </row>
    <row r="2847" spans="91:94">
      <c r="CM2847" s="4"/>
      <c r="CP2847" s="3"/>
    </row>
    <row r="2848" spans="91:94">
      <c r="CM2848" s="4"/>
      <c r="CP2848" s="3"/>
    </row>
    <row r="2849" spans="91:94">
      <c r="CM2849" s="4"/>
      <c r="CP2849" s="3"/>
    </row>
    <row r="2850" spans="91:94">
      <c r="CM2850" s="4"/>
      <c r="CP2850" s="3"/>
    </row>
    <row r="2851" spans="91:94">
      <c r="CM2851" s="4"/>
      <c r="CP2851" s="3"/>
    </row>
    <row r="2852" spans="91:94">
      <c r="CM2852" s="4"/>
      <c r="CP2852" s="3"/>
    </row>
    <row r="2853" spans="91:94">
      <c r="CM2853" s="4"/>
      <c r="CP2853" s="3"/>
    </row>
    <row r="2854" spans="91:94">
      <c r="CM2854" s="4"/>
      <c r="CP2854" s="3"/>
    </row>
    <row r="2855" spans="91:94">
      <c r="CM2855" s="4"/>
      <c r="CP2855" s="3"/>
    </row>
    <row r="2856" spans="91:94">
      <c r="CM2856" s="4"/>
      <c r="CP2856" s="3"/>
    </row>
    <row r="2857" spans="91:94">
      <c r="CM2857" s="4"/>
      <c r="CP2857" s="3"/>
    </row>
    <row r="2858" spans="91:94">
      <c r="CM2858" s="4"/>
      <c r="CP2858" s="3"/>
    </row>
    <row r="2859" spans="91:94">
      <c r="CM2859" s="4"/>
      <c r="CP2859" s="3"/>
    </row>
    <row r="2860" spans="91:94">
      <c r="CM2860" s="4"/>
      <c r="CP2860" s="3"/>
    </row>
    <row r="2861" spans="91:94">
      <c r="CM2861" s="4"/>
      <c r="CP2861" s="3"/>
    </row>
    <row r="2862" spans="91:94">
      <c r="CM2862" s="4"/>
      <c r="CP2862" s="3"/>
    </row>
    <row r="2863" spans="91:94">
      <c r="CM2863" s="4"/>
      <c r="CP2863" s="3"/>
    </row>
    <row r="2864" spans="91:94">
      <c r="CM2864" s="4"/>
      <c r="CP2864" s="3"/>
    </row>
    <row r="2865" spans="91:94">
      <c r="CM2865" s="4"/>
      <c r="CP2865" s="3"/>
    </row>
    <row r="2866" spans="91:94">
      <c r="CM2866" s="4"/>
      <c r="CP2866" s="3"/>
    </row>
    <row r="2867" spans="91:94">
      <c r="CM2867" s="4"/>
      <c r="CP2867" s="3"/>
    </row>
    <row r="2868" spans="91:94">
      <c r="CM2868" s="4"/>
      <c r="CP2868" s="3"/>
    </row>
    <row r="2869" spans="91:94">
      <c r="CM2869" s="4"/>
      <c r="CP2869" s="3"/>
    </row>
    <row r="2870" spans="91:94">
      <c r="CM2870" s="4"/>
      <c r="CP2870" s="3"/>
    </row>
    <row r="2871" spans="91:94">
      <c r="CM2871" s="4"/>
      <c r="CP2871" s="3"/>
    </row>
    <row r="2872" spans="91:94">
      <c r="CM2872" s="4"/>
      <c r="CP2872" s="3"/>
    </row>
    <row r="2873" spans="91:94">
      <c r="CM2873" s="4"/>
      <c r="CP2873" s="3"/>
    </row>
    <row r="2874" spans="91:94">
      <c r="CM2874" s="4"/>
      <c r="CP2874" s="3"/>
    </row>
    <row r="2875" spans="91:94">
      <c r="CM2875" s="4"/>
      <c r="CP2875" s="3"/>
    </row>
    <row r="2876" spans="91:94">
      <c r="CM2876" s="4"/>
      <c r="CP2876" s="3"/>
    </row>
    <row r="2877" spans="91:94">
      <c r="CM2877" s="4"/>
      <c r="CP2877" s="3"/>
    </row>
    <row r="2878" spans="91:94">
      <c r="CM2878" s="4"/>
      <c r="CP2878" s="3"/>
    </row>
    <row r="2879" spans="91:94">
      <c r="CM2879" s="4"/>
      <c r="CP2879" s="3"/>
    </row>
    <row r="2880" spans="91:94">
      <c r="CM2880" s="4"/>
      <c r="CP2880" s="3"/>
    </row>
    <row r="2881" spans="91:94">
      <c r="CM2881" s="4"/>
      <c r="CP2881" s="3"/>
    </row>
    <row r="2882" spans="91:94">
      <c r="CM2882" s="4"/>
      <c r="CP2882" s="3"/>
    </row>
    <row r="2883" spans="91:94">
      <c r="CM2883" s="4"/>
      <c r="CP2883" s="3"/>
    </row>
    <row r="2884" spans="91:94">
      <c r="CM2884" s="4"/>
      <c r="CP2884" s="3"/>
    </row>
    <row r="2885" spans="91:94">
      <c r="CM2885" s="4"/>
      <c r="CP2885" s="3"/>
    </row>
    <row r="2886" spans="91:94">
      <c r="CM2886" s="4"/>
      <c r="CP2886" s="3"/>
    </row>
    <row r="2887" spans="91:94">
      <c r="CM2887" s="4"/>
      <c r="CP2887" s="3"/>
    </row>
    <row r="2888" spans="91:94">
      <c r="CM2888" s="4"/>
      <c r="CP2888" s="3"/>
    </row>
    <row r="2889" spans="91:94">
      <c r="CM2889" s="4"/>
      <c r="CP2889" s="3"/>
    </row>
    <row r="2890" spans="91:94">
      <c r="CM2890" s="4"/>
      <c r="CP2890" s="3"/>
    </row>
    <row r="2891" spans="91:94">
      <c r="CM2891" s="4"/>
      <c r="CP2891" s="3"/>
    </row>
    <row r="2892" spans="91:94">
      <c r="CM2892" s="4"/>
      <c r="CP2892" s="3"/>
    </row>
    <row r="2893" spans="91:94">
      <c r="CM2893" s="4"/>
      <c r="CP2893" s="3"/>
    </row>
    <row r="2894" spans="91:94">
      <c r="CM2894" s="4"/>
      <c r="CP2894" s="3"/>
    </row>
    <row r="2895" spans="91:94">
      <c r="CM2895" s="4"/>
      <c r="CP2895" s="3"/>
    </row>
    <row r="2896" spans="91:94">
      <c r="CM2896" s="4"/>
      <c r="CP2896" s="3"/>
    </row>
    <row r="2897" spans="91:94">
      <c r="CM2897" s="4"/>
      <c r="CP2897" s="3"/>
    </row>
    <row r="2898" spans="91:94">
      <c r="CM2898" s="4"/>
      <c r="CP2898" s="3"/>
    </row>
    <row r="2899" spans="91:94">
      <c r="CM2899" s="4"/>
      <c r="CP2899" s="3"/>
    </row>
    <row r="2900" spans="91:94">
      <c r="CM2900" s="4"/>
      <c r="CP2900" s="3"/>
    </row>
    <row r="2901" spans="91:94">
      <c r="CM2901" s="4"/>
      <c r="CP2901" s="3"/>
    </row>
    <row r="2902" spans="91:94">
      <c r="CM2902" s="4"/>
      <c r="CP2902" s="3"/>
    </row>
    <row r="2903" spans="91:94">
      <c r="CM2903" s="4"/>
      <c r="CP2903" s="3"/>
    </row>
    <row r="2904" spans="91:94">
      <c r="CM2904" s="4"/>
      <c r="CP2904" s="3"/>
    </row>
    <row r="2905" spans="91:94">
      <c r="CM2905" s="4"/>
      <c r="CP2905" s="3"/>
    </row>
    <row r="2906" spans="91:94">
      <c r="CM2906" s="4"/>
      <c r="CP2906" s="3"/>
    </row>
    <row r="2907" spans="91:94">
      <c r="CM2907" s="4"/>
      <c r="CP2907" s="3"/>
    </row>
    <row r="2908" spans="91:94">
      <c r="CM2908" s="4"/>
      <c r="CP2908" s="3"/>
    </row>
    <row r="2909" spans="91:94">
      <c r="CM2909" s="4"/>
      <c r="CP2909" s="3"/>
    </row>
    <row r="2910" spans="91:94">
      <c r="CM2910" s="4"/>
      <c r="CP2910" s="3"/>
    </row>
    <row r="2911" spans="91:94">
      <c r="CM2911" s="4"/>
      <c r="CP2911" s="3"/>
    </row>
    <row r="2912" spans="91:94">
      <c r="CM2912" s="4"/>
      <c r="CP2912" s="3"/>
    </row>
    <row r="2913" spans="91:94">
      <c r="CM2913" s="4"/>
      <c r="CP2913" s="3"/>
    </row>
    <row r="2914" spans="91:94">
      <c r="CM2914" s="4"/>
      <c r="CP2914" s="3"/>
    </row>
    <row r="2915" spans="91:94">
      <c r="CM2915" s="4"/>
      <c r="CP2915" s="3"/>
    </row>
    <row r="2916" spans="91:94">
      <c r="CM2916" s="4"/>
      <c r="CP2916" s="3"/>
    </row>
    <row r="2917" spans="91:94">
      <c r="CM2917" s="4"/>
      <c r="CP2917" s="3"/>
    </row>
    <row r="2918" spans="91:94">
      <c r="CM2918" s="4"/>
      <c r="CP2918" s="3"/>
    </row>
    <row r="2919" spans="91:94">
      <c r="CM2919" s="4"/>
      <c r="CP2919" s="3"/>
    </row>
    <row r="2920" spans="91:94">
      <c r="CM2920" s="4"/>
      <c r="CP2920" s="3"/>
    </row>
    <row r="2921" spans="91:94">
      <c r="CM2921" s="4"/>
      <c r="CP2921" s="3"/>
    </row>
    <row r="2922" spans="91:94">
      <c r="CM2922" s="4"/>
      <c r="CP2922" s="3"/>
    </row>
    <row r="2923" spans="91:94">
      <c r="CM2923" s="4"/>
      <c r="CP2923" s="3"/>
    </row>
    <row r="2924" spans="91:94">
      <c r="CM2924" s="4"/>
      <c r="CP2924" s="3"/>
    </row>
    <row r="2925" spans="91:94">
      <c r="CM2925" s="4"/>
      <c r="CP2925" s="3"/>
    </row>
    <row r="2926" spans="91:94">
      <c r="CM2926" s="4"/>
      <c r="CP2926" s="3"/>
    </row>
    <row r="2927" spans="91:94">
      <c r="CM2927" s="4"/>
      <c r="CP2927" s="3"/>
    </row>
    <row r="2928" spans="91:94">
      <c r="CM2928" s="4"/>
      <c r="CP2928" s="3"/>
    </row>
    <row r="2929" spans="91:94">
      <c r="CM2929" s="4"/>
      <c r="CP2929" s="3"/>
    </row>
    <row r="2930" spans="91:94">
      <c r="CM2930" s="4"/>
      <c r="CP2930" s="3"/>
    </row>
    <row r="2931" spans="91:94">
      <c r="CM2931" s="4"/>
      <c r="CP2931" s="3"/>
    </row>
    <row r="2932" spans="91:94">
      <c r="CM2932" s="4"/>
      <c r="CP2932" s="3"/>
    </row>
    <row r="2933" spans="91:94">
      <c r="CM2933" s="4"/>
      <c r="CP2933" s="3"/>
    </row>
    <row r="2934" spans="91:94">
      <c r="CM2934" s="4"/>
      <c r="CP2934" s="3"/>
    </row>
    <row r="2935" spans="91:94">
      <c r="CM2935" s="4"/>
      <c r="CP2935" s="3"/>
    </row>
    <row r="2936" spans="91:94">
      <c r="CM2936" s="4"/>
      <c r="CP2936" s="3"/>
    </row>
    <row r="2937" spans="91:94">
      <c r="CM2937" s="4"/>
      <c r="CP2937" s="3"/>
    </row>
    <row r="2938" spans="91:94">
      <c r="CM2938" s="4"/>
      <c r="CP2938" s="3"/>
    </row>
    <row r="2939" spans="91:94">
      <c r="CM2939" s="4"/>
      <c r="CP2939" s="3"/>
    </row>
    <row r="2940" spans="91:94">
      <c r="CM2940" s="4"/>
      <c r="CP2940" s="3"/>
    </row>
    <row r="2941" spans="91:94">
      <c r="CM2941" s="4"/>
      <c r="CP2941" s="3"/>
    </row>
    <row r="2942" spans="91:94">
      <c r="CM2942" s="4"/>
      <c r="CP2942" s="3"/>
    </row>
    <row r="2943" spans="91:94">
      <c r="CM2943" s="4"/>
      <c r="CP2943" s="3"/>
    </row>
    <row r="2944" spans="91:94">
      <c r="CM2944" s="4"/>
      <c r="CP2944" s="3"/>
    </row>
    <row r="2945" spans="91:94">
      <c r="CM2945" s="4"/>
      <c r="CP2945" s="3"/>
    </row>
    <row r="2946" spans="91:94">
      <c r="CM2946" s="4"/>
      <c r="CP2946" s="3"/>
    </row>
    <row r="2947" spans="91:94">
      <c r="CM2947" s="4"/>
      <c r="CP2947" s="3"/>
    </row>
    <row r="2948" spans="91:94">
      <c r="CM2948" s="4"/>
      <c r="CP2948" s="3"/>
    </row>
    <row r="2949" spans="91:94">
      <c r="CM2949" s="4"/>
      <c r="CP2949" s="3"/>
    </row>
    <row r="2950" spans="91:94">
      <c r="CM2950" s="4"/>
      <c r="CP2950" s="3"/>
    </row>
    <row r="2951" spans="91:94">
      <c r="CM2951" s="4"/>
      <c r="CP2951" s="3"/>
    </row>
    <row r="2952" spans="91:94">
      <c r="CM2952" s="4"/>
      <c r="CP2952" s="3"/>
    </row>
    <row r="2953" spans="91:94">
      <c r="CM2953" s="4"/>
      <c r="CP2953" s="3"/>
    </row>
    <row r="2954" spans="91:94">
      <c r="CM2954" s="4"/>
      <c r="CP2954" s="3"/>
    </row>
    <row r="2955" spans="91:94">
      <c r="CM2955" s="4"/>
      <c r="CP2955" s="3"/>
    </row>
    <row r="2956" spans="91:94">
      <c r="CM2956" s="4"/>
      <c r="CP2956" s="3"/>
    </row>
    <row r="2957" spans="91:94">
      <c r="CM2957" s="4"/>
      <c r="CP2957" s="3"/>
    </row>
    <row r="2958" spans="91:94">
      <c r="CM2958" s="4"/>
      <c r="CP2958" s="3"/>
    </row>
    <row r="2959" spans="91:94">
      <c r="CM2959" s="4"/>
      <c r="CP2959" s="3"/>
    </row>
    <row r="2960" spans="91:94">
      <c r="CM2960" s="4"/>
      <c r="CP2960" s="3"/>
    </row>
    <row r="2961" spans="91:94">
      <c r="CM2961" s="4"/>
      <c r="CP2961" s="3"/>
    </row>
    <row r="2962" spans="91:94">
      <c r="CM2962" s="4"/>
      <c r="CP2962" s="3"/>
    </row>
    <row r="2963" spans="91:94">
      <c r="CM2963" s="4"/>
      <c r="CP2963" s="3"/>
    </row>
    <row r="2964" spans="91:94">
      <c r="CM2964" s="4"/>
      <c r="CP2964" s="3"/>
    </row>
    <row r="2965" spans="91:94">
      <c r="CM2965" s="4"/>
      <c r="CP2965" s="3"/>
    </row>
    <row r="2966" spans="91:94">
      <c r="CM2966" s="4"/>
      <c r="CP2966" s="3"/>
    </row>
    <row r="2967" spans="91:94">
      <c r="CM2967" s="4"/>
      <c r="CP2967" s="3"/>
    </row>
    <row r="2968" spans="91:94">
      <c r="CM2968" s="4"/>
      <c r="CP2968" s="3"/>
    </row>
    <row r="2969" spans="91:94">
      <c r="CM2969" s="4"/>
      <c r="CP2969" s="3"/>
    </row>
    <row r="2970" spans="91:94">
      <c r="CM2970" s="4"/>
      <c r="CP2970" s="3"/>
    </row>
    <row r="2971" spans="91:94">
      <c r="CM2971" s="4"/>
      <c r="CP2971" s="3"/>
    </row>
    <row r="2972" spans="91:94">
      <c r="CM2972" s="4"/>
      <c r="CP2972" s="3"/>
    </row>
    <row r="2973" spans="91:94">
      <c r="CM2973" s="4"/>
      <c r="CP2973" s="3"/>
    </row>
    <row r="2974" spans="91:94">
      <c r="CM2974" s="4"/>
      <c r="CP2974" s="3"/>
    </row>
    <row r="2975" spans="91:94">
      <c r="CM2975" s="4"/>
      <c r="CP2975" s="3"/>
    </row>
    <row r="2976" spans="91:94">
      <c r="CM2976" s="4"/>
      <c r="CP2976" s="3"/>
    </row>
    <row r="2977" spans="91:94">
      <c r="CM2977" s="4"/>
      <c r="CP2977" s="3"/>
    </row>
    <row r="2978" spans="91:94">
      <c r="CM2978" s="4"/>
      <c r="CP2978" s="3"/>
    </row>
    <row r="2979" spans="91:94">
      <c r="CM2979" s="4"/>
      <c r="CP2979" s="3"/>
    </row>
    <row r="2980" spans="91:94">
      <c r="CM2980" s="4"/>
      <c r="CP2980" s="3"/>
    </row>
    <row r="2981" spans="91:94">
      <c r="CM2981" s="4"/>
      <c r="CP2981" s="3"/>
    </row>
    <row r="2982" spans="91:94">
      <c r="CM2982" s="4"/>
      <c r="CP2982" s="3"/>
    </row>
    <row r="2983" spans="91:94">
      <c r="CM2983" s="4"/>
      <c r="CP2983" s="3"/>
    </row>
    <row r="2984" spans="91:94">
      <c r="CM2984" s="4"/>
      <c r="CP2984" s="3"/>
    </row>
    <row r="2985" spans="91:94">
      <c r="CM2985" s="4"/>
      <c r="CP2985" s="3"/>
    </row>
    <row r="2986" spans="91:94">
      <c r="CM2986" s="4"/>
      <c r="CP2986" s="3"/>
    </row>
    <row r="2987" spans="91:94">
      <c r="CM2987" s="4"/>
      <c r="CP2987" s="3"/>
    </row>
    <row r="2988" spans="91:94">
      <c r="CM2988" s="4"/>
      <c r="CP2988" s="3"/>
    </row>
    <row r="2989" spans="91:94">
      <c r="CM2989" s="4"/>
      <c r="CP2989" s="3"/>
    </row>
    <row r="2990" spans="91:94">
      <c r="CM2990" s="4"/>
      <c r="CP2990" s="3"/>
    </row>
    <row r="2991" spans="91:94">
      <c r="CM2991" s="4"/>
      <c r="CP2991" s="3"/>
    </row>
    <row r="2992" spans="91:94">
      <c r="CM2992" s="4"/>
      <c r="CP2992" s="3"/>
    </row>
    <row r="2993" spans="91:94">
      <c r="CM2993" s="4"/>
      <c r="CP2993" s="3"/>
    </row>
    <row r="2994" spans="91:94">
      <c r="CM2994" s="4"/>
      <c r="CP2994" s="3"/>
    </row>
    <row r="2995" spans="91:94">
      <c r="CM2995" s="4"/>
      <c r="CP2995" s="3"/>
    </row>
    <row r="2996" spans="91:94">
      <c r="CM2996" s="4"/>
      <c r="CP2996" s="3"/>
    </row>
    <row r="2997" spans="91:94">
      <c r="CM2997" s="4"/>
      <c r="CP2997" s="3"/>
    </row>
    <row r="2998" spans="91:94">
      <c r="CM2998" s="4"/>
      <c r="CP2998" s="3"/>
    </row>
    <row r="2999" spans="91:94">
      <c r="CM2999" s="4"/>
      <c r="CP2999" s="3"/>
    </row>
    <row r="3000" spans="91:94">
      <c r="CM3000" s="4"/>
      <c r="CP3000" s="3"/>
    </row>
    <row r="3001" spans="91:94">
      <c r="CM3001" s="4"/>
      <c r="CP3001" s="3"/>
    </row>
    <row r="3002" spans="91:94">
      <c r="CM3002" s="4"/>
      <c r="CP3002" s="3"/>
    </row>
    <row r="3003" spans="91:94">
      <c r="CM3003" s="4"/>
      <c r="CP3003" s="3"/>
    </row>
    <row r="3004" spans="91:94">
      <c r="CM3004" s="4"/>
      <c r="CP3004" s="3"/>
    </row>
    <row r="3005" spans="91:94">
      <c r="CM3005" s="4"/>
      <c r="CP3005" s="3"/>
    </row>
    <row r="3006" spans="91:94">
      <c r="CM3006" s="4"/>
      <c r="CP3006" s="3"/>
    </row>
    <row r="3007" spans="91:94">
      <c r="CM3007" s="4"/>
      <c r="CP3007" s="3"/>
    </row>
    <row r="3008" spans="91:94">
      <c r="CM3008" s="4"/>
      <c r="CP3008" s="3"/>
    </row>
    <row r="3009" spans="91:94">
      <c r="CM3009" s="4"/>
      <c r="CP3009" s="3"/>
    </row>
    <row r="3010" spans="91:94">
      <c r="CM3010" s="4"/>
      <c r="CP3010" s="3"/>
    </row>
    <row r="3011" spans="91:94">
      <c r="CM3011" s="4"/>
      <c r="CP3011" s="3"/>
    </row>
    <row r="3012" spans="91:94">
      <c r="CM3012" s="4"/>
      <c r="CP3012" s="3"/>
    </row>
    <row r="3013" spans="91:94">
      <c r="CM3013" s="4"/>
      <c r="CP3013" s="3"/>
    </row>
    <row r="3014" spans="91:94">
      <c r="CM3014" s="4"/>
      <c r="CP3014" s="3"/>
    </row>
    <row r="3015" spans="91:94">
      <c r="CM3015" s="4"/>
      <c r="CP3015" s="3"/>
    </row>
    <row r="3016" spans="91:94">
      <c r="CM3016" s="4"/>
      <c r="CP3016" s="3"/>
    </row>
    <row r="3017" spans="91:94">
      <c r="CM3017" s="4"/>
      <c r="CP3017" s="3"/>
    </row>
    <row r="3018" spans="91:94">
      <c r="CM3018" s="4"/>
      <c r="CP3018" s="3"/>
    </row>
    <row r="3019" spans="91:94">
      <c r="CM3019" s="4"/>
      <c r="CP3019" s="3"/>
    </row>
    <row r="3020" spans="91:94">
      <c r="CM3020" s="4"/>
      <c r="CP3020" s="3"/>
    </row>
    <row r="3021" spans="91:94">
      <c r="CM3021" s="4"/>
      <c r="CP3021" s="3"/>
    </row>
    <row r="3022" spans="91:94">
      <c r="CM3022" s="4"/>
      <c r="CP3022" s="3"/>
    </row>
    <row r="3023" spans="91:94">
      <c r="CM3023" s="4"/>
      <c r="CP3023" s="3"/>
    </row>
    <row r="3024" spans="91:94">
      <c r="CM3024" s="4"/>
      <c r="CP3024" s="3"/>
    </row>
    <row r="3025" spans="91:94">
      <c r="CM3025" s="4"/>
      <c r="CP3025" s="3"/>
    </row>
    <row r="3026" spans="91:94">
      <c r="CM3026" s="4"/>
      <c r="CP3026" s="3"/>
    </row>
    <row r="3027" spans="91:94">
      <c r="CM3027" s="4"/>
      <c r="CP3027" s="3"/>
    </row>
    <row r="3028" spans="91:94">
      <c r="CM3028" s="4"/>
      <c r="CP3028" s="3"/>
    </row>
    <row r="3029" spans="91:94">
      <c r="CM3029" s="4"/>
      <c r="CP3029" s="3"/>
    </row>
    <row r="3030" spans="91:94">
      <c r="CM3030" s="4"/>
      <c r="CP3030" s="3"/>
    </row>
    <row r="3031" spans="91:94">
      <c r="CM3031" s="4"/>
      <c r="CP3031" s="3"/>
    </row>
    <row r="3032" spans="91:94">
      <c r="CM3032" s="4"/>
      <c r="CP3032" s="3"/>
    </row>
    <row r="3033" spans="91:94">
      <c r="CM3033" s="4"/>
      <c r="CP3033" s="3"/>
    </row>
    <row r="3034" spans="91:94">
      <c r="CM3034" s="4"/>
      <c r="CP3034" s="3"/>
    </row>
    <row r="3035" spans="91:94">
      <c r="CM3035" s="4"/>
      <c r="CP3035" s="3"/>
    </row>
    <row r="3036" spans="91:94">
      <c r="CM3036" s="4"/>
      <c r="CP3036" s="3"/>
    </row>
    <row r="3037" spans="91:94">
      <c r="CM3037" s="4"/>
      <c r="CP3037" s="3"/>
    </row>
    <row r="3038" spans="91:94">
      <c r="CM3038" s="4"/>
      <c r="CP3038" s="3"/>
    </row>
    <row r="3039" spans="91:94">
      <c r="CM3039" s="4"/>
      <c r="CP3039" s="3"/>
    </row>
    <row r="3040" spans="91:94">
      <c r="CM3040" s="4"/>
      <c r="CP3040" s="3"/>
    </row>
    <row r="3041" spans="91:94">
      <c r="CM3041" s="4"/>
      <c r="CP3041" s="3"/>
    </row>
    <row r="3042" spans="91:94">
      <c r="CM3042" s="4"/>
      <c r="CP3042" s="3"/>
    </row>
    <row r="3043" spans="91:94">
      <c r="CM3043" s="4"/>
      <c r="CP3043" s="3"/>
    </row>
    <row r="3044" spans="91:94">
      <c r="CM3044" s="4"/>
      <c r="CP3044" s="3"/>
    </row>
    <row r="3045" spans="91:94">
      <c r="CM3045" s="4"/>
      <c r="CP3045" s="3"/>
    </row>
    <row r="3046" spans="91:94">
      <c r="CM3046" s="4"/>
      <c r="CP3046" s="3"/>
    </row>
    <row r="3047" spans="91:94">
      <c r="CM3047" s="4"/>
      <c r="CP3047" s="3"/>
    </row>
    <row r="3048" spans="91:94">
      <c r="CM3048" s="4"/>
      <c r="CP3048" s="3"/>
    </row>
    <row r="3049" spans="91:94">
      <c r="CM3049" s="4"/>
      <c r="CP3049" s="3"/>
    </row>
    <row r="3050" spans="91:94">
      <c r="CM3050" s="4"/>
      <c r="CP3050" s="3"/>
    </row>
    <row r="3051" spans="91:94">
      <c r="CM3051" s="4"/>
      <c r="CP3051" s="3"/>
    </row>
    <row r="3052" spans="91:94">
      <c r="CM3052" s="4"/>
      <c r="CP3052" s="3"/>
    </row>
    <row r="3053" spans="91:94">
      <c r="CM3053" s="4"/>
      <c r="CP3053" s="3"/>
    </row>
    <row r="3054" spans="91:94">
      <c r="CM3054" s="4"/>
      <c r="CP3054" s="3"/>
    </row>
    <row r="3055" spans="91:94">
      <c r="CM3055" s="4"/>
      <c r="CP3055" s="3"/>
    </row>
    <row r="3056" spans="91:94">
      <c r="CM3056" s="4"/>
      <c r="CP3056" s="3"/>
    </row>
    <row r="3057" spans="91:94">
      <c r="CM3057" s="4"/>
      <c r="CP3057" s="3"/>
    </row>
    <row r="3058" spans="91:94">
      <c r="CM3058" s="4"/>
      <c r="CP3058" s="3"/>
    </row>
    <row r="3059" spans="91:94">
      <c r="CM3059" s="4"/>
      <c r="CP3059" s="3"/>
    </row>
    <row r="3060" spans="91:94">
      <c r="CM3060" s="4"/>
      <c r="CP3060" s="3"/>
    </row>
    <row r="3061" spans="91:94">
      <c r="CM3061" s="4"/>
      <c r="CP3061" s="3"/>
    </row>
    <row r="3062" spans="91:94">
      <c r="CM3062" s="4"/>
      <c r="CP3062" s="3"/>
    </row>
    <row r="3063" spans="91:94">
      <c r="CM3063" s="4"/>
      <c r="CP3063" s="3"/>
    </row>
    <row r="3064" spans="91:94">
      <c r="CM3064" s="4"/>
      <c r="CP3064" s="3"/>
    </row>
    <row r="3065" spans="91:94">
      <c r="CM3065" s="4"/>
      <c r="CP3065" s="3"/>
    </row>
    <row r="3066" spans="91:94">
      <c r="CM3066" s="4"/>
      <c r="CP3066" s="3"/>
    </row>
    <row r="3067" spans="91:94">
      <c r="CM3067" s="4"/>
      <c r="CP3067" s="3"/>
    </row>
    <row r="3068" spans="91:94">
      <c r="CM3068" s="4"/>
      <c r="CP3068" s="3"/>
    </row>
    <row r="3069" spans="91:94">
      <c r="CM3069" s="4"/>
      <c r="CP3069" s="3"/>
    </row>
    <row r="3070" spans="91:94">
      <c r="CM3070" s="4"/>
      <c r="CP3070" s="3"/>
    </row>
    <row r="3071" spans="91:94">
      <c r="CM3071" s="4"/>
      <c r="CP3071" s="3"/>
    </row>
    <row r="3072" spans="91:94">
      <c r="CM3072" s="4"/>
      <c r="CP3072" s="3"/>
    </row>
    <row r="3073" spans="91:94">
      <c r="CM3073" s="4"/>
      <c r="CP3073" s="3"/>
    </row>
    <row r="3074" spans="91:94">
      <c r="CM3074" s="4"/>
      <c r="CP3074" s="3"/>
    </row>
    <row r="3075" spans="91:94">
      <c r="CM3075" s="4"/>
      <c r="CP3075" s="3"/>
    </row>
    <row r="3076" spans="91:94">
      <c r="CM3076" s="4"/>
      <c r="CP3076" s="3"/>
    </row>
    <row r="3077" spans="91:94">
      <c r="CM3077" s="4"/>
      <c r="CP3077" s="3"/>
    </row>
    <row r="3078" spans="91:94">
      <c r="CM3078" s="4"/>
      <c r="CP3078" s="3"/>
    </row>
    <row r="3079" spans="91:94">
      <c r="CM3079" s="4"/>
      <c r="CP3079" s="3"/>
    </row>
    <row r="3080" spans="91:94">
      <c r="CM3080" s="4"/>
      <c r="CP3080" s="3"/>
    </row>
    <row r="3081" spans="91:94">
      <c r="CM3081" s="4"/>
      <c r="CP3081" s="3"/>
    </row>
    <row r="3082" spans="91:94">
      <c r="CM3082" s="4"/>
      <c r="CP3082" s="3"/>
    </row>
    <row r="3083" spans="91:94">
      <c r="CM3083" s="4"/>
      <c r="CP3083" s="3"/>
    </row>
    <row r="3084" spans="91:94">
      <c r="CM3084" s="4"/>
      <c r="CP3084" s="3"/>
    </row>
    <row r="3085" spans="91:94">
      <c r="CM3085" s="4"/>
      <c r="CP3085" s="3"/>
    </row>
    <row r="3086" spans="91:94">
      <c r="CM3086" s="4"/>
      <c r="CP3086" s="3"/>
    </row>
    <row r="3087" spans="91:94">
      <c r="CM3087" s="4"/>
      <c r="CP3087" s="3"/>
    </row>
    <row r="3088" spans="91:94">
      <c r="CM3088" s="4"/>
      <c r="CP3088" s="3"/>
    </row>
    <row r="3089" spans="91:94">
      <c r="CM3089" s="4"/>
      <c r="CP3089" s="3"/>
    </row>
    <row r="3090" spans="91:94">
      <c r="CM3090" s="4"/>
      <c r="CP3090" s="3"/>
    </row>
    <row r="3091" spans="91:94">
      <c r="CM3091" s="4"/>
      <c r="CP3091" s="3"/>
    </row>
    <row r="3092" spans="91:94">
      <c r="CM3092" s="4"/>
      <c r="CP3092" s="3"/>
    </row>
    <row r="3093" spans="91:94">
      <c r="CM3093" s="4"/>
      <c r="CP3093" s="3"/>
    </row>
    <row r="3094" spans="91:94">
      <c r="CM3094" s="4"/>
      <c r="CP3094" s="3"/>
    </row>
    <row r="3095" spans="91:94">
      <c r="CM3095" s="4"/>
      <c r="CP3095" s="3"/>
    </row>
    <row r="3096" spans="91:94">
      <c r="CM3096" s="4"/>
      <c r="CP3096" s="3"/>
    </row>
    <row r="3097" spans="91:94">
      <c r="CM3097" s="4"/>
      <c r="CP3097" s="3"/>
    </row>
    <row r="3098" spans="91:94">
      <c r="CM3098" s="4"/>
      <c r="CP3098" s="3"/>
    </row>
    <row r="3099" spans="91:94">
      <c r="CM3099" s="4"/>
      <c r="CP3099" s="3"/>
    </row>
    <row r="3100" spans="91:94">
      <c r="CM3100" s="4"/>
      <c r="CP3100" s="3"/>
    </row>
    <row r="3101" spans="91:94">
      <c r="CM3101" s="4"/>
      <c r="CP3101" s="3"/>
    </row>
    <row r="3102" spans="91:94">
      <c r="CM3102" s="4"/>
      <c r="CP3102" s="3"/>
    </row>
    <row r="3103" spans="91:94">
      <c r="CM3103" s="4"/>
      <c r="CP3103" s="3"/>
    </row>
    <row r="3104" spans="91:94">
      <c r="CM3104" s="4"/>
      <c r="CP3104" s="3"/>
    </row>
    <row r="3105" spans="91:94">
      <c r="CM3105" s="4"/>
      <c r="CP3105" s="3"/>
    </row>
    <row r="3106" spans="91:94">
      <c r="CM3106" s="4"/>
      <c r="CP3106" s="3"/>
    </row>
    <row r="3107" spans="91:94">
      <c r="CM3107" s="4"/>
      <c r="CP3107" s="3"/>
    </row>
    <row r="3108" spans="91:94">
      <c r="CM3108" s="4"/>
      <c r="CP3108" s="3"/>
    </row>
    <row r="3109" spans="91:94">
      <c r="CM3109" s="4"/>
      <c r="CP3109" s="3"/>
    </row>
    <row r="3110" spans="91:94">
      <c r="CM3110" s="4"/>
      <c r="CP3110" s="3"/>
    </row>
    <row r="3111" spans="91:94">
      <c r="CM3111" s="4"/>
      <c r="CP3111" s="3"/>
    </row>
    <row r="3112" spans="91:94">
      <c r="CM3112" s="4"/>
      <c r="CP3112" s="3"/>
    </row>
    <row r="3113" spans="91:94">
      <c r="CM3113" s="4"/>
      <c r="CP3113" s="3"/>
    </row>
    <row r="3114" spans="91:94">
      <c r="CM3114" s="4"/>
      <c r="CP3114" s="3"/>
    </row>
    <row r="3115" spans="91:94">
      <c r="CM3115" s="4"/>
      <c r="CP3115" s="3"/>
    </row>
    <row r="3116" spans="91:94">
      <c r="CM3116" s="4"/>
      <c r="CP3116" s="3"/>
    </row>
    <row r="3117" spans="91:94">
      <c r="CM3117" s="4"/>
      <c r="CP3117" s="3"/>
    </row>
    <row r="3118" spans="91:94">
      <c r="CM3118" s="4"/>
      <c r="CP3118" s="3"/>
    </row>
    <row r="3119" spans="91:94">
      <c r="CM3119" s="4"/>
      <c r="CP3119" s="3"/>
    </row>
    <row r="3120" spans="91:94">
      <c r="CM3120" s="4"/>
      <c r="CP3120" s="3"/>
    </row>
    <row r="3121" spans="91:94">
      <c r="CM3121" s="4"/>
      <c r="CP3121" s="3"/>
    </row>
    <row r="3122" spans="91:94">
      <c r="CM3122" s="4"/>
      <c r="CP3122" s="3"/>
    </row>
    <row r="3123" spans="91:94">
      <c r="CM3123" s="4"/>
      <c r="CP3123" s="3"/>
    </row>
    <row r="3124" spans="91:94">
      <c r="CM3124" s="4"/>
      <c r="CP3124" s="3"/>
    </row>
    <row r="3125" spans="91:94">
      <c r="CM3125" s="4"/>
      <c r="CP3125" s="3"/>
    </row>
    <row r="3126" spans="91:94">
      <c r="CM3126" s="4"/>
      <c r="CP3126" s="3"/>
    </row>
    <row r="3127" spans="91:94">
      <c r="CM3127" s="4"/>
      <c r="CP3127" s="3"/>
    </row>
    <row r="3128" spans="91:94">
      <c r="CM3128" s="4"/>
      <c r="CP3128" s="3"/>
    </row>
    <row r="3129" spans="91:94">
      <c r="CM3129" s="4"/>
      <c r="CP3129" s="3"/>
    </row>
    <row r="3130" spans="91:94">
      <c r="CM3130" s="4"/>
      <c r="CP3130" s="3"/>
    </row>
    <row r="3131" spans="91:94">
      <c r="CM3131" s="4"/>
      <c r="CP3131" s="3"/>
    </row>
    <row r="3132" spans="91:94">
      <c r="CM3132" s="4"/>
      <c r="CP3132" s="3"/>
    </row>
    <row r="3133" spans="91:94">
      <c r="CM3133" s="4"/>
      <c r="CP3133" s="3"/>
    </row>
    <row r="3134" spans="91:94">
      <c r="CM3134" s="4"/>
      <c r="CP3134" s="3"/>
    </row>
    <row r="3135" spans="91:94">
      <c r="CM3135" s="4"/>
      <c r="CP3135" s="3"/>
    </row>
    <row r="3136" spans="91:94">
      <c r="CM3136" s="4"/>
      <c r="CP3136" s="3"/>
    </row>
    <row r="3137" spans="91:94">
      <c r="CM3137" s="4"/>
      <c r="CP3137" s="3"/>
    </row>
    <row r="3138" spans="91:94">
      <c r="CM3138" s="4"/>
      <c r="CP3138" s="3"/>
    </row>
    <row r="3139" spans="91:94">
      <c r="CM3139" s="4"/>
      <c r="CP3139" s="3"/>
    </row>
    <row r="3140" spans="91:94">
      <c r="CM3140" s="4"/>
      <c r="CP3140" s="3"/>
    </row>
    <row r="3141" spans="91:94">
      <c r="CM3141" s="4"/>
      <c r="CP3141" s="3"/>
    </row>
    <row r="3142" spans="91:94">
      <c r="CM3142" s="4"/>
      <c r="CP3142" s="3"/>
    </row>
    <row r="3143" spans="91:94">
      <c r="CM3143" s="4"/>
      <c r="CP3143" s="3"/>
    </row>
    <row r="3144" spans="91:94">
      <c r="CM3144" s="4"/>
      <c r="CP3144" s="3"/>
    </row>
    <row r="3145" spans="91:94">
      <c r="CM3145" s="4"/>
      <c r="CP3145" s="3"/>
    </row>
    <row r="3146" spans="91:94">
      <c r="CM3146" s="4"/>
      <c r="CP3146" s="3"/>
    </row>
    <row r="3147" spans="91:94">
      <c r="CM3147" s="4"/>
      <c r="CP3147" s="3"/>
    </row>
    <row r="3148" spans="91:94">
      <c r="CM3148" s="4"/>
      <c r="CP3148" s="3"/>
    </row>
    <row r="3149" spans="91:94">
      <c r="CM3149" s="4"/>
      <c r="CP3149" s="3"/>
    </row>
    <row r="3150" spans="91:94">
      <c r="CM3150" s="4"/>
      <c r="CP3150" s="3"/>
    </row>
    <row r="3151" spans="91:94">
      <c r="CM3151" s="4"/>
      <c r="CP3151" s="3"/>
    </row>
    <row r="3152" spans="91:94">
      <c r="CM3152" s="4"/>
      <c r="CP3152" s="3"/>
    </row>
    <row r="3153" spans="91:94">
      <c r="CM3153" s="4"/>
      <c r="CP3153" s="3"/>
    </row>
    <row r="3154" spans="91:94">
      <c r="CM3154" s="4"/>
      <c r="CP3154" s="3"/>
    </row>
    <row r="3155" spans="91:94">
      <c r="CM3155" s="4"/>
      <c r="CP3155" s="3"/>
    </row>
    <row r="3156" spans="91:94">
      <c r="CM3156" s="4"/>
      <c r="CP3156" s="3"/>
    </row>
    <row r="3157" spans="91:94">
      <c r="CM3157" s="4"/>
      <c r="CP3157" s="3"/>
    </row>
    <row r="3158" spans="91:94">
      <c r="CM3158" s="4"/>
      <c r="CP3158" s="3"/>
    </row>
    <row r="3159" spans="91:94">
      <c r="CM3159" s="4"/>
      <c r="CP3159" s="3"/>
    </row>
    <row r="3160" spans="91:94">
      <c r="CM3160" s="4"/>
      <c r="CP3160" s="3"/>
    </row>
    <row r="3161" spans="91:94">
      <c r="CM3161" s="4"/>
      <c r="CP3161" s="3"/>
    </row>
    <row r="3162" spans="91:94">
      <c r="CM3162" s="4"/>
      <c r="CP3162" s="3"/>
    </row>
    <row r="3163" spans="91:94">
      <c r="CM3163" s="4"/>
      <c r="CP3163" s="3"/>
    </row>
    <row r="3164" spans="91:94">
      <c r="CM3164" s="4"/>
      <c r="CP3164" s="3"/>
    </row>
    <row r="3165" spans="91:94">
      <c r="CM3165" s="4"/>
      <c r="CP3165" s="3"/>
    </row>
    <row r="3166" spans="91:94">
      <c r="CM3166" s="4"/>
      <c r="CP3166" s="3"/>
    </row>
    <row r="3167" spans="91:94">
      <c r="CM3167" s="4"/>
      <c r="CP3167" s="3"/>
    </row>
    <row r="3168" spans="91:94">
      <c r="CM3168" s="4"/>
      <c r="CP3168" s="3"/>
    </row>
    <row r="3169" spans="91:94">
      <c r="CM3169" s="4"/>
      <c r="CP3169" s="3"/>
    </row>
    <row r="3170" spans="91:94">
      <c r="CM3170" s="4"/>
      <c r="CP3170" s="3"/>
    </row>
    <row r="3171" spans="91:94">
      <c r="CM3171" s="4"/>
      <c r="CP3171" s="3"/>
    </row>
    <row r="3172" spans="91:94">
      <c r="CM3172" s="4"/>
      <c r="CP3172" s="3"/>
    </row>
    <row r="3173" spans="91:94">
      <c r="CM3173" s="4"/>
      <c r="CP3173" s="3"/>
    </row>
    <row r="3174" spans="91:94">
      <c r="CM3174" s="4"/>
      <c r="CP3174" s="3"/>
    </row>
    <row r="3175" spans="91:94">
      <c r="CM3175" s="4"/>
      <c r="CP3175" s="3"/>
    </row>
    <row r="3176" spans="91:94">
      <c r="CM3176" s="4"/>
      <c r="CP3176" s="3"/>
    </row>
    <row r="3177" spans="91:94">
      <c r="CM3177" s="4"/>
      <c r="CP3177" s="3"/>
    </row>
    <row r="3178" spans="91:94">
      <c r="CM3178" s="4"/>
      <c r="CP3178" s="3"/>
    </row>
    <row r="3179" spans="91:94">
      <c r="CM3179" s="4"/>
      <c r="CP3179" s="3"/>
    </row>
    <row r="3180" spans="91:94">
      <c r="CM3180" s="4"/>
      <c r="CP3180" s="3"/>
    </row>
    <row r="3181" spans="91:94">
      <c r="CM3181" s="4"/>
      <c r="CP3181" s="3"/>
    </row>
    <row r="3182" spans="91:94">
      <c r="CM3182" s="4"/>
      <c r="CP3182" s="3"/>
    </row>
    <row r="3183" spans="91:94">
      <c r="CM3183" s="4"/>
      <c r="CP3183" s="3"/>
    </row>
    <row r="3184" spans="91:94">
      <c r="CM3184" s="4"/>
      <c r="CP3184" s="3"/>
    </row>
    <row r="3185" spans="91:94">
      <c r="CM3185" s="4"/>
      <c r="CP3185" s="3"/>
    </row>
    <row r="3186" spans="91:94">
      <c r="CM3186" s="4"/>
      <c r="CP3186" s="3"/>
    </row>
    <row r="3187" spans="91:94">
      <c r="CM3187" s="4"/>
      <c r="CP3187" s="3"/>
    </row>
    <row r="3188" spans="91:94">
      <c r="CM3188" s="4"/>
      <c r="CP3188" s="3"/>
    </row>
    <row r="3189" spans="91:94">
      <c r="CM3189" s="4"/>
      <c r="CP3189" s="3"/>
    </row>
    <row r="3190" spans="91:94">
      <c r="CM3190" s="4"/>
      <c r="CP3190" s="3"/>
    </row>
    <row r="3191" spans="91:94">
      <c r="CM3191" s="4"/>
      <c r="CP3191" s="3"/>
    </row>
    <row r="3192" spans="91:94">
      <c r="CM3192" s="4"/>
      <c r="CP3192" s="3"/>
    </row>
    <row r="3193" spans="91:94">
      <c r="CM3193" s="4"/>
      <c r="CP3193" s="3"/>
    </row>
    <row r="3194" spans="91:94">
      <c r="CM3194" s="4"/>
      <c r="CP3194" s="3"/>
    </row>
    <row r="3195" spans="91:94">
      <c r="CM3195" s="4"/>
      <c r="CP3195" s="3"/>
    </row>
    <row r="3196" spans="91:94">
      <c r="CM3196" s="4"/>
      <c r="CP3196" s="3"/>
    </row>
    <row r="3197" spans="91:94">
      <c r="CM3197" s="4"/>
      <c r="CP3197" s="3"/>
    </row>
    <row r="3198" spans="91:94">
      <c r="CM3198" s="4"/>
      <c r="CP3198" s="3"/>
    </row>
    <row r="3199" spans="91:94">
      <c r="CM3199" s="4"/>
      <c r="CP3199" s="3"/>
    </row>
    <row r="3200" spans="91:94">
      <c r="CM3200" s="4"/>
      <c r="CP3200" s="3"/>
    </row>
    <row r="3201" spans="91:94">
      <c r="CM3201" s="4"/>
      <c r="CP3201" s="3"/>
    </row>
    <row r="3202" spans="91:94">
      <c r="CM3202" s="4"/>
      <c r="CP3202" s="3"/>
    </row>
    <row r="3203" spans="91:94">
      <c r="CM3203" s="4"/>
      <c r="CP3203" s="3"/>
    </row>
    <row r="3204" spans="91:94">
      <c r="CM3204" s="4"/>
      <c r="CP3204" s="3"/>
    </row>
    <row r="3205" spans="91:94">
      <c r="CM3205" s="4"/>
      <c r="CP3205" s="3"/>
    </row>
    <row r="3206" spans="91:94">
      <c r="CM3206" s="4"/>
      <c r="CP3206" s="3"/>
    </row>
    <row r="3207" spans="91:94">
      <c r="CM3207" s="4"/>
      <c r="CP3207" s="3"/>
    </row>
    <row r="3208" spans="91:94">
      <c r="CM3208" s="4"/>
      <c r="CP3208" s="3"/>
    </row>
    <row r="3209" spans="91:94">
      <c r="CM3209" s="4"/>
      <c r="CP3209" s="3"/>
    </row>
    <row r="3210" spans="91:94">
      <c r="CM3210" s="4"/>
      <c r="CP3210" s="3"/>
    </row>
    <row r="3211" spans="91:94">
      <c r="CM3211" s="4"/>
      <c r="CP3211" s="3"/>
    </row>
    <row r="3212" spans="91:94">
      <c r="CM3212" s="4"/>
      <c r="CP3212" s="3"/>
    </row>
    <row r="3213" spans="91:94">
      <c r="CM3213" s="4"/>
      <c r="CP3213" s="3"/>
    </row>
    <row r="3214" spans="91:94">
      <c r="CM3214" s="4"/>
      <c r="CP3214" s="3"/>
    </row>
    <row r="3215" spans="91:94">
      <c r="CM3215" s="4"/>
      <c r="CP3215" s="3"/>
    </row>
    <row r="3216" spans="91:94">
      <c r="CM3216" s="4"/>
      <c r="CP3216" s="3"/>
    </row>
    <row r="3217" spans="91:94">
      <c r="CM3217" s="4"/>
      <c r="CP3217" s="3"/>
    </row>
    <row r="3218" spans="91:94">
      <c r="CM3218" s="4"/>
      <c r="CP3218" s="3"/>
    </row>
    <row r="3219" spans="91:94">
      <c r="CM3219" s="4"/>
      <c r="CP3219" s="3"/>
    </row>
    <row r="3220" spans="91:94">
      <c r="CM3220" s="4"/>
      <c r="CP3220" s="3"/>
    </row>
    <row r="3221" spans="91:94">
      <c r="CM3221" s="4"/>
      <c r="CP3221" s="3"/>
    </row>
    <row r="3222" spans="91:94">
      <c r="CM3222" s="4"/>
      <c r="CP3222" s="3"/>
    </row>
    <row r="3223" spans="91:94">
      <c r="CM3223" s="4"/>
      <c r="CP3223" s="3"/>
    </row>
    <row r="3224" spans="91:94">
      <c r="CM3224" s="4"/>
      <c r="CP3224" s="3"/>
    </row>
    <row r="3225" spans="91:94">
      <c r="CM3225" s="4"/>
      <c r="CP3225" s="3"/>
    </row>
    <row r="3226" spans="91:94">
      <c r="CM3226" s="4"/>
      <c r="CP3226" s="3"/>
    </row>
    <row r="3227" spans="91:94">
      <c r="CM3227" s="4"/>
      <c r="CP3227" s="3"/>
    </row>
    <row r="3228" spans="91:94">
      <c r="CM3228" s="4"/>
      <c r="CP3228" s="3"/>
    </row>
    <row r="3229" spans="91:94">
      <c r="CM3229" s="4"/>
      <c r="CP3229" s="3"/>
    </row>
    <row r="3230" spans="91:94">
      <c r="CM3230" s="4"/>
      <c r="CP3230" s="3"/>
    </row>
    <row r="3231" spans="91:94">
      <c r="CM3231" s="4"/>
      <c r="CP3231" s="3"/>
    </row>
    <row r="3232" spans="91:94">
      <c r="CM3232" s="4"/>
      <c r="CP3232" s="3"/>
    </row>
    <row r="3233" spans="91:94">
      <c r="CM3233" s="4"/>
      <c r="CP3233" s="3"/>
    </row>
    <row r="3234" spans="91:94">
      <c r="CM3234" s="4"/>
      <c r="CP3234" s="3"/>
    </row>
    <row r="3235" spans="91:94">
      <c r="CM3235" s="4"/>
      <c r="CP3235" s="3"/>
    </row>
    <row r="3236" spans="91:94">
      <c r="CM3236" s="4"/>
      <c r="CP3236" s="3"/>
    </row>
    <row r="3237" spans="91:94">
      <c r="CM3237" s="4"/>
      <c r="CP3237" s="3"/>
    </row>
    <row r="3238" spans="91:94">
      <c r="CM3238" s="4"/>
      <c r="CP3238" s="3"/>
    </row>
    <row r="3239" spans="91:94">
      <c r="CM3239" s="4"/>
      <c r="CP3239" s="3"/>
    </row>
    <row r="3240" spans="91:94">
      <c r="CM3240" s="4"/>
      <c r="CP3240" s="3"/>
    </row>
    <row r="3241" spans="91:94">
      <c r="CM3241" s="4"/>
      <c r="CP3241" s="3"/>
    </row>
    <row r="3242" spans="91:94">
      <c r="CM3242" s="4"/>
      <c r="CP3242" s="3"/>
    </row>
    <row r="3243" spans="91:94">
      <c r="CM3243" s="4"/>
      <c r="CP3243" s="3"/>
    </row>
    <row r="3244" spans="91:94">
      <c r="CM3244" s="4"/>
      <c r="CP3244" s="3"/>
    </row>
    <row r="3245" spans="91:94">
      <c r="CM3245" s="4"/>
      <c r="CP3245" s="3"/>
    </row>
    <row r="3246" spans="91:94">
      <c r="CM3246" s="4"/>
      <c r="CP3246" s="3"/>
    </row>
    <row r="3247" spans="91:94">
      <c r="CM3247" s="4"/>
      <c r="CP3247" s="3"/>
    </row>
    <row r="3248" spans="91:94">
      <c r="CM3248" s="4"/>
      <c r="CP3248" s="3"/>
    </row>
    <row r="3249" spans="91:94">
      <c r="CM3249" s="4"/>
      <c r="CP3249" s="3"/>
    </row>
    <row r="3250" spans="91:94">
      <c r="CM3250" s="4"/>
      <c r="CP3250" s="3"/>
    </row>
    <row r="3251" spans="91:94">
      <c r="CM3251" s="4"/>
      <c r="CP3251" s="3"/>
    </row>
    <row r="3252" spans="91:94">
      <c r="CM3252" s="4"/>
      <c r="CP3252" s="3"/>
    </row>
    <row r="3253" spans="91:94">
      <c r="CM3253" s="4"/>
      <c r="CP3253" s="3"/>
    </row>
    <row r="3254" spans="91:94">
      <c r="CM3254" s="4"/>
      <c r="CP3254" s="3"/>
    </row>
    <row r="3255" spans="91:94">
      <c r="CM3255" s="4"/>
      <c r="CP3255" s="3"/>
    </row>
    <row r="3256" spans="91:94">
      <c r="CM3256" s="4"/>
      <c r="CP3256" s="3"/>
    </row>
    <row r="3257" spans="91:94">
      <c r="CM3257" s="4"/>
      <c r="CP3257" s="3"/>
    </row>
    <row r="3258" spans="91:94">
      <c r="CM3258" s="4"/>
      <c r="CP3258" s="3"/>
    </row>
    <row r="3259" spans="91:94">
      <c r="CM3259" s="4"/>
      <c r="CP3259" s="3"/>
    </row>
    <row r="3260" spans="91:94">
      <c r="CM3260" s="4"/>
      <c r="CP3260" s="3"/>
    </row>
    <row r="3261" spans="91:94">
      <c r="CM3261" s="4"/>
      <c r="CP3261" s="3"/>
    </row>
    <row r="3262" spans="91:94">
      <c r="CM3262" s="4"/>
      <c r="CP3262" s="3"/>
    </row>
    <row r="3263" spans="91:94">
      <c r="CM3263" s="4"/>
      <c r="CP3263" s="3"/>
    </row>
    <row r="3264" spans="91:94">
      <c r="CM3264" s="4"/>
      <c r="CP3264" s="3"/>
    </row>
    <row r="3265" spans="91:94">
      <c r="CM3265" s="4"/>
      <c r="CP3265" s="3"/>
    </row>
    <row r="3266" spans="91:94">
      <c r="CM3266" s="4"/>
      <c r="CP3266" s="3"/>
    </row>
    <row r="3267" spans="91:94">
      <c r="CM3267" s="4"/>
      <c r="CP3267" s="3"/>
    </row>
    <row r="3268" spans="91:94">
      <c r="CM3268" s="4"/>
      <c r="CP3268" s="3"/>
    </row>
    <row r="3269" spans="91:94">
      <c r="CM3269" s="4"/>
      <c r="CP3269" s="3"/>
    </row>
    <row r="3270" spans="91:94">
      <c r="CM3270" s="4"/>
      <c r="CP3270" s="3"/>
    </row>
    <row r="3271" spans="91:94">
      <c r="CM3271" s="4"/>
      <c r="CP3271" s="3"/>
    </row>
    <row r="3272" spans="91:94">
      <c r="CM3272" s="4"/>
      <c r="CP3272" s="3"/>
    </row>
    <row r="3273" spans="91:94">
      <c r="CM3273" s="4"/>
      <c r="CP3273" s="3"/>
    </row>
    <row r="3274" spans="91:94">
      <c r="CM3274" s="4"/>
      <c r="CP3274" s="3"/>
    </row>
    <row r="3275" spans="91:94">
      <c r="CM3275" s="4"/>
      <c r="CP3275" s="3"/>
    </row>
    <row r="3276" spans="91:94">
      <c r="CM3276" s="4"/>
      <c r="CP3276" s="3"/>
    </row>
    <row r="3277" spans="91:94">
      <c r="CM3277" s="4"/>
      <c r="CP3277" s="3"/>
    </row>
    <row r="3278" spans="91:94">
      <c r="CM3278" s="4"/>
      <c r="CP3278" s="3"/>
    </row>
    <row r="3279" spans="91:94">
      <c r="CM3279" s="4"/>
      <c r="CP3279" s="3"/>
    </row>
    <row r="3280" spans="91:94">
      <c r="CM3280" s="4"/>
      <c r="CP3280" s="3"/>
    </row>
    <row r="3281" spans="91:94">
      <c r="CM3281" s="4"/>
      <c r="CP3281" s="3"/>
    </row>
    <row r="3282" spans="91:94">
      <c r="CM3282" s="4"/>
      <c r="CP3282" s="3"/>
    </row>
    <row r="3283" spans="91:94">
      <c r="CM3283" s="4"/>
      <c r="CP3283" s="3"/>
    </row>
    <row r="3284" spans="91:94">
      <c r="CM3284" s="4"/>
      <c r="CP3284" s="3"/>
    </row>
    <row r="3285" spans="91:94">
      <c r="CM3285" s="4"/>
      <c r="CP3285" s="3"/>
    </row>
    <row r="3286" spans="91:94">
      <c r="CM3286" s="4"/>
      <c r="CP3286" s="3"/>
    </row>
    <row r="3287" spans="91:94">
      <c r="CM3287" s="4"/>
      <c r="CP3287" s="3"/>
    </row>
    <row r="3288" spans="91:94">
      <c r="CM3288" s="4"/>
      <c r="CP3288" s="3"/>
    </row>
    <row r="3289" spans="91:94">
      <c r="CM3289" s="4"/>
      <c r="CP3289" s="3"/>
    </row>
    <row r="3290" spans="91:94">
      <c r="CM3290" s="4"/>
      <c r="CP3290" s="3"/>
    </row>
    <row r="3291" spans="91:94">
      <c r="CM3291" s="4"/>
      <c r="CP3291" s="3"/>
    </row>
    <row r="3292" spans="91:94">
      <c r="CM3292" s="4"/>
      <c r="CP3292" s="3"/>
    </row>
    <row r="3293" spans="91:94">
      <c r="CM3293" s="4"/>
      <c r="CP3293" s="3"/>
    </row>
    <row r="3294" spans="91:94">
      <c r="CM3294" s="4"/>
      <c r="CP3294" s="3"/>
    </row>
    <row r="3295" spans="91:94">
      <c r="CM3295" s="4"/>
      <c r="CP3295" s="3"/>
    </row>
    <row r="3296" spans="91:94">
      <c r="CM3296" s="4"/>
      <c r="CP3296" s="3"/>
    </row>
    <row r="3297" spans="91:94">
      <c r="CM3297" s="4"/>
      <c r="CP3297" s="3"/>
    </row>
    <row r="3298" spans="91:94">
      <c r="CM3298" s="4"/>
      <c r="CP3298" s="3"/>
    </row>
    <row r="3299" spans="91:94">
      <c r="CM3299" s="4"/>
      <c r="CP3299" s="3"/>
    </row>
    <row r="3300" spans="91:94">
      <c r="CM3300" s="4"/>
      <c r="CP3300" s="3"/>
    </row>
    <row r="3301" spans="91:94">
      <c r="CM3301" s="4"/>
      <c r="CP3301" s="3"/>
    </row>
    <row r="3302" spans="91:94">
      <c r="CM3302" s="4"/>
      <c r="CP3302" s="3"/>
    </row>
    <row r="3303" spans="91:94">
      <c r="CM3303" s="4"/>
      <c r="CP3303" s="3"/>
    </row>
    <row r="3304" spans="91:94">
      <c r="CM3304" s="4"/>
      <c r="CP3304" s="3"/>
    </row>
    <row r="3305" spans="91:94">
      <c r="CM3305" s="4"/>
      <c r="CP3305" s="3"/>
    </row>
    <row r="3306" spans="91:94">
      <c r="CM3306" s="4"/>
      <c r="CP3306" s="3"/>
    </row>
    <row r="3307" spans="91:94">
      <c r="CM3307" s="4"/>
      <c r="CP3307" s="3"/>
    </row>
    <row r="3308" spans="91:94">
      <c r="CM3308" s="4"/>
      <c r="CP3308" s="3"/>
    </row>
    <row r="3309" spans="91:94">
      <c r="CM3309" s="4"/>
      <c r="CP3309" s="3"/>
    </row>
    <row r="3310" spans="91:94">
      <c r="CM3310" s="4"/>
      <c r="CP3310" s="3"/>
    </row>
    <row r="3311" spans="91:94">
      <c r="CM3311" s="4"/>
      <c r="CP3311" s="3"/>
    </row>
    <row r="3312" spans="91:94">
      <c r="CM3312" s="4"/>
      <c r="CP3312" s="3"/>
    </row>
    <row r="3313" spans="91:94">
      <c r="CM3313" s="4"/>
      <c r="CP3313" s="3"/>
    </row>
    <row r="3314" spans="91:94">
      <c r="CM3314" s="4"/>
      <c r="CP3314" s="3"/>
    </row>
    <row r="3315" spans="91:94">
      <c r="CM3315" s="4"/>
      <c r="CP3315" s="3"/>
    </row>
    <row r="3316" spans="91:94">
      <c r="CM3316" s="4"/>
      <c r="CP3316" s="3"/>
    </row>
    <row r="3317" spans="91:94">
      <c r="CM3317" s="4"/>
      <c r="CP3317" s="3"/>
    </row>
    <row r="3318" spans="91:94">
      <c r="CM3318" s="4"/>
      <c r="CP3318" s="3"/>
    </row>
    <row r="3319" spans="91:94">
      <c r="CM3319" s="4"/>
      <c r="CP3319" s="3"/>
    </row>
    <row r="3320" spans="91:94">
      <c r="CM3320" s="4"/>
      <c r="CP3320" s="3"/>
    </row>
    <row r="3321" spans="91:94">
      <c r="CM3321" s="4"/>
      <c r="CP3321" s="3"/>
    </row>
    <row r="3322" spans="91:94">
      <c r="CM3322" s="4"/>
      <c r="CP3322" s="3"/>
    </row>
    <row r="3323" spans="91:94">
      <c r="CM3323" s="4"/>
      <c r="CP3323" s="3"/>
    </row>
    <row r="3324" spans="91:94">
      <c r="CM3324" s="4"/>
      <c r="CP3324" s="3"/>
    </row>
    <row r="3325" spans="91:94">
      <c r="CM3325" s="4"/>
      <c r="CP3325" s="3"/>
    </row>
    <row r="3326" spans="91:94">
      <c r="CM3326" s="4"/>
      <c r="CP3326" s="3"/>
    </row>
    <row r="3327" spans="91:94">
      <c r="CM3327" s="4"/>
      <c r="CP3327" s="3"/>
    </row>
    <row r="3328" spans="91:94">
      <c r="CM3328" s="4"/>
      <c r="CP3328" s="3"/>
    </row>
    <row r="3329" spans="91:94">
      <c r="CM3329" s="4"/>
      <c r="CP3329" s="3"/>
    </row>
    <row r="3330" spans="91:94">
      <c r="CM3330" s="4"/>
      <c r="CP3330" s="3"/>
    </row>
    <row r="3331" spans="91:94">
      <c r="CM3331" s="4"/>
      <c r="CP3331" s="3"/>
    </row>
    <row r="3332" spans="91:94">
      <c r="CM3332" s="4"/>
      <c r="CP3332" s="3"/>
    </row>
    <row r="3333" spans="91:94">
      <c r="CM3333" s="4"/>
      <c r="CP3333" s="3"/>
    </row>
    <row r="3334" spans="91:94">
      <c r="CM3334" s="4"/>
      <c r="CP3334" s="3"/>
    </row>
    <row r="3335" spans="91:94">
      <c r="CM3335" s="4"/>
      <c r="CP3335" s="3"/>
    </row>
    <row r="3336" spans="91:94">
      <c r="CM3336" s="4"/>
      <c r="CP3336" s="3"/>
    </row>
    <row r="3337" spans="91:94">
      <c r="CM3337" s="4"/>
      <c r="CP3337" s="3"/>
    </row>
    <row r="3338" spans="91:94">
      <c r="CM3338" s="4"/>
      <c r="CP3338" s="3"/>
    </row>
    <row r="3339" spans="91:94">
      <c r="CM3339" s="4"/>
      <c r="CP3339" s="3"/>
    </row>
    <row r="3340" spans="91:94">
      <c r="CM3340" s="4"/>
      <c r="CP3340" s="3"/>
    </row>
    <row r="3341" spans="91:94">
      <c r="CM3341" s="4"/>
      <c r="CP3341" s="3"/>
    </row>
    <row r="3342" spans="91:94">
      <c r="CM3342" s="4"/>
      <c r="CP3342" s="3"/>
    </row>
    <row r="3343" spans="91:94">
      <c r="CM3343" s="4"/>
      <c r="CP3343" s="3"/>
    </row>
    <row r="3344" spans="91:94">
      <c r="CM3344" s="4"/>
      <c r="CP3344" s="3"/>
    </row>
    <row r="3345" spans="91:94">
      <c r="CM3345" s="4"/>
      <c r="CP3345" s="3"/>
    </row>
    <row r="3346" spans="91:94">
      <c r="CM3346" s="4"/>
      <c r="CP3346" s="3"/>
    </row>
    <row r="3347" spans="91:94">
      <c r="CM3347" s="4"/>
      <c r="CP3347" s="3"/>
    </row>
    <row r="3348" spans="91:94">
      <c r="CM3348" s="4"/>
      <c r="CP3348" s="3"/>
    </row>
    <row r="3349" spans="91:94">
      <c r="CM3349" s="4"/>
      <c r="CP3349" s="3"/>
    </row>
    <row r="3350" spans="91:94">
      <c r="CM3350" s="4"/>
      <c r="CP3350" s="3"/>
    </row>
    <row r="3351" spans="91:94">
      <c r="CM3351" s="4"/>
      <c r="CP3351" s="3"/>
    </row>
    <row r="3352" spans="91:94">
      <c r="CM3352" s="4"/>
      <c r="CP3352" s="3"/>
    </row>
    <row r="3353" spans="91:94">
      <c r="CM3353" s="4"/>
      <c r="CP3353" s="3"/>
    </row>
    <row r="3354" spans="91:94">
      <c r="CM3354" s="4"/>
      <c r="CP3354" s="3"/>
    </row>
    <row r="3355" spans="91:94">
      <c r="CM3355" s="4"/>
      <c r="CP3355" s="3"/>
    </row>
    <row r="3356" spans="91:94">
      <c r="CM3356" s="4"/>
      <c r="CP3356" s="3"/>
    </row>
    <row r="3357" spans="91:94">
      <c r="CM3357" s="4"/>
      <c r="CP3357" s="3"/>
    </row>
    <row r="3358" spans="91:94">
      <c r="CM3358" s="4"/>
      <c r="CP3358" s="3"/>
    </row>
    <row r="3359" spans="91:94">
      <c r="CM3359" s="4"/>
      <c r="CP3359" s="3"/>
    </row>
    <row r="3360" spans="91:94">
      <c r="CM3360" s="4"/>
      <c r="CP3360" s="3"/>
    </row>
    <row r="3361" spans="91:94">
      <c r="CM3361" s="4"/>
      <c r="CP3361" s="3"/>
    </row>
    <row r="3362" spans="91:94">
      <c r="CM3362" s="4"/>
      <c r="CP3362" s="3"/>
    </row>
    <row r="3363" spans="91:94">
      <c r="CM3363" s="4"/>
      <c r="CP3363" s="3"/>
    </row>
    <row r="3364" spans="91:94">
      <c r="CM3364" s="4"/>
      <c r="CP3364" s="3"/>
    </row>
    <row r="3365" spans="91:94">
      <c r="CM3365" s="4"/>
      <c r="CP3365" s="3"/>
    </row>
    <row r="3366" spans="91:94">
      <c r="CM3366" s="4"/>
      <c r="CP3366" s="3"/>
    </row>
    <row r="3367" spans="91:94">
      <c r="CM3367" s="4"/>
      <c r="CP3367" s="3"/>
    </row>
    <row r="3368" spans="91:94">
      <c r="CM3368" s="4"/>
      <c r="CP3368" s="3"/>
    </row>
    <row r="3369" spans="91:94">
      <c r="CM3369" s="4"/>
      <c r="CP3369" s="3"/>
    </row>
    <row r="3370" spans="91:94">
      <c r="CM3370" s="4"/>
      <c r="CP3370" s="3"/>
    </row>
    <row r="3371" spans="91:94">
      <c r="CM3371" s="4"/>
      <c r="CP3371" s="3"/>
    </row>
    <row r="3372" spans="91:94">
      <c r="CM3372" s="4"/>
      <c r="CP3372" s="3"/>
    </row>
    <row r="3373" spans="91:94">
      <c r="CM3373" s="4"/>
      <c r="CP3373" s="3"/>
    </row>
    <row r="3374" spans="91:94">
      <c r="CM3374" s="4"/>
      <c r="CP3374" s="3"/>
    </row>
    <row r="3375" spans="91:94">
      <c r="CM3375" s="4"/>
      <c r="CP3375" s="3"/>
    </row>
    <row r="3376" spans="91:94">
      <c r="CM3376" s="4"/>
      <c r="CP3376" s="3"/>
    </row>
    <row r="3377" spans="91:94">
      <c r="CM3377" s="4"/>
      <c r="CP3377" s="3"/>
    </row>
    <row r="3378" spans="91:94">
      <c r="CM3378" s="4"/>
      <c r="CP3378" s="3"/>
    </row>
    <row r="3379" spans="91:94">
      <c r="CM3379" s="4"/>
      <c r="CP3379" s="3"/>
    </row>
    <row r="3380" spans="91:94">
      <c r="CM3380" s="4"/>
      <c r="CP3380" s="3"/>
    </row>
    <row r="3381" spans="91:94">
      <c r="CM3381" s="4"/>
      <c r="CP3381" s="3"/>
    </row>
    <row r="3382" spans="91:94">
      <c r="CM3382" s="4"/>
      <c r="CP3382" s="3"/>
    </row>
    <row r="3383" spans="91:94">
      <c r="CM3383" s="4"/>
      <c r="CP3383" s="3"/>
    </row>
    <row r="3384" spans="91:94">
      <c r="CM3384" s="4"/>
      <c r="CP3384" s="3"/>
    </row>
    <row r="3385" spans="91:94">
      <c r="CM3385" s="4"/>
      <c r="CP3385" s="3"/>
    </row>
    <row r="3386" spans="91:94">
      <c r="CM3386" s="4"/>
      <c r="CP3386" s="3"/>
    </row>
    <row r="3387" spans="91:94">
      <c r="CM3387" s="4"/>
      <c r="CP3387" s="3"/>
    </row>
    <row r="3388" spans="91:94">
      <c r="CM3388" s="4"/>
      <c r="CP3388" s="3"/>
    </row>
    <row r="3389" spans="91:94">
      <c r="CM3389" s="4"/>
      <c r="CP3389" s="3"/>
    </row>
    <row r="3390" spans="91:94">
      <c r="CM3390" s="4"/>
      <c r="CP3390" s="3"/>
    </row>
    <row r="3391" spans="91:94">
      <c r="CM3391" s="4"/>
      <c r="CP3391" s="3"/>
    </row>
    <row r="3392" spans="91:94">
      <c r="CM3392" s="4"/>
      <c r="CP3392" s="3"/>
    </row>
    <row r="3393" spans="91:94">
      <c r="CM3393" s="4"/>
      <c r="CP3393" s="3"/>
    </row>
    <row r="3394" spans="91:94">
      <c r="CM3394" s="4"/>
      <c r="CP3394" s="3"/>
    </row>
    <row r="3395" spans="91:94">
      <c r="CM3395" s="4"/>
      <c r="CP3395" s="3"/>
    </row>
    <row r="3396" spans="91:94">
      <c r="CM3396" s="4"/>
      <c r="CP3396" s="3"/>
    </row>
    <row r="3397" spans="91:94">
      <c r="CM3397" s="4"/>
      <c r="CP3397" s="3"/>
    </row>
    <row r="3398" spans="91:94">
      <c r="CM3398" s="4"/>
      <c r="CP3398" s="3"/>
    </row>
    <row r="3399" spans="91:94">
      <c r="CM3399" s="4"/>
      <c r="CP3399" s="3"/>
    </row>
    <row r="3400" spans="91:94">
      <c r="CM3400" s="4"/>
      <c r="CP3400" s="3"/>
    </row>
    <row r="3401" spans="91:94">
      <c r="CM3401" s="4"/>
      <c r="CP3401" s="3"/>
    </row>
    <row r="3402" spans="91:94">
      <c r="CM3402" s="4"/>
      <c r="CP3402" s="3"/>
    </row>
    <row r="3403" spans="91:94">
      <c r="CM3403" s="4"/>
      <c r="CP3403" s="3"/>
    </row>
    <row r="3404" spans="91:94">
      <c r="CM3404" s="4"/>
      <c r="CP3404" s="3"/>
    </row>
    <row r="3405" spans="91:94">
      <c r="CM3405" s="4"/>
      <c r="CP3405" s="3"/>
    </row>
    <row r="3406" spans="91:94">
      <c r="CM3406" s="4"/>
      <c r="CP3406" s="3"/>
    </row>
    <row r="3407" spans="91:94">
      <c r="CM3407" s="4"/>
      <c r="CP3407" s="3"/>
    </row>
    <row r="3408" spans="91:94">
      <c r="CM3408" s="4"/>
      <c r="CP3408" s="3"/>
    </row>
    <row r="3409" spans="91:94">
      <c r="CM3409" s="4"/>
      <c r="CP3409" s="3"/>
    </row>
    <row r="3410" spans="91:94">
      <c r="CM3410" s="4"/>
      <c r="CP3410" s="3"/>
    </row>
    <row r="3411" spans="91:94">
      <c r="CM3411" s="4"/>
      <c r="CP3411" s="3"/>
    </row>
    <row r="3412" spans="91:94">
      <c r="CM3412" s="4"/>
      <c r="CP3412" s="3"/>
    </row>
    <row r="3413" spans="91:94">
      <c r="CM3413" s="4"/>
      <c r="CP3413" s="3"/>
    </row>
    <row r="3414" spans="91:94">
      <c r="CM3414" s="4"/>
      <c r="CP3414" s="3"/>
    </row>
    <row r="3415" spans="91:94">
      <c r="CM3415" s="4"/>
      <c r="CP3415" s="3"/>
    </row>
    <row r="3416" spans="91:94">
      <c r="CM3416" s="4"/>
      <c r="CP3416" s="3"/>
    </row>
    <row r="3417" spans="91:94">
      <c r="CM3417" s="4"/>
      <c r="CP3417" s="3"/>
    </row>
    <row r="3418" spans="91:94">
      <c r="CM3418" s="4"/>
      <c r="CP3418" s="3"/>
    </row>
    <row r="3419" spans="91:94">
      <c r="CM3419" s="4"/>
      <c r="CP3419" s="3"/>
    </row>
    <row r="3420" spans="91:94">
      <c r="CM3420" s="4"/>
      <c r="CP3420" s="3"/>
    </row>
    <row r="3421" spans="91:94">
      <c r="CM3421" s="4"/>
      <c r="CP3421" s="3"/>
    </row>
    <row r="3422" spans="91:94">
      <c r="CM3422" s="4"/>
      <c r="CP3422" s="3"/>
    </row>
    <row r="3423" spans="91:94">
      <c r="CM3423" s="4"/>
      <c r="CP3423" s="3"/>
    </row>
    <row r="3424" spans="91:94">
      <c r="CM3424" s="4"/>
      <c r="CP3424" s="3"/>
    </row>
    <row r="3425" spans="91:94">
      <c r="CM3425" s="4"/>
      <c r="CP3425" s="3"/>
    </row>
    <row r="3426" spans="91:94">
      <c r="CM3426" s="4"/>
      <c r="CP3426" s="3"/>
    </row>
    <row r="3427" spans="91:94">
      <c r="CM3427" s="4"/>
      <c r="CP3427" s="3"/>
    </row>
    <row r="3428" spans="91:94">
      <c r="CM3428" s="4"/>
      <c r="CP3428" s="3"/>
    </row>
    <row r="3429" spans="91:94">
      <c r="CM3429" s="4"/>
      <c r="CP3429" s="3"/>
    </row>
    <row r="3430" spans="91:94">
      <c r="CM3430" s="4"/>
      <c r="CP3430" s="3"/>
    </row>
    <row r="3431" spans="91:94">
      <c r="CM3431" s="4"/>
      <c r="CP3431" s="3"/>
    </row>
    <row r="3432" spans="91:94">
      <c r="CM3432" s="4"/>
      <c r="CP3432" s="3"/>
    </row>
    <row r="3433" spans="91:94">
      <c r="CM3433" s="4"/>
      <c r="CP3433" s="3"/>
    </row>
    <row r="3434" spans="91:94">
      <c r="CM3434" s="4"/>
      <c r="CP3434" s="3"/>
    </row>
    <row r="3435" spans="91:94">
      <c r="CM3435" s="4"/>
      <c r="CP3435" s="3"/>
    </row>
    <row r="3436" spans="91:94">
      <c r="CM3436" s="4"/>
      <c r="CP3436" s="3"/>
    </row>
    <row r="3437" spans="91:94">
      <c r="CM3437" s="4"/>
      <c r="CP3437" s="3"/>
    </row>
    <row r="3438" spans="91:94">
      <c r="CM3438" s="4"/>
      <c r="CP3438" s="3"/>
    </row>
    <row r="3439" spans="91:94">
      <c r="CM3439" s="4"/>
      <c r="CP3439" s="3"/>
    </row>
    <row r="3440" spans="91:94">
      <c r="CM3440" s="4"/>
      <c r="CP3440" s="3"/>
    </row>
    <row r="3441" spans="91:94">
      <c r="CM3441" s="4"/>
      <c r="CP3441" s="3"/>
    </row>
    <row r="3442" spans="91:94">
      <c r="CM3442" s="4"/>
      <c r="CP3442" s="3"/>
    </row>
    <row r="3443" spans="91:94">
      <c r="CM3443" s="4"/>
      <c r="CP3443" s="3"/>
    </row>
    <row r="3444" spans="91:94">
      <c r="CM3444" s="4"/>
      <c r="CP3444" s="3"/>
    </row>
    <row r="3445" spans="91:94">
      <c r="CM3445" s="4"/>
      <c r="CP3445" s="3"/>
    </row>
    <row r="3446" spans="91:94">
      <c r="CM3446" s="4"/>
      <c r="CP3446" s="3"/>
    </row>
    <row r="3447" spans="91:94">
      <c r="CM3447" s="4"/>
      <c r="CP3447" s="3"/>
    </row>
    <row r="3448" spans="91:94">
      <c r="CM3448" s="4"/>
      <c r="CP3448" s="3"/>
    </row>
    <row r="3449" spans="91:94">
      <c r="CM3449" s="4"/>
      <c r="CP3449" s="3"/>
    </row>
    <row r="3450" spans="91:94">
      <c r="CM3450" s="4"/>
      <c r="CP3450" s="3"/>
    </row>
    <row r="3451" spans="91:94">
      <c r="CM3451" s="4"/>
      <c r="CP3451" s="3"/>
    </row>
    <row r="3452" spans="91:94">
      <c r="CM3452" s="4"/>
      <c r="CP3452" s="3"/>
    </row>
    <row r="3453" spans="91:94">
      <c r="CM3453" s="4"/>
      <c r="CP3453" s="3"/>
    </row>
    <row r="3454" spans="91:94">
      <c r="CM3454" s="4"/>
      <c r="CP3454" s="3"/>
    </row>
    <row r="3455" spans="91:94">
      <c r="CM3455" s="4"/>
      <c r="CP3455" s="3"/>
    </row>
    <row r="3456" spans="91:94">
      <c r="CM3456" s="4"/>
      <c r="CP3456" s="3"/>
    </row>
    <row r="3457" spans="91:94">
      <c r="CM3457" s="4"/>
      <c r="CP3457" s="3"/>
    </row>
    <row r="3458" spans="91:94">
      <c r="CM3458" s="4"/>
      <c r="CP3458" s="3"/>
    </row>
    <row r="3459" spans="91:94">
      <c r="CM3459" s="4"/>
      <c r="CP3459" s="3"/>
    </row>
    <row r="3460" spans="91:94">
      <c r="CM3460" s="4"/>
      <c r="CP3460" s="3"/>
    </row>
    <row r="3461" spans="91:94">
      <c r="CM3461" s="4"/>
      <c r="CP3461" s="3"/>
    </row>
    <row r="3462" spans="91:94">
      <c r="CM3462" s="4"/>
      <c r="CP3462" s="3"/>
    </row>
    <row r="3463" spans="91:94">
      <c r="CM3463" s="4"/>
      <c r="CP3463" s="3"/>
    </row>
    <row r="3464" spans="91:94">
      <c r="CM3464" s="4"/>
      <c r="CP3464" s="3"/>
    </row>
    <row r="3465" spans="91:94">
      <c r="CM3465" s="4"/>
      <c r="CP3465" s="3"/>
    </row>
    <row r="3466" spans="91:94">
      <c r="CM3466" s="4"/>
      <c r="CP3466" s="3"/>
    </row>
    <row r="3467" spans="91:94">
      <c r="CM3467" s="4"/>
      <c r="CP3467" s="3"/>
    </row>
    <row r="3468" spans="91:94">
      <c r="CM3468" s="4"/>
      <c r="CP3468" s="3"/>
    </row>
    <row r="3469" spans="91:94">
      <c r="CM3469" s="4"/>
      <c r="CP3469" s="3"/>
    </row>
    <row r="3470" spans="91:94">
      <c r="CM3470" s="4"/>
      <c r="CP3470" s="3"/>
    </row>
    <row r="3471" spans="91:94">
      <c r="CM3471" s="4"/>
      <c r="CP3471" s="3"/>
    </row>
    <row r="3472" spans="91:94">
      <c r="CM3472" s="4"/>
      <c r="CP3472" s="3"/>
    </row>
    <row r="3473" spans="91:94">
      <c r="CM3473" s="4"/>
      <c r="CP3473" s="3"/>
    </row>
    <row r="3474" spans="91:94">
      <c r="CM3474" s="4"/>
      <c r="CP3474" s="3"/>
    </row>
    <row r="3475" spans="91:94">
      <c r="CM3475" s="4"/>
      <c r="CP3475" s="3"/>
    </row>
    <row r="3476" spans="91:94">
      <c r="CM3476" s="4"/>
      <c r="CP3476" s="3"/>
    </row>
    <row r="3477" spans="91:94">
      <c r="CM3477" s="4"/>
      <c r="CP3477" s="3"/>
    </row>
    <row r="3478" spans="91:94">
      <c r="CM3478" s="4"/>
      <c r="CP3478" s="3"/>
    </row>
    <row r="3479" spans="91:94">
      <c r="CM3479" s="4"/>
      <c r="CP3479" s="3"/>
    </row>
    <row r="3480" spans="91:94">
      <c r="CM3480" s="4"/>
      <c r="CP3480" s="3"/>
    </row>
    <row r="3481" spans="91:94">
      <c r="CM3481" s="4"/>
      <c r="CP3481" s="3"/>
    </row>
    <row r="3482" spans="91:94">
      <c r="CM3482" s="4"/>
      <c r="CP3482" s="3"/>
    </row>
    <row r="3483" spans="91:94">
      <c r="CM3483" s="4"/>
      <c r="CP3483" s="3"/>
    </row>
    <row r="3484" spans="91:94">
      <c r="CM3484" s="4"/>
      <c r="CP3484" s="3"/>
    </row>
    <row r="3485" spans="91:94">
      <c r="CM3485" s="4"/>
      <c r="CP3485" s="3"/>
    </row>
    <row r="3486" spans="91:94">
      <c r="CM3486" s="4"/>
      <c r="CP3486" s="3"/>
    </row>
    <row r="3487" spans="91:94">
      <c r="CM3487" s="4"/>
      <c r="CP3487" s="3"/>
    </row>
    <row r="3488" spans="91:94">
      <c r="CM3488" s="4"/>
      <c r="CP3488" s="3"/>
    </row>
    <row r="3489" spans="91:94">
      <c r="CM3489" s="4"/>
      <c r="CP3489" s="3"/>
    </row>
    <row r="3490" spans="91:94">
      <c r="CM3490" s="4"/>
      <c r="CP3490" s="3"/>
    </row>
    <row r="3491" spans="91:94">
      <c r="CM3491" s="4"/>
      <c r="CP3491" s="3"/>
    </row>
    <row r="3492" spans="91:94">
      <c r="CM3492" s="4"/>
      <c r="CP3492" s="3"/>
    </row>
    <row r="3493" spans="91:94">
      <c r="CM3493" s="4"/>
      <c r="CP3493" s="3"/>
    </row>
    <row r="3494" spans="91:94">
      <c r="CM3494" s="4"/>
      <c r="CP3494" s="3"/>
    </row>
    <row r="3495" spans="91:94">
      <c r="CM3495" s="4"/>
      <c r="CP3495" s="3"/>
    </row>
    <row r="3496" spans="91:94">
      <c r="CM3496" s="4"/>
      <c r="CP3496" s="3"/>
    </row>
    <row r="3497" spans="91:94">
      <c r="CM3497" s="4"/>
      <c r="CP3497" s="3"/>
    </row>
    <row r="3498" spans="91:94">
      <c r="CM3498" s="4"/>
      <c r="CP3498" s="3"/>
    </row>
    <row r="3499" spans="91:94">
      <c r="CM3499" s="4"/>
      <c r="CP3499" s="3"/>
    </row>
    <row r="3500" spans="91:94">
      <c r="CM3500" s="4"/>
      <c r="CP3500" s="3"/>
    </row>
    <row r="3501" spans="91:94">
      <c r="CM3501" s="4"/>
      <c r="CP3501" s="3"/>
    </row>
    <row r="3502" spans="91:94">
      <c r="CM3502" s="4"/>
      <c r="CP3502" s="3"/>
    </row>
    <row r="3503" spans="91:94">
      <c r="CM3503" s="4"/>
      <c r="CP3503" s="3"/>
    </row>
    <row r="3504" spans="91:94">
      <c r="CM3504" s="4"/>
      <c r="CP3504" s="3"/>
    </row>
    <row r="3505" spans="91:94">
      <c r="CM3505" s="4"/>
      <c r="CP3505" s="3"/>
    </row>
    <row r="3506" spans="91:94">
      <c r="CM3506" s="4"/>
      <c r="CP3506" s="3"/>
    </row>
    <row r="3507" spans="91:94">
      <c r="CM3507" s="4"/>
      <c r="CP3507" s="3"/>
    </row>
    <row r="3508" spans="91:94">
      <c r="CM3508" s="4"/>
      <c r="CP3508" s="3"/>
    </row>
    <row r="3509" spans="91:94">
      <c r="CM3509" s="4"/>
      <c r="CP3509" s="3"/>
    </row>
    <row r="3510" spans="91:94">
      <c r="CM3510" s="4"/>
      <c r="CP3510" s="3"/>
    </row>
    <row r="3511" spans="91:94">
      <c r="CM3511" s="4"/>
      <c r="CP3511" s="3"/>
    </row>
    <row r="3512" spans="91:94">
      <c r="CM3512" s="4"/>
      <c r="CP3512" s="3"/>
    </row>
    <row r="3513" spans="91:94">
      <c r="CM3513" s="4"/>
      <c r="CP3513" s="3"/>
    </row>
    <row r="3514" spans="91:94">
      <c r="CM3514" s="4"/>
      <c r="CP3514" s="3"/>
    </row>
    <row r="3515" spans="91:94">
      <c r="CM3515" s="4"/>
      <c r="CP3515" s="3"/>
    </row>
    <row r="3516" spans="91:94">
      <c r="CM3516" s="4"/>
      <c r="CP3516" s="3"/>
    </row>
    <row r="3517" spans="91:94">
      <c r="CM3517" s="4"/>
      <c r="CP3517" s="3"/>
    </row>
    <row r="3518" spans="91:94">
      <c r="CM3518" s="4"/>
      <c r="CP3518" s="3"/>
    </row>
    <row r="3519" spans="91:94">
      <c r="CM3519" s="4"/>
      <c r="CP3519" s="3"/>
    </row>
    <row r="3520" spans="91:94">
      <c r="CM3520" s="4"/>
      <c r="CP3520" s="3"/>
    </row>
    <row r="3521" spans="91:94">
      <c r="CM3521" s="4"/>
      <c r="CP3521" s="3"/>
    </row>
    <row r="3522" spans="91:94">
      <c r="CM3522" s="4"/>
      <c r="CP3522" s="3"/>
    </row>
    <row r="3523" spans="91:94">
      <c r="CM3523" s="4"/>
      <c r="CP3523" s="3"/>
    </row>
    <row r="3524" spans="91:94">
      <c r="CM3524" s="4"/>
      <c r="CP3524" s="3"/>
    </row>
    <row r="3525" spans="91:94">
      <c r="CM3525" s="4"/>
      <c r="CP3525" s="3"/>
    </row>
    <row r="3526" spans="91:94">
      <c r="CM3526" s="4"/>
      <c r="CP3526" s="3"/>
    </row>
    <row r="3527" spans="91:94">
      <c r="CM3527" s="4"/>
      <c r="CP3527" s="3"/>
    </row>
    <row r="3528" spans="91:94">
      <c r="CM3528" s="4"/>
      <c r="CP3528" s="3"/>
    </row>
    <row r="3529" spans="91:94">
      <c r="CM3529" s="4"/>
      <c r="CP3529" s="3"/>
    </row>
    <row r="3530" spans="91:94">
      <c r="CM3530" s="4"/>
      <c r="CP3530" s="3"/>
    </row>
    <row r="3531" spans="91:94">
      <c r="CM3531" s="4"/>
      <c r="CP3531" s="3"/>
    </row>
    <row r="3532" spans="91:94">
      <c r="CM3532" s="4"/>
      <c r="CP3532" s="3"/>
    </row>
    <row r="3533" spans="91:94">
      <c r="CM3533" s="4"/>
      <c r="CP3533" s="3"/>
    </row>
    <row r="3534" spans="91:94">
      <c r="CM3534" s="4"/>
      <c r="CP3534" s="3"/>
    </row>
    <row r="3535" spans="91:94">
      <c r="CM3535" s="4"/>
      <c r="CP3535" s="3"/>
    </row>
    <row r="3536" spans="91:94">
      <c r="CM3536" s="4"/>
      <c r="CP3536" s="3"/>
    </row>
    <row r="3537" spans="91:94">
      <c r="CM3537" s="4"/>
      <c r="CP3537" s="3"/>
    </row>
    <row r="3538" spans="91:94">
      <c r="CM3538" s="4"/>
      <c r="CP3538" s="3"/>
    </row>
    <row r="3539" spans="91:94">
      <c r="CM3539" s="4"/>
      <c r="CP3539" s="3"/>
    </row>
    <row r="3540" spans="91:94">
      <c r="CM3540" s="4"/>
      <c r="CP3540" s="3"/>
    </row>
    <row r="3541" spans="91:94">
      <c r="CM3541" s="4"/>
      <c r="CP3541" s="3"/>
    </row>
    <row r="3542" spans="91:94">
      <c r="CM3542" s="4"/>
      <c r="CP3542" s="3"/>
    </row>
    <row r="3543" spans="91:94">
      <c r="CM3543" s="4"/>
      <c r="CP3543" s="3"/>
    </row>
    <row r="3544" spans="91:94">
      <c r="CM3544" s="4"/>
      <c r="CP3544" s="3"/>
    </row>
    <row r="3545" spans="91:94">
      <c r="CM3545" s="4"/>
      <c r="CP3545" s="3"/>
    </row>
    <row r="3546" spans="91:94">
      <c r="CM3546" s="4"/>
      <c r="CP3546" s="3"/>
    </row>
    <row r="3547" spans="91:94">
      <c r="CM3547" s="4"/>
      <c r="CP3547" s="3"/>
    </row>
    <row r="3548" spans="91:94">
      <c r="CM3548" s="4"/>
      <c r="CP3548" s="3"/>
    </row>
    <row r="3549" spans="91:94">
      <c r="CM3549" s="4"/>
      <c r="CP3549" s="3"/>
    </row>
    <row r="3550" spans="91:94">
      <c r="CM3550" s="4"/>
      <c r="CP3550" s="3"/>
    </row>
    <row r="3551" spans="91:94">
      <c r="CM3551" s="4"/>
      <c r="CP3551" s="3"/>
    </row>
    <row r="3552" spans="91:94">
      <c r="CM3552" s="4"/>
      <c r="CP3552" s="3"/>
    </row>
    <row r="3553" spans="91:94">
      <c r="CM3553" s="4"/>
      <c r="CP3553" s="3"/>
    </row>
    <row r="3554" spans="91:94">
      <c r="CM3554" s="4"/>
      <c r="CP3554" s="3"/>
    </row>
    <row r="3555" spans="91:94">
      <c r="CM3555" s="4"/>
      <c r="CP3555" s="3"/>
    </row>
    <row r="3556" spans="91:94">
      <c r="CM3556" s="4"/>
      <c r="CP3556" s="3"/>
    </row>
    <row r="3557" spans="91:94">
      <c r="CM3557" s="4"/>
      <c r="CP3557" s="3"/>
    </row>
    <row r="3558" spans="91:94">
      <c r="CM3558" s="4"/>
      <c r="CP3558" s="3"/>
    </row>
    <row r="3559" spans="91:94">
      <c r="CM3559" s="4"/>
      <c r="CP3559" s="3"/>
    </row>
    <row r="3560" spans="91:94">
      <c r="CM3560" s="4"/>
      <c r="CP3560" s="3"/>
    </row>
    <row r="3561" spans="91:94">
      <c r="CM3561" s="4"/>
      <c r="CP3561" s="3"/>
    </row>
    <row r="3562" spans="91:94">
      <c r="CM3562" s="4"/>
      <c r="CP3562" s="3"/>
    </row>
    <row r="3563" spans="91:94">
      <c r="CM3563" s="4"/>
      <c r="CP3563" s="3"/>
    </row>
    <row r="3564" spans="91:94">
      <c r="CM3564" s="4"/>
      <c r="CP3564" s="3"/>
    </row>
    <row r="3565" spans="91:94">
      <c r="CM3565" s="4"/>
      <c r="CP3565" s="3"/>
    </row>
    <row r="3566" spans="91:94">
      <c r="CM3566" s="4"/>
      <c r="CP3566" s="3"/>
    </row>
    <row r="3567" spans="91:94">
      <c r="CM3567" s="4"/>
      <c r="CP3567" s="3"/>
    </row>
    <row r="3568" spans="91:94">
      <c r="CM3568" s="4"/>
      <c r="CP3568" s="3"/>
    </row>
    <row r="3569" spans="91:94">
      <c r="CM3569" s="4"/>
      <c r="CP3569" s="3"/>
    </row>
    <row r="3570" spans="91:94">
      <c r="CM3570" s="4"/>
      <c r="CP3570" s="3"/>
    </row>
    <row r="3571" spans="91:94">
      <c r="CM3571" s="4"/>
      <c r="CP3571" s="3"/>
    </row>
    <row r="3572" spans="91:94">
      <c r="CM3572" s="4"/>
      <c r="CP3572" s="3"/>
    </row>
    <row r="3573" spans="91:94">
      <c r="CM3573" s="4"/>
      <c r="CP3573" s="3"/>
    </row>
    <row r="3574" spans="91:94">
      <c r="CM3574" s="4"/>
      <c r="CP3574" s="3"/>
    </row>
    <row r="3575" spans="91:94">
      <c r="CM3575" s="4"/>
      <c r="CP3575" s="3"/>
    </row>
    <row r="3576" spans="91:94">
      <c r="CM3576" s="4"/>
      <c r="CP3576" s="3"/>
    </row>
    <row r="3577" spans="91:94">
      <c r="CM3577" s="4"/>
      <c r="CP3577" s="3"/>
    </row>
    <row r="3578" spans="91:94">
      <c r="CM3578" s="4"/>
      <c r="CP3578" s="3"/>
    </row>
    <row r="3579" spans="91:94">
      <c r="CM3579" s="4"/>
      <c r="CP3579" s="3"/>
    </row>
    <row r="3580" spans="91:94">
      <c r="CM3580" s="4"/>
      <c r="CP3580" s="3"/>
    </row>
    <row r="3581" spans="91:94">
      <c r="CM3581" s="4"/>
      <c r="CP3581" s="3"/>
    </row>
    <row r="3582" spans="91:94">
      <c r="CM3582" s="4"/>
      <c r="CP3582" s="3"/>
    </row>
    <row r="3583" spans="91:94">
      <c r="CM3583" s="4"/>
      <c r="CP3583" s="3"/>
    </row>
    <row r="3584" spans="91:94">
      <c r="CM3584" s="4"/>
      <c r="CP3584" s="3"/>
    </row>
    <row r="3585" spans="91:94">
      <c r="CM3585" s="4"/>
      <c r="CP3585" s="3"/>
    </row>
    <row r="3586" spans="91:94">
      <c r="CM3586" s="4"/>
      <c r="CP3586" s="3"/>
    </row>
    <row r="3587" spans="91:94">
      <c r="CM3587" s="4"/>
      <c r="CP3587" s="3"/>
    </row>
    <row r="3588" spans="91:94">
      <c r="CM3588" s="4"/>
      <c r="CP3588" s="3"/>
    </row>
    <row r="3589" spans="91:94">
      <c r="CM3589" s="4"/>
      <c r="CP3589" s="3"/>
    </row>
    <row r="3590" spans="91:94">
      <c r="CM3590" s="4"/>
      <c r="CP3590" s="3"/>
    </row>
    <row r="3591" spans="91:94">
      <c r="CM3591" s="4"/>
      <c r="CP3591" s="3"/>
    </row>
    <row r="3592" spans="91:94">
      <c r="CM3592" s="4"/>
      <c r="CP3592" s="3"/>
    </row>
    <row r="3593" spans="91:94">
      <c r="CM3593" s="4"/>
      <c r="CP3593" s="3"/>
    </row>
    <row r="3594" spans="91:94">
      <c r="CM3594" s="4"/>
      <c r="CP3594" s="3"/>
    </row>
    <row r="3595" spans="91:94">
      <c r="CM3595" s="4"/>
      <c r="CP3595" s="3"/>
    </row>
    <row r="3596" spans="91:94">
      <c r="CM3596" s="4"/>
      <c r="CP3596" s="3"/>
    </row>
    <row r="3597" spans="91:94">
      <c r="CM3597" s="4"/>
      <c r="CP3597" s="3"/>
    </row>
    <row r="3598" spans="91:94">
      <c r="CM3598" s="4"/>
      <c r="CP3598" s="3"/>
    </row>
    <row r="3599" spans="91:94">
      <c r="CM3599" s="4"/>
      <c r="CP3599" s="3"/>
    </row>
    <row r="3600" spans="91:94">
      <c r="CM3600" s="4"/>
      <c r="CP3600" s="3"/>
    </row>
    <row r="3601" spans="91:94">
      <c r="CM3601" s="4"/>
      <c r="CP3601" s="3"/>
    </row>
    <row r="3602" spans="91:94">
      <c r="CM3602" s="4"/>
      <c r="CP3602" s="3"/>
    </row>
    <row r="3603" spans="91:94">
      <c r="CM3603" s="4"/>
      <c r="CP3603" s="3"/>
    </row>
    <row r="3604" spans="91:94">
      <c r="CM3604" s="4"/>
      <c r="CP3604" s="3"/>
    </row>
    <row r="3605" spans="91:94">
      <c r="CM3605" s="4"/>
      <c r="CP3605" s="3"/>
    </row>
    <row r="3606" spans="91:94">
      <c r="CM3606" s="4"/>
      <c r="CP3606" s="3"/>
    </row>
    <row r="3607" spans="91:94">
      <c r="CM3607" s="4"/>
      <c r="CP3607" s="3"/>
    </row>
    <row r="3608" spans="91:94">
      <c r="CM3608" s="4"/>
      <c r="CP3608" s="3"/>
    </row>
    <row r="3609" spans="91:94">
      <c r="CM3609" s="4"/>
      <c r="CP3609" s="3"/>
    </row>
    <row r="3610" spans="91:94">
      <c r="CM3610" s="4"/>
      <c r="CP3610" s="3"/>
    </row>
    <row r="3611" spans="91:94">
      <c r="CM3611" s="4"/>
      <c r="CP3611" s="3"/>
    </row>
    <row r="3612" spans="91:94">
      <c r="CM3612" s="4"/>
      <c r="CP3612" s="3"/>
    </row>
    <row r="3613" spans="91:94">
      <c r="CM3613" s="4"/>
      <c r="CP3613" s="3"/>
    </row>
    <row r="3614" spans="91:94">
      <c r="CM3614" s="4"/>
      <c r="CP3614" s="3"/>
    </row>
    <row r="3615" spans="91:94">
      <c r="CM3615" s="4"/>
      <c r="CP3615" s="3"/>
    </row>
    <row r="3616" spans="91:94">
      <c r="CM3616" s="4"/>
      <c r="CP3616" s="3"/>
    </row>
    <row r="3617" spans="91:94">
      <c r="CM3617" s="4"/>
      <c r="CP3617" s="3"/>
    </row>
    <row r="3618" spans="91:94">
      <c r="CM3618" s="4"/>
      <c r="CP3618" s="3"/>
    </row>
    <row r="3619" spans="91:94">
      <c r="CM3619" s="4"/>
      <c r="CP3619" s="3"/>
    </row>
    <row r="3620" spans="91:94">
      <c r="CM3620" s="4"/>
      <c r="CP3620" s="3"/>
    </row>
    <row r="3621" spans="91:94">
      <c r="CM3621" s="4"/>
      <c r="CP3621" s="3"/>
    </row>
    <row r="3622" spans="91:94">
      <c r="CM3622" s="4"/>
      <c r="CP3622" s="3"/>
    </row>
    <row r="3623" spans="91:94">
      <c r="CM3623" s="4"/>
      <c r="CP3623" s="3"/>
    </row>
    <row r="3624" spans="91:94">
      <c r="CM3624" s="4"/>
      <c r="CP3624" s="3"/>
    </row>
    <row r="3625" spans="91:94">
      <c r="CM3625" s="4"/>
      <c r="CP3625" s="3"/>
    </row>
    <row r="3626" spans="91:94">
      <c r="CM3626" s="4"/>
      <c r="CP3626" s="3"/>
    </row>
    <row r="3627" spans="91:94">
      <c r="CM3627" s="4"/>
      <c r="CP3627" s="3"/>
    </row>
    <row r="3628" spans="91:94">
      <c r="CM3628" s="4"/>
      <c r="CP3628" s="3"/>
    </row>
    <row r="3629" spans="91:94">
      <c r="CM3629" s="4"/>
      <c r="CP3629" s="3"/>
    </row>
    <row r="3630" spans="91:94">
      <c r="CM3630" s="4"/>
      <c r="CP3630" s="3"/>
    </row>
    <row r="3631" spans="91:94">
      <c r="CM3631" s="4"/>
      <c r="CP3631" s="3"/>
    </row>
    <row r="3632" spans="91:94">
      <c r="CM3632" s="4"/>
      <c r="CP3632" s="3"/>
    </row>
    <row r="3633" spans="91:94">
      <c r="CM3633" s="4"/>
      <c r="CP3633" s="3"/>
    </row>
    <row r="3634" spans="91:94">
      <c r="CM3634" s="4"/>
      <c r="CP3634" s="3"/>
    </row>
    <row r="3635" spans="91:94">
      <c r="CM3635" s="4"/>
      <c r="CP3635" s="3"/>
    </row>
    <row r="3636" spans="91:94">
      <c r="CM3636" s="4"/>
      <c r="CP3636" s="3"/>
    </row>
    <row r="3637" spans="91:94">
      <c r="CM3637" s="4"/>
      <c r="CP3637" s="3"/>
    </row>
    <row r="3638" spans="91:94">
      <c r="CM3638" s="4"/>
      <c r="CP3638" s="3"/>
    </row>
    <row r="3639" spans="91:94">
      <c r="CM3639" s="4"/>
      <c r="CP3639" s="3"/>
    </row>
    <row r="3640" spans="91:94">
      <c r="CM3640" s="4"/>
      <c r="CP3640" s="3"/>
    </row>
    <row r="3641" spans="91:94">
      <c r="CM3641" s="4"/>
      <c r="CP3641" s="3"/>
    </row>
    <row r="3642" spans="91:94">
      <c r="CM3642" s="4"/>
      <c r="CP3642" s="3"/>
    </row>
    <row r="3643" spans="91:94">
      <c r="CM3643" s="4"/>
      <c r="CP3643" s="3"/>
    </row>
    <row r="3644" spans="91:94">
      <c r="CM3644" s="4"/>
      <c r="CP3644" s="3"/>
    </row>
    <row r="3645" spans="91:94">
      <c r="CM3645" s="4"/>
      <c r="CP3645" s="3"/>
    </row>
    <row r="3646" spans="91:94">
      <c r="CM3646" s="4"/>
      <c r="CP3646" s="3"/>
    </row>
    <row r="3647" spans="91:94">
      <c r="CM3647" s="4"/>
      <c r="CP3647" s="3"/>
    </row>
    <row r="3648" spans="91:94">
      <c r="CM3648" s="4"/>
      <c r="CP3648" s="3"/>
    </row>
    <row r="3649" spans="91:94">
      <c r="CM3649" s="4"/>
      <c r="CP3649" s="3"/>
    </row>
    <row r="3650" spans="91:94">
      <c r="CM3650" s="4"/>
      <c r="CP3650" s="3"/>
    </row>
    <row r="3651" spans="91:94">
      <c r="CM3651" s="4"/>
      <c r="CP3651" s="3"/>
    </row>
    <row r="3652" spans="91:94">
      <c r="CM3652" s="4"/>
      <c r="CP3652" s="3"/>
    </row>
    <row r="3653" spans="91:94">
      <c r="CM3653" s="4"/>
      <c r="CP3653" s="3"/>
    </row>
    <row r="3654" spans="91:94">
      <c r="CM3654" s="4"/>
      <c r="CP3654" s="3"/>
    </row>
    <row r="3655" spans="91:94">
      <c r="CM3655" s="4"/>
      <c r="CP3655" s="3"/>
    </row>
    <row r="3656" spans="91:94">
      <c r="CM3656" s="4"/>
      <c r="CP3656" s="3"/>
    </row>
    <row r="3657" spans="91:94">
      <c r="CM3657" s="4"/>
      <c r="CP3657" s="3"/>
    </row>
    <row r="3658" spans="91:94">
      <c r="CM3658" s="4"/>
      <c r="CP3658" s="3"/>
    </row>
    <row r="3659" spans="91:94">
      <c r="CM3659" s="4"/>
      <c r="CP3659" s="3"/>
    </row>
    <row r="3660" spans="91:94">
      <c r="CM3660" s="4"/>
      <c r="CP3660" s="3"/>
    </row>
    <row r="3661" spans="91:94">
      <c r="CM3661" s="4"/>
      <c r="CP3661" s="3"/>
    </row>
    <row r="3662" spans="91:94">
      <c r="CM3662" s="4"/>
      <c r="CP3662" s="3"/>
    </row>
    <row r="3663" spans="91:94">
      <c r="CM3663" s="4"/>
      <c r="CP3663" s="3"/>
    </row>
    <row r="3664" spans="91:94">
      <c r="CM3664" s="4"/>
      <c r="CP3664" s="3"/>
    </row>
    <row r="3665" spans="91:94">
      <c r="CM3665" s="4"/>
      <c r="CP3665" s="3"/>
    </row>
    <row r="3666" spans="91:94">
      <c r="CM3666" s="4"/>
      <c r="CP3666" s="3"/>
    </row>
    <row r="3667" spans="91:94">
      <c r="CM3667" s="4"/>
      <c r="CP3667" s="3"/>
    </row>
    <row r="3668" spans="91:94">
      <c r="CM3668" s="4"/>
      <c r="CP3668" s="3"/>
    </row>
    <row r="3669" spans="91:94">
      <c r="CM3669" s="4"/>
      <c r="CP3669" s="3"/>
    </row>
    <row r="3670" spans="91:94">
      <c r="CM3670" s="4"/>
      <c r="CP3670" s="3"/>
    </row>
    <row r="3671" spans="91:94">
      <c r="CM3671" s="4"/>
      <c r="CP3671" s="3"/>
    </row>
    <row r="3672" spans="91:94">
      <c r="CM3672" s="4"/>
      <c r="CP3672" s="3"/>
    </row>
    <row r="3673" spans="91:94">
      <c r="CM3673" s="4"/>
      <c r="CP3673" s="3"/>
    </row>
    <row r="3674" spans="91:94">
      <c r="CM3674" s="4"/>
      <c r="CP3674" s="3"/>
    </row>
    <row r="3675" spans="91:94">
      <c r="CM3675" s="4"/>
      <c r="CP3675" s="3"/>
    </row>
    <row r="3676" spans="91:94">
      <c r="CM3676" s="4"/>
      <c r="CP3676" s="3"/>
    </row>
    <row r="3677" spans="91:94">
      <c r="CM3677" s="4"/>
      <c r="CP3677" s="3"/>
    </row>
    <row r="3678" spans="91:94">
      <c r="CM3678" s="4"/>
      <c r="CP3678" s="3"/>
    </row>
    <row r="3679" spans="91:94">
      <c r="CM3679" s="4"/>
      <c r="CP3679" s="3"/>
    </row>
    <row r="3680" spans="91:94">
      <c r="CM3680" s="4"/>
      <c r="CP3680" s="3"/>
    </row>
    <row r="3681" spans="91:94">
      <c r="CM3681" s="4"/>
      <c r="CP3681" s="3"/>
    </row>
    <row r="3682" spans="91:94">
      <c r="CM3682" s="4"/>
      <c r="CP3682" s="3"/>
    </row>
    <row r="3683" spans="91:94">
      <c r="CM3683" s="4"/>
      <c r="CP3683" s="3"/>
    </row>
    <row r="3684" spans="91:94">
      <c r="CM3684" s="4"/>
      <c r="CP3684" s="3"/>
    </row>
    <row r="3685" spans="91:94">
      <c r="CM3685" s="4"/>
      <c r="CP3685" s="3"/>
    </row>
    <row r="3686" spans="91:94">
      <c r="CM3686" s="4"/>
      <c r="CP3686" s="3"/>
    </row>
    <row r="3687" spans="91:94">
      <c r="CM3687" s="4"/>
      <c r="CP3687" s="3"/>
    </row>
    <row r="3688" spans="91:94">
      <c r="CM3688" s="4"/>
      <c r="CP3688" s="3"/>
    </row>
    <row r="3689" spans="91:94">
      <c r="CM3689" s="4"/>
      <c r="CP3689" s="3"/>
    </row>
    <row r="3690" spans="91:94">
      <c r="CM3690" s="4"/>
      <c r="CP3690" s="3"/>
    </row>
    <row r="3691" spans="91:94">
      <c r="CM3691" s="4"/>
      <c r="CP3691" s="3"/>
    </row>
    <row r="3692" spans="91:94">
      <c r="CM3692" s="4"/>
      <c r="CP3692" s="3"/>
    </row>
    <row r="3693" spans="91:94">
      <c r="CM3693" s="4"/>
      <c r="CP3693" s="3"/>
    </row>
    <row r="3694" spans="91:94">
      <c r="CM3694" s="4"/>
      <c r="CP3694" s="3"/>
    </row>
    <row r="3695" spans="91:94">
      <c r="CM3695" s="4"/>
      <c r="CP3695" s="3"/>
    </row>
    <row r="3696" spans="91:94">
      <c r="CM3696" s="4"/>
      <c r="CP3696" s="3"/>
    </row>
    <row r="3697" spans="91:94">
      <c r="CM3697" s="4"/>
      <c r="CP3697" s="3"/>
    </row>
    <row r="3698" spans="91:94">
      <c r="CM3698" s="4"/>
      <c r="CP3698" s="3"/>
    </row>
    <row r="3699" spans="91:94">
      <c r="CM3699" s="4"/>
      <c r="CP3699" s="3"/>
    </row>
    <row r="3700" spans="91:94">
      <c r="CM3700" s="4"/>
      <c r="CP3700" s="3"/>
    </row>
    <row r="3701" spans="91:94">
      <c r="CM3701" s="4"/>
      <c r="CP3701" s="3"/>
    </row>
    <row r="3702" spans="91:94">
      <c r="CM3702" s="4"/>
      <c r="CP3702" s="3"/>
    </row>
    <row r="3703" spans="91:94">
      <c r="CM3703" s="4"/>
      <c r="CP3703" s="3"/>
    </row>
    <row r="3704" spans="91:94">
      <c r="CM3704" s="4"/>
      <c r="CP3704" s="3"/>
    </row>
    <row r="3705" spans="91:94">
      <c r="CM3705" s="4"/>
      <c r="CP3705" s="3"/>
    </row>
    <row r="3706" spans="91:94">
      <c r="CM3706" s="4"/>
      <c r="CP3706" s="3"/>
    </row>
    <row r="3707" spans="91:94">
      <c r="CM3707" s="4"/>
      <c r="CP3707" s="3"/>
    </row>
    <row r="3708" spans="91:94">
      <c r="CM3708" s="4"/>
      <c r="CP3708" s="3"/>
    </row>
    <row r="3709" spans="91:94">
      <c r="CM3709" s="4"/>
      <c r="CP3709" s="3"/>
    </row>
    <row r="3710" spans="91:94">
      <c r="CM3710" s="4"/>
      <c r="CP3710" s="3"/>
    </row>
    <row r="3711" spans="91:94">
      <c r="CM3711" s="4"/>
      <c r="CP3711" s="3"/>
    </row>
    <row r="3712" spans="91:94">
      <c r="CM3712" s="4"/>
      <c r="CP3712" s="3"/>
    </row>
    <row r="3713" spans="91:94">
      <c r="CM3713" s="4"/>
      <c r="CP3713" s="3"/>
    </row>
    <row r="3714" spans="91:94">
      <c r="CM3714" s="4"/>
      <c r="CP3714" s="3"/>
    </row>
    <row r="3715" spans="91:94">
      <c r="CM3715" s="4"/>
      <c r="CP3715" s="3"/>
    </row>
    <row r="3716" spans="91:94">
      <c r="CM3716" s="4"/>
      <c r="CP3716" s="3"/>
    </row>
    <row r="3717" spans="91:94">
      <c r="CM3717" s="4"/>
      <c r="CP3717" s="3"/>
    </row>
    <row r="3718" spans="91:94">
      <c r="CM3718" s="4"/>
      <c r="CP3718" s="3"/>
    </row>
    <row r="3719" spans="91:94">
      <c r="CM3719" s="4"/>
      <c r="CP3719" s="3"/>
    </row>
    <row r="3720" spans="91:94">
      <c r="CM3720" s="4"/>
      <c r="CP3720" s="3"/>
    </row>
    <row r="3721" spans="91:94">
      <c r="CM3721" s="4"/>
      <c r="CP3721" s="3"/>
    </row>
    <row r="3722" spans="91:94">
      <c r="CM3722" s="4"/>
      <c r="CP3722" s="3"/>
    </row>
    <row r="3723" spans="91:94">
      <c r="CM3723" s="4"/>
      <c r="CP3723" s="3"/>
    </row>
    <row r="3724" spans="91:94">
      <c r="CM3724" s="4"/>
      <c r="CP3724" s="3"/>
    </row>
    <row r="3725" spans="91:94">
      <c r="CM3725" s="4"/>
      <c r="CP3725" s="3"/>
    </row>
    <row r="3726" spans="91:94">
      <c r="CM3726" s="4"/>
      <c r="CP3726" s="3"/>
    </row>
    <row r="3727" spans="91:94">
      <c r="CM3727" s="4"/>
      <c r="CP3727" s="3"/>
    </row>
    <row r="3728" spans="91:94">
      <c r="CM3728" s="4"/>
      <c r="CP3728" s="3"/>
    </row>
    <row r="3729" spans="91:94">
      <c r="CM3729" s="4"/>
      <c r="CP3729" s="3"/>
    </row>
    <row r="3730" spans="91:94">
      <c r="CM3730" s="4"/>
      <c r="CP3730" s="3"/>
    </row>
    <row r="3731" spans="91:94">
      <c r="CM3731" s="4"/>
      <c r="CP3731" s="3"/>
    </row>
    <row r="3732" spans="91:94">
      <c r="CM3732" s="4"/>
      <c r="CP3732" s="3"/>
    </row>
    <row r="3733" spans="91:94">
      <c r="CM3733" s="4"/>
      <c r="CP3733" s="3"/>
    </row>
    <row r="3734" spans="91:94">
      <c r="CM3734" s="4"/>
      <c r="CP3734" s="3"/>
    </row>
    <row r="3735" spans="91:94">
      <c r="CM3735" s="4"/>
      <c r="CP3735" s="3"/>
    </row>
    <row r="3736" spans="91:94">
      <c r="CM3736" s="4"/>
      <c r="CP3736" s="3"/>
    </row>
    <row r="3737" spans="91:94">
      <c r="CM3737" s="4"/>
      <c r="CP3737" s="3"/>
    </row>
    <row r="3738" spans="91:94">
      <c r="CM3738" s="4"/>
      <c r="CP3738" s="3"/>
    </row>
    <row r="3739" spans="91:94">
      <c r="CM3739" s="4"/>
      <c r="CP3739" s="3"/>
    </row>
    <row r="3740" spans="91:94">
      <c r="CM3740" s="4"/>
      <c r="CP3740" s="3"/>
    </row>
    <row r="3741" spans="91:94">
      <c r="CM3741" s="4"/>
      <c r="CP3741" s="3"/>
    </row>
    <row r="3742" spans="91:94">
      <c r="CM3742" s="4"/>
      <c r="CP3742" s="3"/>
    </row>
    <row r="3743" spans="91:94">
      <c r="CM3743" s="4"/>
      <c r="CP3743" s="3"/>
    </row>
    <row r="3744" spans="91:94">
      <c r="CM3744" s="4"/>
      <c r="CP3744" s="3"/>
    </row>
    <row r="3745" spans="91:94">
      <c r="CM3745" s="4"/>
      <c r="CP3745" s="3"/>
    </row>
    <row r="3746" spans="91:94">
      <c r="CM3746" s="4"/>
      <c r="CP3746" s="3"/>
    </row>
    <row r="3747" spans="91:94">
      <c r="CM3747" s="4"/>
      <c r="CP3747" s="3"/>
    </row>
    <row r="3748" spans="91:94">
      <c r="CM3748" s="4"/>
      <c r="CP3748" s="3"/>
    </row>
    <row r="3749" spans="91:94">
      <c r="CM3749" s="4"/>
      <c r="CP3749" s="3"/>
    </row>
    <row r="3750" spans="91:94">
      <c r="CM3750" s="4"/>
      <c r="CP3750" s="3"/>
    </row>
    <row r="3751" spans="91:94">
      <c r="CM3751" s="4"/>
      <c r="CP3751" s="3"/>
    </row>
    <row r="3752" spans="91:94">
      <c r="CM3752" s="4"/>
      <c r="CP3752" s="3"/>
    </row>
    <row r="3753" spans="91:94">
      <c r="CM3753" s="4"/>
      <c r="CP3753" s="3"/>
    </row>
    <row r="3754" spans="91:94">
      <c r="CM3754" s="4"/>
      <c r="CP3754" s="3"/>
    </row>
    <row r="3755" spans="91:94">
      <c r="CM3755" s="4"/>
      <c r="CP3755" s="3"/>
    </row>
    <row r="3756" spans="91:94">
      <c r="CM3756" s="4"/>
      <c r="CP3756" s="3"/>
    </row>
    <row r="3757" spans="91:94">
      <c r="CM3757" s="4"/>
      <c r="CP3757" s="3"/>
    </row>
    <row r="3758" spans="91:94">
      <c r="CM3758" s="4"/>
      <c r="CP3758" s="3"/>
    </row>
    <row r="3759" spans="91:94">
      <c r="CM3759" s="4"/>
      <c r="CP3759" s="3"/>
    </row>
    <row r="3760" spans="91:94">
      <c r="CM3760" s="4"/>
      <c r="CP3760" s="3"/>
    </row>
    <row r="3761" spans="91:94">
      <c r="CM3761" s="4"/>
      <c r="CP3761" s="3"/>
    </row>
    <row r="3762" spans="91:94">
      <c r="CM3762" s="4"/>
      <c r="CP3762" s="3"/>
    </row>
    <row r="3763" spans="91:94">
      <c r="CM3763" s="4"/>
      <c r="CP3763" s="3"/>
    </row>
    <row r="3764" spans="91:94">
      <c r="CM3764" s="4"/>
      <c r="CP3764" s="3"/>
    </row>
    <row r="3765" spans="91:94">
      <c r="CM3765" s="4"/>
      <c r="CP3765" s="3"/>
    </row>
    <row r="3766" spans="91:94">
      <c r="CM3766" s="4"/>
      <c r="CP3766" s="3"/>
    </row>
    <row r="3767" spans="91:94">
      <c r="CM3767" s="4"/>
      <c r="CP3767" s="3"/>
    </row>
    <row r="3768" spans="91:94">
      <c r="CM3768" s="4"/>
      <c r="CP3768" s="3"/>
    </row>
    <row r="3769" spans="91:94">
      <c r="CM3769" s="4"/>
      <c r="CP3769" s="3"/>
    </row>
    <row r="3770" spans="91:94">
      <c r="CM3770" s="4"/>
      <c r="CP3770" s="3"/>
    </row>
    <row r="3771" spans="91:94">
      <c r="CM3771" s="4"/>
      <c r="CP3771" s="3"/>
    </row>
    <row r="3772" spans="91:94">
      <c r="CM3772" s="4"/>
      <c r="CP3772" s="3"/>
    </row>
    <row r="3773" spans="91:94">
      <c r="CM3773" s="4"/>
      <c r="CP3773" s="3"/>
    </row>
    <row r="3774" spans="91:94">
      <c r="CM3774" s="4"/>
      <c r="CP3774" s="3"/>
    </row>
    <row r="3775" spans="91:94">
      <c r="CM3775" s="4"/>
      <c r="CP3775" s="3"/>
    </row>
    <row r="3776" spans="91:94">
      <c r="CM3776" s="4"/>
      <c r="CP3776" s="3"/>
    </row>
    <row r="3777" spans="91:94">
      <c r="CM3777" s="4"/>
      <c r="CP3777" s="3"/>
    </row>
    <row r="3778" spans="91:94">
      <c r="CM3778" s="4"/>
      <c r="CP3778" s="3"/>
    </row>
    <row r="3779" spans="91:94">
      <c r="CM3779" s="4"/>
      <c r="CP3779" s="3"/>
    </row>
    <row r="3780" spans="91:94">
      <c r="CM3780" s="4"/>
      <c r="CP3780" s="3"/>
    </row>
    <row r="3781" spans="91:94">
      <c r="CM3781" s="4"/>
      <c r="CP3781" s="3"/>
    </row>
    <row r="3782" spans="91:94">
      <c r="CM3782" s="4"/>
      <c r="CP3782" s="3"/>
    </row>
    <row r="3783" spans="91:94">
      <c r="CM3783" s="4"/>
      <c r="CP3783" s="3"/>
    </row>
    <row r="3784" spans="91:94">
      <c r="CM3784" s="4"/>
      <c r="CP3784" s="3"/>
    </row>
    <row r="3785" spans="91:94">
      <c r="CM3785" s="4"/>
      <c r="CP3785" s="3"/>
    </row>
    <row r="3786" spans="91:94">
      <c r="CM3786" s="4"/>
      <c r="CP3786" s="3"/>
    </row>
    <row r="3787" spans="91:94">
      <c r="CM3787" s="4"/>
      <c r="CP3787" s="3"/>
    </row>
    <row r="3788" spans="91:94">
      <c r="CM3788" s="4"/>
      <c r="CP3788" s="3"/>
    </row>
    <row r="3789" spans="91:94">
      <c r="CM3789" s="4"/>
      <c r="CP3789" s="3"/>
    </row>
    <row r="3790" spans="91:94">
      <c r="CM3790" s="4"/>
      <c r="CP3790" s="3"/>
    </row>
    <row r="3791" spans="91:94">
      <c r="CM3791" s="4"/>
      <c r="CP3791" s="3"/>
    </row>
    <row r="3792" spans="91:94">
      <c r="CM3792" s="4"/>
      <c r="CP3792" s="3"/>
    </row>
    <row r="3793" spans="91:94">
      <c r="CM3793" s="4"/>
      <c r="CP3793" s="3"/>
    </row>
    <row r="3794" spans="91:94">
      <c r="CM3794" s="4"/>
      <c r="CP3794" s="3"/>
    </row>
    <row r="3795" spans="91:94">
      <c r="CM3795" s="4"/>
      <c r="CP3795" s="3"/>
    </row>
    <row r="3796" spans="91:94">
      <c r="CM3796" s="4"/>
      <c r="CP3796" s="3"/>
    </row>
    <row r="3797" spans="91:94">
      <c r="CM3797" s="4"/>
      <c r="CP3797" s="3"/>
    </row>
    <row r="3798" spans="91:94">
      <c r="CM3798" s="4"/>
      <c r="CP3798" s="3"/>
    </row>
    <row r="3799" spans="91:94">
      <c r="CM3799" s="4"/>
      <c r="CP3799" s="3"/>
    </row>
    <row r="3800" spans="91:94">
      <c r="CM3800" s="4"/>
      <c r="CP3800" s="3"/>
    </row>
    <row r="3801" spans="91:94">
      <c r="CM3801" s="4"/>
      <c r="CP3801" s="3"/>
    </row>
    <row r="3802" spans="91:94">
      <c r="CM3802" s="4"/>
      <c r="CP3802" s="3"/>
    </row>
    <row r="3803" spans="91:94">
      <c r="CM3803" s="4"/>
      <c r="CP3803" s="3"/>
    </row>
    <row r="3804" spans="91:94">
      <c r="CM3804" s="4"/>
      <c r="CP3804" s="3"/>
    </row>
    <row r="3805" spans="91:94">
      <c r="CM3805" s="4"/>
      <c r="CP3805" s="3"/>
    </row>
    <row r="3806" spans="91:94">
      <c r="CM3806" s="4"/>
      <c r="CP3806" s="3"/>
    </row>
    <row r="3807" spans="91:94">
      <c r="CM3807" s="4"/>
      <c r="CP3807" s="3"/>
    </row>
    <row r="3808" spans="91:94">
      <c r="CM3808" s="4"/>
      <c r="CP3808" s="3"/>
    </row>
    <row r="3809" spans="91:94">
      <c r="CM3809" s="4"/>
      <c r="CP3809" s="3"/>
    </row>
    <row r="3810" spans="91:94">
      <c r="CM3810" s="4"/>
      <c r="CP3810" s="3"/>
    </row>
    <row r="3811" spans="91:94">
      <c r="CM3811" s="4"/>
      <c r="CP3811" s="3"/>
    </row>
    <row r="3812" spans="91:94">
      <c r="CM3812" s="4"/>
      <c r="CP3812" s="3"/>
    </row>
    <row r="3813" spans="91:94">
      <c r="CM3813" s="4"/>
      <c r="CP3813" s="3"/>
    </row>
    <row r="3814" spans="91:94">
      <c r="CM3814" s="4"/>
      <c r="CP3814" s="3"/>
    </row>
    <row r="3815" spans="91:94">
      <c r="CM3815" s="4"/>
      <c r="CP3815" s="3"/>
    </row>
    <row r="3816" spans="91:94">
      <c r="CM3816" s="4"/>
      <c r="CP3816" s="3"/>
    </row>
    <row r="3817" spans="91:94">
      <c r="CM3817" s="4"/>
      <c r="CP3817" s="3"/>
    </row>
    <row r="3818" spans="91:94">
      <c r="CM3818" s="4"/>
      <c r="CP3818" s="3"/>
    </row>
    <row r="3819" spans="91:94">
      <c r="CM3819" s="4"/>
      <c r="CP3819" s="3"/>
    </row>
    <row r="3820" spans="91:94">
      <c r="CM3820" s="4"/>
      <c r="CP3820" s="3"/>
    </row>
    <row r="3821" spans="91:94">
      <c r="CM3821" s="4"/>
      <c r="CP3821" s="3"/>
    </row>
    <row r="3822" spans="91:94">
      <c r="CM3822" s="4"/>
      <c r="CP3822" s="3"/>
    </row>
    <row r="3823" spans="91:94">
      <c r="CM3823" s="4"/>
      <c r="CP3823" s="3"/>
    </row>
    <row r="3824" spans="91:94">
      <c r="CM3824" s="4"/>
      <c r="CP3824" s="3"/>
    </row>
    <row r="3825" spans="91:94">
      <c r="CM3825" s="4"/>
      <c r="CP3825" s="3"/>
    </row>
    <row r="3826" spans="91:94">
      <c r="CM3826" s="4"/>
      <c r="CP3826" s="3"/>
    </row>
    <row r="3827" spans="91:94">
      <c r="CM3827" s="4"/>
      <c r="CP3827" s="3"/>
    </row>
    <row r="3828" spans="91:94">
      <c r="CM3828" s="4"/>
      <c r="CP3828" s="3"/>
    </row>
    <row r="3829" spans="91:94">
      <c r="CM3829" s="4"/>
      <c r="CP3829" s="3"/>
    </row>
    <row r="3830" spans="91:94">
      <c r="CM3830" s="4"/>
      <c r="CP3830" s="3"/>
    </row>
    <row r="3831" spans="91:94">
      <c r="CM3831" s="4"/>
      <c r="CP3831" s="3"/>
    </row>
    <row r="3832" spans="91:94">
      <c r="CM3832" s="4"/>
      <c r="CP3832" s="3"/>
    </row>
    <row r="3833" spans="91:94">
      <c r="CM3833" s="4"/>
      <c r="CP3833" s="3"/>
    </row>
    <row r="3834" spans="91:94">
      <c r="CM3834" s="4"/>
      <c r="CP3834" s="3"/>
    </row>
    <row r="3835" spans="91:94">
      <c r="CM3835" s="4"/>
      <c r="CP3835" s="3"/>
    </row>
    <row r="3836" spans="91:94">
      <c r="CM3836" s="4"/>
      <c r="CP3836" s="3"/>
    </row>
    <row r="3837" spans="91:94">
      <c r="CM3837" s="4"/>
      <c r="CP3837" s="3"/>
    </row>
    <row r="3838" spans="91:94">
      <c r="CM3838" s="4"/>
      <c r="CP3838" s="3"/>
    </row>
    <row r="3839" spans="91:94">
      <c r="CM3839" s="4"/>
      <c r="CP3839" s="3"/>
    </row>
    <row r="3840" spans="91:94">
      <c r="CM3840" s="4"/>
      <c r="CP3840" s="3"/>
    </row>
    <row r="3841" spans="91:94">
      <c r="CM3841" s="4"/>
      <c r="CP3841" s="3"/>
    </row>
    <row r="3842" spans="91:94">
      <c r="CM3842" s="4"/>
      <c r="CP3842" s="3"/>
    </row>
    <row r="3843" spans="91:94">
      <c r="CM3843" s="4"/>
      <c r="CP3843" s="3"/>
    </row>
    <row r="3844" spans="91:94">
      <c r="CM3844" s="4"/>
      <c r="CP3844" s="3"/>
    </row>
    <row r="3845" spans="91:94">
      <c r="CM3845" s="4"/>
      <c r="CP3845" s="3"/>
    </row>
    <row r="3846" spans="91:94">
      <c r="CM3846" s="4"/>
      <c r="CP3846" s="3"/>
    </row>
    <row r="3847" spans="91:94">
      <c r="CM3847" s="4"/>
      <c r="CP3847" s="3"/>
    </row>
    <row r="3848" spans="91:94">
      <c r="CM3848" s="4"/>
      <c r="CP3848" s="3"/>
    </row>
    <row r="3849" spans="91:94">
      <c r="CM3849" s="4"/>
      <c r="CP3849" s="3"/>
    </row>
    <row r="3850" spans="91:94">
      <c r="CM3850" s="4"/>
      <c r="CP3850" s="3"/>
    </row>
    <row r="3851" spans="91:94">
      <c r="CM3851" s="4"/>
      <c r="CP3851" s="3"/>
    </row>
    <row r="3852" spans="91:94">
      <c r="CM3852" s="4"/>
      <c r="CP3852" s="3"/>
    </row>
    <row r="3853" spans="91:94">
      <c r="CM3853" s="4"/>
      <c r="CP3853" s="3"/>
    </row>
    <row r="3854" spans="91:94">
      <c r="CM3854" s="4"/>
      <c r="CP3854" s="3"/>
    </row>
    <row r="3855" spans="91:94">
      <c r="CM3855" s="4"/>
      <c r="CP3855" s="3"/>
    </row>
    <row r="3856" spans="91:94">
      <c r="CM3856" s="4"/>
      <c r="CP3856" s="3"/>
    </row>
    <row r="3857" spans="91:94">
      <c r="CM3857" s="4"/>
      <c r="CP3857" s="3"/>
    </row>
    <row r="3858" spans="91:94">
      <c r="CM3858" s="4"/>
      <c r="CP3858" s="3"/>
    </row>
    <row r="3859" spans="91:94">
      <c r="CM3859" s="4"/>
      <c r="CP3859" s="3"/>
    </row>
    <row r="3860" spans="91:94">
      <c r="CM3860" s="4"/>
      <c r="CP3860" s="3"/>
    </row>
    <row r="3861" spans="91:94">
      <c r="CM3861" s="4"/>
      <c r="CP3861" s="3"/>
    </row>
    <row r="3862" spans="91:94">
      <c r="CM3862" s="4"/>
      <c r="CP3862" s="3"/>
    </row>
    <row r="3863" spans="91:94">
      <c r="CM3863" s="4"/>
      <c r="CP3863" s="3"/>
    </row>
    <row r="3864" spans="91:94">
      <c r="CM3864" s="4"/>
      <c r="CP3864" s="3"/>
    </row>
    <row r="3865" spans="91:94">
      <c r="CM3865" s="4"/>
      <c r="CP3865" s="3"/>
    </row>
    <row r="3866" spans="91:94">
      <c r="CM3866" s="4"/>
      <c r="CP3866" s="3"/>
    </row>
    <row r="3867" spans="91:94">
      <c r="CM3867" s="4"/>
      <c r="CP3867" s="3"/>
    </row>
    <row r="3868" spans="91:94">
      <c r="CM3868" s="4"/>
      <c r="CP3868" s="3"/>
    </row>
    <row r="3869" spans="91:94">
      <c r="CM3869" s="4"/>
      <c r="CP3869" s="3"/>
    </row>
    <row r="3870" spans="91:94">
      <c r="CM3870" s="4"/>
      <c r="CP3870" s="3"/>
    </row>
    <row r="3871" spans="91:94">
      <c r="CM3871" s="4"/>
      <c r="CP3871" s="3"/>
    </row>
    <row r="3872" spans="91:94">
      <c r="CM3872" s="4"/>
      <c r="CP3872" s="3"/>
    </row>
    <row r="3873" spans="91:94">
      <c r="CM3873" s="4"/>
      <c r="CP3873" s="3"/>
    </row>
    <row r="3874" spans="91:94">
      <c r="CM3874" s="4"/>
      <c r="CP3874" s="3"/>
    </row>
    <row r="3875" spans="91:94">
      <c r="CM3875" s="4"/>
      <c r="CP3875" s="3"/>
    </row>
    <row r="3876" spans="91:94">
      <c r="CM3876" s="4"/>
      <c r="CP3876" s="3"/>
    </row>
    <row r="3877" spans="91:94">
      <c r="CM3877" s="4"/>
      <c r="CP3877" s="3"/>
    </row>
    <row r="3878" spans="91:94">
      <c r="CM3878" s="4"/>
      <c r="CP3878" s="3"/>
    </row>
    <row r="3879" spans="91:94">
      <c r="CM3879" s="4"/>
      <c r="CP3879" s="3"/>
    </row>
    <row r="3880" spans="91:94">
      <c r="CM3880" s="4"/>
      <c r="CP3880" s="3"/>
    </row>
    <row r="3881" spans="91:94">
      <c r="CM3881" s="4"/>
      <c r="CP3881" s="3"/>
    </row>
    <row r="3882" spans="91:94">
      <c r="CM3882" s="4"/>
      <c r="CP3882" s="3"/>
    </row>
    <row r="3883" spans="91:94">
      <c r="CM3883" s="4"/>
      <c r="CP3883" s="3"/>
    </row>
    <row r="3884" spans="91:94">
      <c r="CM3884" s="4"/>
      <c r="CP3884" s="3"/>
    </row>
    <row r="3885" spans="91:94">
      <c r="CM3885" s="4"/>
      <c r="CP3885" s="3"/>
    </row>
    <row r="3886" spans="91:94">
      <c r="CM3886" s="4"/>
      <c r="CP3886" s="3"/>
    </row>
    <row r="3887" spans="91:94">
      <c r="CM3887" s="4"/>
      <c r="CP3887" s="3"/>
    </row>
    <row r="3888" spans="91:94">
      <c r="CM3888" s="4"/>
      <c r="CP3888" s="3"/>
    </row>
    <row r="3889" spans="91:94">
      <c r="CM3889" s="4"/>
      <c r="CP3889" s="3"/>
    </row>
    <row r="3890" spans="91:94">
      <c r="CM3890" s="4"/>
      <c r="CP3890" s="3"/>
    </row>
    <row r="3891" spans="91:94">
      <c r="CM3891" s="4"/>
      <c r="CP3891" s="3"/>
    </row>
    <row r="3892" spans="91:94">
      <c r="CM3892" s="4"/>
      <c r="CP3892" s="3"/>
    </row>
    <row r="3893" spans="91:94">
      <c r="CM3893" s="4"/>
      <c r="CP3893" s="3"/>
    </row>
    <row r="3894" spans="91:94">
      <c r="CM3894" s="4"/>
      <c r="CP3894" s="3"/>
    </row>
    <row r="3895" spans="91:94">
      <c r="CM3895" s="4"/>
      <c r="CP3895" s="3"/>
    </row>
    <row r="3896" spans="91:94">
      <c r="CM3896" s="4"/>
      <c r="CP3896" s="3"/>
    </row>
    <row r="3897" spans="91:94">
      <c r="CM3897" s="4"/>
      <c r="CP3897" s="3"/>
    </row>
    <row r="3898" spans="91:94">
      <c r="CM3898" s="4"/>
      <c r="CP3898" s="3"/>
    </row>
    <row r="3899" spans="91:94">
      <c r="CM3899" s="4"/>
      <c r="CP3899" s="3"/>
    </row>
    <row r="3900" spans="91:94">
      <c r="CM3900" s="4"/>
      <c r="CP3900" s="3"/>
    </row>
    <row r="3901" spans="91:94">
      <c r="CM3901" s="4"/>
      <c r="CP3901" s="3"/>
    </row>
    <row r="3902" spans="91:94">
      <c r="CM3902" s="4"/>
      <c r="CP3902" s="3"/>
    </row>
    <row r="3903" spans="91:94">
      <c r="CM3903" s="4"/>
      <c r="CP3903" s="3"/>
    </row>
    <row r="3904" spans="91:94">
      <c r="CM3904" s="4"/>
      <c r="CP3904" s="3"/>
    </row>
    <row r="3905" spans="91:94">
      <c r="CM3905" s="4"/>
      <c r="CP3905" s="3"/>
    </row>
    <row r="3906" spans="91:94">
      <c r="CM3906" s="4"/>
      <c r="CP3906" s="3"/>
    </row>
    <row r="3907" spans="91:94">
      <c r="CM3907" s="4"/>
      <c r="CP3907" s="3"/>
    </row>
    <row r="3908" spans="91:94">
      <c r="CM3908" s="4"/>
      <c r="CP3908" s="3"/>
    </row>
    <row r="3909" spans="91:94">
      <c r="CM3909" s="4"/>
      <c r="CP3909" s="3"/>
    </row>
    <row r="3910" spans="91:94">
      <c r="CM3910" s="4"/>
      <c r="CP3910" s="3"/>
    </row>
    <row r="3911" spans="91:94">
      <c r="CM3911" s="4"/>
      <c r="CP3911" s="3"/>
    </row>
    <row r="3912" spans="91:94">
      <c r="CM3912" s="4"/>
      <c r="CP3912" s="3"/>
    </row>
    <row r="3913" spans="91:94">
      <c r="CM3913" s="4"/>
      <c r="CP3913" s="3"/>
    </row>
    <row r="3914" spans="91:94">
      <c r="CM3914" s="4"/>
      <c r="CP3914" s="3"/>
    </row>
    <row r="3915" spans="91:94">
      <c r="CM3915" s="4"/>
      <c r="CP3915" s="3"/>
    </row>
    <row r="3916" spans="91:94">
      <c r="CM3916" s="4"/>
      <c r="CP3916" s="3"/>
    </row>
    <row r="3917" spans="91:94">
      <c r="CM3917" s="4"/>
      <c r="CP3917" s="3"/>
    </row>
    <row r="3918" spans="91:94">
      <c r="CM3918" s="4"/>
      <c r="CP3918" s="3"/>
    </row>
    <row r="3919" spans="91:94">
      <c r="CM3919" s="4"/>
      <c r="CP3919" s="3"/>
    </row>
    <row r="3920" spans="91:94">
      <c r="CM3920" s="4"/>
      <c r="CP3920" s="3"/>
    </row>
    <row r="3921" spans="91:94">
      <c r="CM3921" s="4"/>
      <c r="CP3921" s="3"/>
    </row>
    <row r="3922" spans="91:94">
      <c r="CM3922" s="4"/>
      <c r="CP3922" s="3"/>
    </row>
    <row r="3923" spans="91:94">
      <c r="CM3923" s="4"/>
      <c r="CP3923" s="3"/>
    </row>
    <row r="3924" spans="91:94">
      <c r="CM3924" s="4"/>
      <c r="CP3924" s="3"/>
    </row>
    <row r="3925" spans="91:94">
      <c r="CM3925" s="4"/>
      <c r="CP3925" s="3"/>
    </row>
    <row r="3926" spans="91:94">
      <c r="CM3926" s="4"/>
      <c r="CP3926" s="3"/>
    </row>
    <row r="3927" spans="91:94">
      <c r="CM3927" s="4"/>
      <c r="CP3927" s="3"/>
    </row>
    <row r="3928" spans="91:94">
      <c r="CM3928" s="4"/>
      <c r="CP3928" s="3"/>
    </row>
    <row r="3929" spans="91:94">
      <c r="CM3929" s="4"/>
      <c r="CP3929" s="3"/>
    </row>
    <row r="3930" spans="91:94">
      <c r="CM3930" s="4"/>
      <c r="CP3930" s="3"/>
    </row>
    <row r="3931" spans="91:94">
      <c r="CM3931" s="4"/>
      <c r="CP3931" s="3"/>
    </row>
    <row r="3932" spans="91:94">
      <c r="CM3932" s="4"/>
      <c r="CP3932" s="3"/>
    </row>
    <row r="3933" spans="91:94">
      <c r="CM3933" s="4"/>
      <c r="CP3933" s="3"/>
    </row>
    <row r="3934" spans="91:94">
      <c r="CM3934" s="4"/>
      <c r="CP3934" s="3"/>
    </row>
    <row r="3935" spans="91:94">
      <c r="CM3935" s="4"/>
      <c r="CP3935" s="3"/>
    </row>
    <row r="3936" spans="91:94">
      <c r="CM3936" s="4"/>
      <c r="CP3936" s="3"/>
    </row>
    <row r="3937" spans="91:94">
      <c r="CM3937" s="4"/>
      <c r="CP3937" s="3"/>
    </row>
    <row r="3938" spans="91:94">
      <c r="CM3938" s="4"/>
      <c r="CP3938" s="3"/>
    </row>
    <row r="3939" spans="91:94">
      <c r="CM3939" s="4"/>
      <c r="CP3939" s="3"/>
    </row>
    <row r="3940" spans="91:94">
      <c r="CM3940" s="4"/>
      <c r="CP3940" s="3"/>
    </row>
    <row r="3941" spans="91:94">
      <c r="CM3941" s="4"/>
      <c r="CP3941" s="3"/>
    </row>
    <row r="3942" spans="91:94">
      <c r="CM3942" s="4"/>
      <c r="CP3942" s="3"/>
    </row>
    <row r="3943" spans="91:94">
      <c r="CM3943" s="4"/>
      <c r="CP3943" s="3"/>
    </row>
    <row r="3944" spans="91:94">
      <c r="CM3944" s="4"/>
      <c r="CP3944" s="3"/>
    </row>
    <row r="3945" spans="91:94">
      <c r="CM3945" s="4"/>
      <c r="CP3945" s="3"/>
    </row>
    <row r="3946" spans="91:94">
      <c r="CM3946" s="4"/>
      <c r="CP3946" s="3"/>
    </row>
    <row r="3947" spans="91:94">
      <c r="CM3947" s="4"/>
      <c r="CP3947" s="3"/>
    </row>
    <row r="3948" spans="91:94">
      <c r="CM3948" s="4"/>
      <c r="CP3948" s="3"/>
    </row>
    <row r="3949" spans="91:94">
      <c r="CM3949" s="4"/>
      <c r="CP3949" s="3"/>
    </row>
    <row r="3950" spans="91:94">
      <c r="CM3950" s="4"/>
      <c r="CP3950" s="3"/>
    </row>
    <row r="3951" spans="91:94">
      <c r="CM3951" s="4"/>
      <c r="CP3951" s="3"/>
    </row>
    <row r="3952" spans="91:94">
      <c r="CM3952" s="4"/>
      <c r="CP3952" s="3"/>
    </row>
    <row r="3953" spans="91:94">
      <c r="CM3953" s="4"/>
      <c r="CP3953" s="3"/>
    </row>
    <row r="3954" spans="91:94">
      <c r="CM3954" s="4"/>
      <c r="CP3954" s="3"/>
    </row>
    <row r="3955" spans="91:94">
      <c r="CM3955" s="4"/>
      <c r="CP3955" s="3"/>
    </row>
    <row r="3956" spans="91:94">
      <c r="CM3956" s="4"/>
      <c r="CP3956" s="3"/>
    </row>
    <row r="3957" spans="91:94">
      <c r="CM3957" s="4"/>
      <c r="CP3957" s="3"/>
    </row>
    <row r="3958" spans="91:94">
      <c r="CM3958" s="4"/>
      <c r="CP3958" s="3"/>
    </row>
    <row r="3959" spans="91:94">
      <c r="CM3959" s="4"/>
      <c r="CP3959" s="3"/>
    </row>
    <row r="3960" spans="91:94">
      <c r="CM3960" s="4"/>
      <c r="CP3960" s="3"/>
    </row>
    <row r="3961" spans="91:94">
      <c r="CM3961" s="4"/>
      <c r="CP3961" s="3"/>
    </row>
    <row r="3962" spans="91:94">
      <c r="CM3962" s="4"/>
      <c r="CP3962" s="3"/>
    </row>
    <row r="3963" spans="91:94">
      <c r="CM3963" s="4"/>
      <c r="CP3963" s="3"/>
    </row>
    <row r="3964" spans="91:94">
      <c r="CM3964" s="4"/>
      <c r="CP3964" s="3"/>
    </row>
    <row r="3965" spans="91:94">
      <c r="CM3965" s="4"/>
      <c r="CP3965" s="3"/>
    </row>
    <row r="3966" spans="91:94">
      <c r="CM3966" s="4"/>
      <c r="CP3966" s="3"/>
    </row>
    <row r="3967" spans="91:94">
      <c r="CM3967" s="4"/>
      <c r="CP3967" s="3"/>
    </row>
    <row r="3968" spans="91:94">
      <c r="CM3968" s="4"/>
      <c r="CP3968" s="3"/>
    </row>
    <row r="3969" spans="91:94">
      <c r="CM3969" s="4"/>
      <c r="CP3969" s="3"/>
    </row>
    <row r="3970" spans="91:94">
      <c r="CM3970" s="4"/>
      <c r="CP3970" s="3"/>
    </row>
    <row r="3971" spans="91:94">
      <c r="CM3971" s="4"/>
      <c r="CP3971" s="3"/>
    </row>
    <row r="3972" spans="91:94">
      <c r="CM3972" s="4"/>
      <c r="CP3972" s="3"/>
    </row>
    <row r="3973" spans="91:94">
      <c r="CM3973" s="4"/>
      <c r="CP3973" s="3"/>
    </row>
    <row r="3974" spans="91:94">
      <c r="CM3974" s="4"/>
      <c r="CP3974" s="3"/>
    </row>
    <row r="3975" spans="91:94">
      <c r="CM3975" s="4"/>
      <c r="CP3975" s="3"/>
    </row>
    <row r="3976" spans="91:94">
      <c r="CM3976" s="4"/>
      <c r="CP3976" s="3"/>
    </row>
    <row r="3977" spans="91:94">
      <c r="CM3977" s="4"/>
      <c r="CP3977" s="3"/>
    </row>
    <row r="3978" spans="91:94">
      <c r="CM3978" s="4"/>
      <c r="CP3978" s="3"/>
    </row>
    <row r="3979" spans="91:94">
      <c r="CM3979" s="4"/>
      <c r="CP3979" s="3"/>
    </row>
    <row r="3980" spans="91:94">
      <c r="CM3980" s="4"/>
      <c r="CP3980" s="3"/>
    </row>
    <row r="3981" spans="91:94">
      <c r="CM3981" s="4"/>
      <c r="CP3981" s="3"/>
    </row>
    <row r="3982" spans="91:94">
      <c r="CM3982" s="4"/>
      <c r="CP3982" s="3"/>
    </row>
    <row r="3983" spans="91:94">
      <c r="CM3983" s="4"/>
      <c r="CP3983" s="3"/>
    </row>
    <row r="3984" spans="91:94">
      <c r="CM3984" s="4"/>
      <c r="CP3984" s="3"/>
    </row>
    <row r="3985" spans="91:94">
      <c r="CM3985" s="4"/>
      <c r="CP3985" s="3"/>
    </row>
    <row r="3986" spans="91:94">
      <c r="CM3986" s="4"/>
      <c r="CP3986" s="3"/>
    </row>
    <row r="3987" spans="91:94">
      <c r="CM3987" s="4"/>
      <c r="CP3987" s="3"/>
    </row>
    <row r="3988" spans="91:94">
      <c r="CM3988" s="4"/>
      <c r="CP3988" s="3"/>
    </row>
    <row r="3989" spans="91:94">
      <c r="CM3989" s="4"/>
      <c r="CP3989" s="3"/>
    </row>
    <row r="3990" spans="91:94">
      <c r="CM3990" s="4"/>
      <c r="CP3990" s="3"/>
    </row>
    <row r="3991" spans="91:94">
      <c r="CM3991" s="4"/>
      <c r="CP3991" s="3"/>
    </row>
    <row r="3992" spans="91:94">
      <c r="CM3992" s="4"/>
      <c r="CP3992" s="3"/>
    </row>
    <row r="3993" spans="91:94">
      <c r="CM3993" s="4"/>
      <c r="CP3993" s="3"/>
    </row>
    <row r="3994" spans="91:94">
      <c r="CM3994" s="4"/>
      <c r="CP3994" s="3"/>
    </row>
    <row r="3995" spans="91:94">
      <c r="CM3995" s="4"/>
      <c r="CP3995" s="3"/>
    </row>
    <row r="3996" spans="91:94">
      <c r="CM3996" s="4"/>
      <c r="CP3996" s="3"/>
    </row>
    <row r="3997" spans="91:94">
      <c r="CM3997" s="4"/>
      <c r="CP3997" s="3"/>
    </row>
    <row r="3998" spans="91:94">
      <c r="CM3998" s="4"/>
      <c r="CP3998" s="3"/>
    </row>
    <row r="3999" spans="91:94">
      <c r="CM3999" s="4"/>
      <c r="CP3999" s="3"/>
    </row>
    <row r="4000" spans="91:94">
      <c r="CM4000" s="4"/>
      <c r="CP4000" s="3"/>
    </row>
    <row r="4001" spans="91:94">
      <c r="CM4001" s="4"/>
      <c r="CP4001" s="3"/>
    </row>
    <row r="4002" spans="91:94">
      <c r="CM4002" s="4"/>
      <c r="CP4002" s="3"/>
    </row>
    <row r="4003" spans="91:94">
      <c r="CM4003" s="4"/>
      <c r="CP4003" s="3"/>
    </row>
    <row r="4004" spans="91:94">
      <c r="CM4004" s="4"/>
      <c r="CP4004" s="3"/>
    </row>
    <row r="4005" spans="91:94">
      <c r="CM4005" s="4"/>
      <c r="CP4005" s="3"/>
    </row>
    <row r="4006" spans="91:94">
      <c r="CM4006" s="4"/>
      <c r="CP4006" s="3"/>
    </row>
    <row r="4007" spans="91:94">
      <c r="CM4007" s="4"/>
      <c r="CP4007" s="3"/>
    </row>
    <row r="4008" spans="91:94">
      <c r="CM4008" s="4"/>
      <c r="CP4008" s="3"/>
    </row>
    <row r="4009" spans="91:94">
      <c r="CM4009" s="4"/>
      <c r="CP4009" s="3"/>
    </row>
    <row r="4010" spans="91:94">
      <c r="CM4010" s="4"/>
      <c r="CP4010" s="3"/>
    </row>
    <row r="4011" spans="91:94">
      <c r="CM4011" s="4"/>
      <c r="CP4011" s="3"/>
    </row>
    <row r="4012" spans="91:94">
      <c r="CM4012" s="4"/>
      <c r="CP4012" s="3"/>
    </row>
    <row r="4013" spans="91:94">
      <c r="CM4013" s="4"/>
      <c r="CP4013" s="3"/>
    </row>
    <row r="4014" spans="91:94">
      <c r="CM4014" s="4"/>
      <c r="CP4014" s="3"/>
    </row>
    <row r="4015" spans="91:94">
      <c r="CM4015" s="4"/>
      <c r="CP4015" s="3"/>
    </row>
    <row r="4016" spans="91:94">
      <c r="CM4016" s="4"/>
      <c r="CP4016" s="3"/>
    </row>
    <row r="4017" spans="91:94">
      <c r="CM4017" s="4"/>
      <c r="CP4017" s="3"/>
    </row>
    <row r="4018" spans="91:94">
      <c r="CM4018" s="4"/>
      <c r="CP4018" s="3"/>
    </row>
    <row r="4019" spans="91:94">
      <c r="CM4019" s="4"/>
      <c r="CP4019" s="3"/>
    </row>
    <row r="4020" spans="91:94">
      <c r="CM4020" s="4"/>
      <c r="CP4020" s="3"/>
    </row>
    <row r="4021" spans="91:94">
      <c r="CM4021" s="4"/>
      <c r="CP4021" s="3"/>
    </row>
    <row r="4022" spans="91:94">
      <c r="CM4022" s="4"/>
      <c r="CP4022" s="3"/>
    </row>
    <row r="4023" spans="91:94">
      <c r="CM4023" s="4"/>
      <c r="CP4023" s="3"/>
    </row>
    <row r="4024" spans="91:94">
      <c r="CM4024" s="4"/>
      <c r="CP4024" s="3"/>
    </row>
    <row r="4025" spans="91:94">
      <c r="CM4025" s="4"/>
      <c r="CP4025" s="3"/>
    </row>
    <row r="4026" spans="91:94">
      <c r="CM4026" s="4"/>
      <c r="CP4026" s="3"/>
    </row>
    <row r="4027" spans="91:94">
      <c r="CM4027" s="4"/>
      <c r="CP4027" s="3"/>
    </row>
    <row r="4028" spans="91:94">
      <c r="CM4028" s="4"/>
      <c r="CP4028" s="3"/>
    </row>
    <row r="4029" spans="91:94">
      <c r="CM4029" s="4"/>
      <c r="CP4029" s="3"/>
    </row>
    <row r="4030" spans="91:94">
      <c r="CM4030" s="4"/>
      <c r="CP4030" s="3"/>
    </row>
    <row r="4031" spans="91:94">
      <c r="CM4031" s="4"/>
      <c r="CP4031" s="3"/>
    </row>
    <row r="4032" spans="91:94">
      <c r="CM4032" s="4"/>
      <c r="CP4032" s="3"/>
    </row>
    <row r="4033" spans="91:94">
      <c r="CM4033" s="4"/>
      <c r="CP4033" s="3"/>
    </row>
    <row r="4034" spans="91:94">
      <c r="CM4034" s="4"/>
      <c r="CP4034" s="3"/>
    </row>
    <row r="4035" spans="91:94">
      <c r="CM4035" s="4"/>
      <c r="CP4035" s="3"/>
    </row>
    <row r="4036" spans="91:94">
      <c r="CM4036" s="4"/>
      <c r="CP4036" s="3"/>
    </row>
    <row r="4037" spans="91:94">
      <c r="CM4037" s="4"/>
      <c r="CP4037" s="3"/>
    </row>
    <row r="4038" spans="91:94">
      <c r="CM4038" s="4"/>
      <c r="CP4038" s="3"/>
    </row>
    <row r="4039" spans="91:94">
      <c r="CM4039" s="4"/>
      <c r="CP4039" s="3"/>
    </row>
    <row r="4040" spans="91:94">
      <c r="CM4040" s="4"/>
      <c r="CP4040" s="3"/>
    </row>
    <row r="4041" spans="91:94">
      <c r="CM4041" s="4"/>
      <c r="CP4041" s="3"/>
    </row>
    <row r="4042" spans="91:94">
      <c r="CM4042" s="4"/>
      <c r="CP4042" s="3"/>
    </row>
    <row r="4043" spans="91:94">
      <c r="CM4043" s="4"/>
      <c r="CP4043" s="3"/>
    </row>
    <row r="4044" spans="91:94">
      <c r="CM4044" s="4"/>
      <c r="CP4044" s="3"/>
    </row>
    <row r="4045" spans="91:94">
      <c r="CM4045" s="4"/>
      <c r="CP4045" s="3"/>
    </row>
    <row r="4046" spans="91:94">
      <c r="CM4046" s="4"/>
      <c r="CP4046" s="3"/>
    </row>
    <row r="4047" spans="91:94">
      <c r="CM4047" s="4"/>
      <c r="CP4047" s="3"/>
    </row>
    <row r="4048" spans="91:94">
      <c r="CM4048" s="4"/>
      <c r="CP4048" s="3"/>
    </row>
    <row r="4049" spans="91:94">
      <c r="CM4049" s="4"/>
      <c r="CP4049" s="3"/>
    </row>
    <row r="4050" spans="91:94">
      <c r="CM4050" s="4"/>
      <c r="CP4050" s="3"/>
    </row>
    <row r="4051" spans="91:94">
      <c r="CM4051" s="4"/>
      <c r="CP4051" s="3"/>
    </row>
    <row r="4052" spans="91:94">
      <c r="CM4052" s="4"/>
      <c r="CP4052" s="3"/>
    </row>
    <row r="4053" spans="91:94">
      <c r="CM4053" s="4"/>
      <c r="CP4053" s="3"/>
    </row>
    <row r="4054" spans="91:94">
      <c r="CM4054" s="4"/>
      <c r="CP4054" s="3"/>
    </row>
    <row r="4055" spans="91:94">
      <c r="CM4055" s="4"/>
      <c r="CP4055" s="3"/>
    </row>
    <row r="4056" spans="91:94">
      <c r="CM4056" s="4"/>
      <c r="CP4056" s="3"/>
    </row>
    <row r="4057" spans="91:94">
      <c r="CM4057" s="4"/>
      <c r="CP4057" s="3"/>
    </row>
    <row r="4058" spans="91:94">
      <c r="CM4058" s="4"/>
      <c r="CP4058" s="3"/>
    </row>
    <row r="4059" spans="91:94">
      <c r="CM4059" s="4"/>
      <c r="CP4059" s="3"/>
    </row>
    <row r="4060" spans="91:94">
      <c r="CM4060" s="4"/>
      <c r="CP4060" s="3"/>
    </row>
    <row r="4061" spans="91:94">
      <c r="CM4061" s="4"/>
      <c r="CP4061" s="3"/>
    </row>
    <row r="4062" spans="91:94">
      <c r="CM4062" s="4"/>
      <c r="CP4062" s="3"/>
    </row>
    <row r="4063" spans="91:94">
      <c r="CM4063" s="4"/>
      <c r="CP4063" s="3"/>
    </row>
    <row r="4064" spans="91:94">
      <c r="CM4064" s="4"/>
      <c r="CP4064" s="3"/>
    </row>
    <row r="4065" spans="91:94">
      <c r="CM4065" s="4"/>
      <c r="CP4065" s="3"/>
    </row>
    <row r="4066" spans="91:94">
      <c r="CM4066" s="4"/>
      <c r="CP4066" s="3"/>
    </row>
    <row r="4067" spans="91:94">
      <c r="CM4067" s="4"/>
      <c r="CP4067" s="3"/>
    </row>
    <row r="4068" spans="91:94">
      <c r="CM4068" s="4"/>
      <c r="CP4068" s="3"/>
    </row>
    <row r="4069" spans="91:94">
      <c r="CM4069" s="4"/>
      <c r="CP4069" s="3"/>
    </row>
    <row r="4070" spans="91:94">
      <c r="CM4070" s="4"/>
      <c r="CP4070" s="3"/>
    </row>
    <row r="4071" spans="91:94">
      <c r="CM4071" s="4"/>
      <c r="CP4071" s="3"/>
    </row>
    <row r="4072" spans="91:94">
      <c r="CM4072" s="4"/>
      <c r="CP4072" s="3"/>
    </row>
    <row r="4073" spans="91:94">
      <c r="CM4073" s="4"/>
      <c r="CP4073" s="3"/>
    </row>
    <row r="4074" spans="91:94">
      <c r="CM4074" s="4"/>
      <c r="CP4074" s="3"/>
    </row>
    <row r="4075" spans="91:94">
      <c r="CM4075" s="4"/>
      <c r="CP4075" s="3"/>
    </row>
    <row r="4076" spans="91:94">
      <c r="CM4076" s="4"/>
      <c r="CP4076" s="3"/>
    </row>
    <row r="4077" spans="91:94">
      <c r="CM4077" s="4"/>
      <c r="CP4077" s="3"/>
    </row>
    <row r="4078" spans="91:94">
      <c r="CM4078" s="4"/>
      <c r="CP4078" s="3"/>
    </row>
    <row r="4079" spans="91:94">
      <c r="CM4079" s="4"/>
      <c r="CP4079" s="3"/>
    </row>
    <row r="4080" spans="91:94">
      <c r="CM4080" s="4"/>
      <c r="CP4080" s="3"/>
    </row>
    <row r="4081" spans="91:94">
      <c r="CM4081" s="4"/>
      <c r="CP4081" s="3"/>
    </row>
    <row r="4082" spans="91:94">
      <c r="CM4082" s="4"/>
      <c r="CP4082" s="3"/>
    </row>
    <row r="4083" spans="91:94">
      <c r="CM4083" s="4"/>
      <c r="CP4083" s="3"/>
    </row>
    <row r="4084" spans="91:94">
      <c r="CM4084" s="4"/>
      <c r="CP4084" s="3"/>
    </row>
    <row r="4085" spans="91:94">
      <c r="CM4085" s="4"/>
      <c r="CP4085" s="3"/>
    </row>
    <row r="4086" spans="91:94">
      <c r="CM4086" s="4"/>
      <c r="CP4086" s="3"/>
    </row>
    <row r="4087" spans="91:94">
      <c r="CM4087" s="4"/>
      <c r="CP4087" s="3"/>
    </row>
    <row r="4088" spans="91:94">
      <c r="CM4088" s="4"/>
      <c r="CP4088" s="3"/>
    </row>
    <row r="4089" spans="91:94">
      <c r="CM4089" s="4"/>
      <c r="CP4089" s="3"/>
    </row>
    <row r="4090" spans="91:94">
      <c r="CM4090" s="4"/>
      <c r="CP4090" s="3"/>
    </row>
    <row r="4091" spans="91:94">
      <c r="CM4091" s="4"/>
      <c r="CP4091" s="3"/>
    </row>
    <row r="4092" spans="91:94">
      <c r="CM4092" s="4"/>
      <c r="CP4092" s="3"/>
    </row>
    <row r="4093" spans="91:94">
      <c r="CM4093" s="4"/>
      <c r="CP4093" s="3"/>
    </row>
    <row r="4094" spans="91:94">
      <c r="CM4094" s="4"/>
      <c r="CP4094" s="3"/>
    </row>
    <row r="4095" spans="91:94">
      <c r="CM4095" s="4"/>
      <c r="CP4095" s="3"/>
    </row>
    <row r="4096" spans="91:94">
      <c r="CM4096" s="4"/>
      <c r="CP4096" s="3"/>
    </row>
    <row r="4097" spans="91:94">
      <c r="CM4097" s="4"/>
      <c r="CP4097" s="3"/>
    </row>
    <row r="4098" spans="91:94">
      <c r="CM4098" s="4"/>
      <c r="CP4098" s="3"/>
    </row>
    <row r="4099" spans="91:94">
      <c r="CM4099" s="4"/>
      <c r="CP4099" s="3"/>
    </row>
    <row r="4100" spans="91:94">
      <c r="CM4100" s="4"/>
      <c r="CP4100" s="3"/>
    </row>
    <row r="4101" spans="91:94">
      <c r="CM4101" s="4"/>
      <c r="CP4101" s="3"/>
    </row>
    <row r="4102" spans="91:94">
      <c r="CM4102" s="4"/>
      <c r="CP4102" s="3"/>
    </row>
    <row r="4103" spans="91:94">
      <c r="CM4103" s="4"/>
      <c r="CP4103" s="3"/>
    </row>
    <row r="4104" spans="91:94">
      <c r="CM4104" s="4"/>
      <c r="CP4104" s="3"/>
    </row>
    <row r="4105" spans="91:94">
      <c r="CM4105" s="4"/>
      <c r="CP4105" s="3"/>
    </row>
    <row r="4106" spans="91:94">
      <c r="CM4106" s="4"/>
      <c r="CP4106" s="3"/>
    </row>
    <row r="4107" spans="91:94">
      <c r="CM4107" s="4"/>
      <c r="CP4107" s="3"/>
    </row>
    <row r="4108" spans="91:94">
      <c r="CM4108" s="4"/>
      <c r="CP4108" s="3"/>
    </row>
    <row r="4109" spans="91:94">
      <c r="CM4109" s="4"/>
      <c r="CP4109" s="3"/>
    </row>
    <row r="4110" spans="91:94">
      <c r="CM4110" s="4"/>
      <c r="CP4110" s="3"/>
    </row>
    <row r="4111" spans="91:94">
      <c r="CM4111" s="4"/>
      <c r="CP4111" s="3"/>
    </row>
    <row r="4112" spans="91:94">
      <c r="CM4112" s="4"/>
      <c r="CP4112" s="3"/>
    </row>
    <row r="4113" spans="91:94">
      <c r="CM4113" s="4"/>
      <c r="CP4113" s="3"/>
    </row>
    <row r="4114" spans="91:94">
      <c r="CM4114" s="4"/>
      <c r="CP4114" s="3"/>
    </row>
    <row r="4115" spans="91:94">
      <c r="CM4115" s="4"/>
      <c r="CP4115" s="3"/>
    </row>
    <row r="4116" spans="91:94">
      <c r="CM4116" s="4"/>
      <c r="CP4116" s="3"/>
    </row>
    <row r="4117" spans="91:94">
      <c r="CM4117" s="4"/>
      <c r="CP4117" s="3"/>
    </row>
    <row r="4118" spans="91:94">
      <c r="CM4118" s="4"/>
      <c r="CP4118" s="3"/>
    </row>
    <row r="4119" spans="91:94">
      <c r="CM4119" s="4"/>
      <c r="CP4119" s="3"/>
    </row>
    <row r="4120" spans="91:94">
      <c r="CM4120" s="4"/>
      <c r="CP4120" s="3"/>
    </row>
    <row r="4121" spans="91:94">
      <c r="CM4121" s="4"/>
      <c r="CP4121" s="3"/>
    </row>
    <row r="4122" spans="91:94">
      <c r="CM4122" s="4"/>
      <c r="CP4122" s="3"/>
    </row>
    <row r="4123" spans="91:94">
      <c r="CM4123" s="4"/>
      <c r="CP4123" s="3"/>
    </row>
    <row r="4124" spans="91:94">
      <c r="CM4124" s="4"/>
      <c r="CP4124" s="3"/>
    </row>
    <row r="4125" spans="91:94">
      <c r="CM4125" s="4"/>
      <c r="CP4125" s="3"/>
    </row>
    <row r="4126" spans="91:94">
      <c r="CM4126" s="4"/>
      <c r="CP4126" s="3"/>
    </row>
    <row r="4127" spans="91:94">
      <c r="CM4127" s="4"/>
      <c r="CP4127" s="3"/>
    </row>
    <row r="4128" spans="91:94">
      <c r="CM4128" s="4"/>
      <c r="CP4128" s="3"/>
    </row>
    <row r="4129" spans="91:94">
      <c r="CM4129" s="4"/>
      <c r="CP4129" s="3"/>
    </row>
    <row r="4130" spans="91:94">
      <c r="CM4130" s="4"/>
      <c r="CP4130" s="3"/>
    </row>
    <row r="4131" spans="91:94">
      <c r="CM4131" s="4"/>
      <c r="CP4131" s="3"/>
    </row>
    <row r="4132" spans="91:94">
      <c r="CM4132" s="4"/>
      <c r="CP4132" s="3"/>
    </row>
    <row r="4133" spans="91:94">
      <c r="CM4133" s="4"/>
      <c r="CP4133" s="3"/>
    </row>
    <row r="4134" spans="91:94">
      <c r="CM4134" s="4"/>
      <c r="CP4134" s="3"/>
    </row>
    <row r="4135" spans="91:94">
      <c r="CM4135" s="4"/>
      <c r="CP4135" s="3"/>
    </row>
    <row r="4136" spans="91:94">
      <c r="CM4136" s="4"/>
      <c r="CP4136" s="3"/>
    </row>
    <row r="4137" spans="91:94">
      <c r="CM4137" s="4"/>
      <c r="CP4137" s="3"/>
    </row>
    <row r="4138" spans="91:94">
      <c r="CM4138" s="4"/>
      <c r="CP4138" s="3"/>
    </row>
    <row r="4139" spans="91:94">
      <c r="CM4139" s="4"/>
      <c r="CP4139" s="3"/>
    </row>
    <row r="4140" spans="91:94">
      <c r="CM4140" s="4"/>
      <c r="CP4140" s="3"/>
    </row>
    <row r="4141" spans="91:94">
      <c r="CM4141" s="4"/>
      <c r="CP4141" s="3"/>
    </row>
    <row r="4142" spans="91:94">
      <c r="CM4142" s="4"/>
      <c r="CP4142" s="3"/>
    </row>
    <row r="4143" spans="91:94">
      <c r="CM4143" s="4"/>
      <c r="CP4143" s="3"/>
    </row>
    <row r="4144" spans="91:94">
      <c r="CM4144" s="4"/>
      <c r="CP4144" s="3"/>
    </row>
    <row r="4145" spans="91:94">
      <c r="CM4145" s="4"/>
      <c r="CP4145" s="3"/>
    </row>
    <row r="4146" spans="91:94">
      <c r="CM4146" s="4"/>
      <c r="CP4146" s="3"/>
    </row>
    <row r="4147" spans="91:94">
      <c r="CM4147" s="4"/>
      <c r="CP4147" s="3"/>
    </row>
    <row r="4148" spans="91:94">
      <c r="CM4148" s="4"/>
      <c r="CP4148" s="3"/>
    </row>
    <row r="4149" spans="91:94">
      <c r="CM4149" s="4"/>
      <c r="CP4149" s="3"/>
    </row>
    <row r="4150" spans="91:94">
      <c r="CM4150" s="4"/>
      <c r="CP4150" s="3"/>
    </row>
    <row r="4151" spans="91:94">
      <c r="CM4151" s="4"/>
      <c r="CP4151" s="3"/>
    </row>
    <row r="4152" spans="91:94">
      <c r="CM4152" s="4"/>
      <c r="CP4152" s="3"/>
    </row>
    <row r="4153" spans="91:94">
      <c r="CM4153" s="4"/>
      <c r="CP4153" s="3"/>
    </row>
    <row r="4154" spans="91:94">
      <c r="CM4154" s="4"/>
      <c r="CP4154" s="3"/>
    </row>
    <row r="4155" spans="91:94">
      <c r="CM4155" s="4"/>
      <c r="CP4155" s="3"/>
    </row>
    <row r="4156" spans="91:94">
      <c r="CM4156" s="4"/>
      <c r="CP4156" s="3"/>
    </row>
    <row r="4157" spans="91:94">
      <c r="CM4157" s="4"/>
      <c r="CP4157" s="3"/>
    </row>
    <row r="4158" spans="91:94">
      <c r="CM4158" s="4"/>
      <c r="CP4158" s="3"/>
    </row>
    <row r="4159" spans="91:94">
      <c r="CM4159" s="4"/>
      <c r="CP4159" s="3"/>
    </row>
    <row r="4160" spans="91:94">
      <c r="CM4160" s="4"/>
      <c r="CP4160" s="3"/>
    </row>
    <row r="4161" spans="91:94">
      <c r="CM4161" s="4"/>
      <c r="CP4161" s="3"/>
    </row>
    <row r="4162" spans="91:94">
      <c r="CM4162" s="4"/>
      <c r="CP4162" s="3"/>
    </row>
    <row r="4163" spans="91:94">
      <c r="CM4163" s="4"/>
      <c r="CP4163" s="3"/>
    </row>
    <row r="4164" spans="91:94">
      <c r="CM4164" s="4"/>
      <c r="CP4164" s="3"/>
    </row>
    <row r="4165" spans="91:94">
      <c r="CM4165" s="4"/>
      <c r="CP4165" s="3"/>
    </row>
    <row r="4166" spans="91:94">
      <c r="CM4166" s="4"/>
      <c r="CP4166" s="3"/>
    </row>
    <row r="4167" spans="91:94">
      <c r="CM4167" s="4"/>
      <c r="CP4167" s="3"/>
    </row>
    <row r="4168" spans="91:94">
      <c r="CM4168" s="4"/>
      <c r="CP4168" s="3"/>
    </row>
    <row r="4169" spans="91:94">
      <c r="CM4169" s="4"/>
      <c r="CP4169" s="3"/>
    </row>
    <row r="4170" spans="91:94">
      <c r="CM4170" s="4"/>
      <c r="CP4170" s="3"/>
    </row>
    <row r="4171" spans="91:94">
      <c r="CM4171" s="4"/>
      <c r="CP4171" s="3"/>
    </row>
    <row r="4172" spans="91:94">
      <c r="CM4172" s="4"/>
      <c r="CP4172" s="3"/>
    </row>
    <row r="4173" spans="91:94">
      <c r="CM4173" s="4"/>
      <c r="CP4173" s="3"/>
    </row>
    <row r="4174" spans="91:94">
      <c r="CM4174" s="4"/>
      <c r="CP4174" s="3"/>
    </row>
    <row r="4175" spans="91:94">
      <c r="CM4175" s="4"/>
      <c r="CP4175" s="3"/>
    </row>
    <row r="4176" spans="91:94">
      <c r="CM4176" s="4"/>
      <c r="CP4176" s="3"/>
    </row>
    <row r="4177" spans="91:94">
      <c r="CM4177" s="4"/>
      <c r="CP4177" s="3"/>
    </row>
    <row r="4178" spans="91:94">
      <c r="CM4178" s="4"/>
      <c r="CP4178" s="3"/>
    </row>
    <row r="4179" spans="91:94">
      <c r="CM4179" s="4"/>
      <c r="CP4179" s="3"/>
    </row>
    <row r="4180" spans="91:94">
      <c r="CM4180" s="4"/>
      <c r="CP4180" s="3"/>
    </row>
    <row r="4181" spans="91:94">
      <c r="CM4181" s="4"/>
      <c r="CP4181" s="3"/>
    </row>
    <row r="4182" spans="91:94">
      <c r="CM4182" s="4"/>
      <c r="CP4182" s="3"/>
    </row>
    <row r="4183" spans="91:94">
      <c r="CM4183" s="4"/>
      <c r="CP4183" s="3"/>
    </row>
    <row r="4184" spans="91:94">
      <c r="CM4184" s="4"/>
      <c r="CP4184" s="3"/>
    </row>
    <row r="4185" spans="91:94">
      <c r="CM4185" s="4"/>
      <c r="CP4185" s="3"/>
    </row>
    <row r="4186" spans="91:94">
      <c r="CM4186" s="4"/>
      <c r="CP4186" s="3"/>
    </row>
    <row r="4187" spans="91:94">
      <c r="CM4187" s="4"/>
      <c r="CP4187" s="3"/>
    </row>
    <row r="4188" spans="91:94">
      <c r="CM4188" s="4"/>
      <c r="CP4188" s="3"/>
    </row>
    <row r="4189" spans="91:94">
      <c r="CM4189" s="4"/>
      <c r="CP4189" s="3"/>
    </row>
    <row r="4190" spans="91:94">
      <c r="CM4190" s="4"/>
      <c r="CP4190" s="3"/>
    </row>
    <row r="4191" spans="91:94">
      <c r="CM4191" s="4"/>
      <c r="CP4191" s="3"/>
    </row>
    <row r="4192" spans="91:94">
      <c r="CM4192" s="4"/>
      <c r="CP4192" s="3"/>
    </row>
    <row r="4193" spans="91:94">
      <c r="CM4193" s="4"/>
      <c r="CP4193" s="3"/>
    </row>
    <row r="4194" spans="91:94">
      <c r="CM4194" s="4"/>
      <c r="CP4194" s="3"/>
    </row>
    <row r="4195" spans="91:94">
      <c r="CM4195" s="4"/>
      <c r="CP4195" s="3"/>
    </row>
    <row r="4196" spans="91:94">
      <c r="CM4196" s="4"/>
      <c r="CP4196" s="3"/>
    </row>
    <row r="4197" spans="91:94">
      <c r="CM4197" s="4"/>
      <c r="CP4197" s="3"/>
    </row>
    <row r="4198" spans="91:94">
      <c r="CM4198" s="4"/>
      <c r="CP4198" s="3"/>
    </row>
    <row r="4199" spans="91:94">
      <c r="CM4199" s="4"/>
      <c r="CP4199" s="3"/>
    </row>
    <row r="4200" spans="91:94">
      <c r="CM4200" s="4"/>
      <c r="CP4200" s="3"/>
    </row>
    <row r="4201" spans="91:94">
      <c r="CM4201" s="4"/>
      <c r="CP4201" s="3"/>
    </row>
    <row r="4202" spans="91:94">
      <c r="CM4202" s="4"/>
      <c r="CP4202" s="3"/>
    </row>
    <row r="4203" spans="91:94">
      <c r="CM4203" s="4"/>
      <c r="CP4203" s="3"/>
    </row>
    <row r="4204" spans="91:94">
      <c r="CM4204" s="4"/>
      <c r="CP4204" s="3"/>
    </row>
    <row r="4205" spans="91:94">
      <c r="CM4205" s="4"/>
      <c r="CP4205" s="3"/>
    </row>
    <row r="4206" spans="91:94">
      <c r="CM4206" s="4"/>
      <c r="CP4206" s="3"/>
    </row>
    <row r="4207" spans="91:94">
      <c r="CM4207" s="4"/>
      <c r="CP4207" s="3"/>
    </row>
    <row r="4208" spans="91:94">
      <c r="CM4208" s="4"/>
      <c r="CP4208" s="3"/>
    </row>
    <row r="4209" spans="91:94">
      <c r="CM4209" s="4"/>
      <c r="CP4209" s="3"/>
    </row>
    <row r="4210" spans="91:94">
      <c r="CM4210" s="4"/>
      <c r="CP4210" s="3"/>
    </row>
    <row r="4211" spans="91:94">
      <c r="CM4211" s="4"/>
      <c r="CP4211" s="3"/>
    </row>
    <row r="4212" spans="91:94">
      <c r="CM4212" s="4"/>
      <c r="CP4212" s="3"/>
    </row>
    <row r="4213" spans="91:94">
      <c r="CM4213" s="4"/>
      <c r="CP4213" s="3"/>
    </row>
    <row r="4214" spans="91:94">
      <c r="CM4214" s="4"/>
      <c r="CP4214" s="3"/>
    </row>
    <row r="4215" spans="91:94">
      <c r="CM4215" s="4"/>
      <c r="CP4215" s="3"/>
    </row>
    <row r="4216" spans="91:94">
      <c r="CM4216" s="4"/>
      <c r="CP4216" s="3"/>
    </row>
    <row r="4217" spans="91:94">
      <c r="CM4217" s="4"/>
      <c r="CP4217" s="3"/>
    </row>
    <row r="4218" spans="91:94">
      <c r="CM4218" s="4"/>
      <c r="CP4218" s="3"/>
    </row>
    <row r="4219" spans="91:94">
      <c r="CM4219" s="4"/>
      <c r="CP4219" s="3"/>
    </row>
    <row r="4220" spans="91:94">
      <c r="CM4220" s="4"/>
      <c r="CP4220" s="3"/>
    </row>
    <row r="4221" spans="91:94">
      <c r="CM4221" s="4"/>
      <c r="CP4221" s="3"/>
    </row>
    <row r="4222" spans="91:94">
      <c r="CM4222" s="4"/>
      <c r="CP4222" s="3"/>
    </row>
    <row r="4223" spans="91:94">
      <c r="CM4223" s="4"/>
      <c r="CP4223" s="3"/>
    </row>
    <row r="4224" spans="91:94">
      <c r="CM4224" s="4"/>
      <c r="CP4224" s="3"/>
    </row>
    <row r="4225" spans="91:94">
      <c r="CM4225" s="4"/>
      <c r="CP4225" s="3"/>
    </row>
    <row r="4226" spans="91:94">
      <c r="CM4226" s="4"/>
      <c r="CP4226" s="3"/>
    </row>
    <row r="4227" spans="91:94">
      <c r="CM4227" s="4"/>
      <c r="CP4227" s="3"/>
    </row>
    <row r="4228" spans="91:94">
      <c r="CM4228" s="4"/>
      <c r="CP4228" s="3"/>
    </row>
    <row r="4229" spans="91:94">
      <c r="CM4229" s="4"/>
      <c r="CP4229" s="3"/>
    </row>
    <row r="4230" spans="91:94">
      <c r="CM4230" s="4"/>
      <c r="CP4230" s="3"/>
    </row>
    <row r="4231" spans="91:94">
      <c r="CM4231" s="4"/>
      <c r="CP4231" s="3"/>
    </row>
    <row r="4232" spans="91:94">
      <c r="CM4232" s="4"/>
      <c r="CP4232" s="3"/>
    </row>
    <row r="4233" spans="91:94">
      <c r="CM4233" s="4"/>
      <c r="CP4233" s="3"/>
    </row>
    <row r="4234" spans="91:94">
      <c r="CM4234" s="4"/>
      <c r="CP4234" s="3"/>
    </row>
    <row r="4235" spans="91:94">
      <c r="CM4235" s="4"/>
      <c r="CP4235" s="3"/>
    </row>
    <row r="4236" spans="91:94">
      <c r="CM4236" s="4"/>
      <c r="CP4236" s="3"/>
    </row>
    <row r="4237" spans="91:94">
      <c r="CM4237" s="4"/>
      <c r="CP4237" s="3"/>
    </row>
    <row r="4238" spans="91:94">
      <c r="CM4238" s="4"/>
      <c r="CP4238" s="3"/>
    </row>
    <row r="4239" spans="91:94">
      <c r="CM4239" s="4"/>
      <c r="CP4239" s="3"/>
    </row>
    <row r="4240" spans="91:94">
      <c r="CM4240" s="4"/>
      <c r="CP4240" s="3"/>
    </row>
    <row r="4241" spans="91:94">
      <c r="CM4241" s="4"/>
      <c r="CP4241" s="3"/>
    </row>
    <row r="4242" spans="91:94">
      <c r="CM4242" s="4"/>
      <c r="CP4242" s="3"/>
    </row>
    <row r="4243" spans="91:94">
      <c r="CM4243" s="4"/>
      <c r="CP4243" s="3"/>
    </row>
    <row r="4244" spans="91:94">
      <c r="CM4244" s="4"/>
      <c r="CP4244" s="3"/>
    </row>
    <row r="4245" spans="91:94">
      <c r="CM4245" s="4"/>
      <c r="CP4245" s="3"/>
    </row>
    <row r="4246" spans="91:94">
      <c r="CM4246" s="4"/>
      <c r="CP4246" s="3"/>
    </row>
    <row r="4247" spans="91:94">
      <c r="CM4247" s="4"/>
      <c r="CP4247" s="3"/>
    </row>
    <row r="4248" spans="91:94">
      <c r="CM4248" s="4"/>
      <c r="CP4248" s="3"/>
    </row>
    <row r="4249" spans="91:94">
      <c r="CM4249" s="4"/>
      <c r="CP4249" s="3"/>
    </row>
    <row r="4250" spans="91:94">
      <c r="CM4250" s="4"/>
      <c r="CP4250" s="3"/>
    </row>
    <row r="4251" spans="91:94">
      <c r="CM4251" s="4"/>
      <c r="CP4251" s="3"/>
    </row>
    <row r="4252" spans="91:94">
      <c r="CM4252" s="4"/>
      <c r="CP4252" s="3"/>
    </row>
    <row r="4253" spans="91:94">
      <c r="CM4253" s="4"/>
      <c r="CP4253" s="3"/>
    </row>
    <row r="4254" spans="91:94">
      <c r="CM4254" s="4"/>
      <c r="CP4254" s="3"/>
    </row>
    <row r="4255" spans="91:94">
      <c r="CM4255" s="4"/>
      <c r="CP4255" s="3"/>
    </row>
    <row r="4256" spans="91:94">
      <c r="CM4256" s="4"/>
      <c r="CP4256" s="3"/>
    </row>
    <row r="4257" spans="91:94">
      <c r="CM4257" s="4"/>
      <c r="CP4257" s="3"/>
    </row>
    <row r="4258" spans="91:94">
      <c r="CM4258" s="4"/>
      <c r="CP4258" s="3"/>
    </row>
    <row r="4259" spans="91:94">
      <c r="CM4259" s="4"/>
      <c r="CP4259" s="3"/>
    </row>
    <row r="4260" spans="91:94">
      <c r="CM4260" s="4"/>
      <c r="CP4260" s="3"/>
    </row>
    <row r="4261" spans="91:94">
      <c r="CM4261" s="4"/>
      <c r="CP4261" s="3"/>
    </row>
    <row r="4262" spans="91:94">
      <c r="CM4262" s="4"/>
      <c r="CP4262" s="3"/>
    </row>
    <row r="4263" spans="91:94">
      <c r="CM4263" s="4"/>
      <c r="CP4263" s="3"/>
    </row>
    <row r="4264" spans="91:94">
      <c r="CM4264" s="4"/>
      <c r="CP4264" s="3"/>
    </row>
    <row r="4265" spans="91:94">
      <c r="CM4265" s="4"/>
      <c r="CP4265" s="3"/>
    </row>
    <row r="4266" spans="91:94">
      <c r="CM4266" s="4"/>
      <c r="CP4266" s="3"/>
    </row>
    <row r="4267" spans="91:94">
      <c r="CM4267" s="4"/>
      <c r="CP4267" s="3"/>
    </row>
    <row r="4268" spans="91:94">
      <c r="CM4268" s="4"/>
      <c r="CP4268" s="3"/>
    </row>
    <row r="4269" spans="91:94">
      <c r="CM4269" s="4"/>
      <c r="CP4269" s="3"/>
    </row>
    <row r="4270" spans="91:94">
      <c r="CM4270" s="4"/>
      <c r="CP4270" s="3"/>
    </row>
    <row r="4271" spans="91:94">
      <c r="CM4271" s="4"/>
      <c r="CP4271" s="3"/>
    </row>
    <row r="4272" spans="91:94">
      <c r="CM4272" s="4"/>
      <c r="CP4272" s="3"/>
    </row>
    <row r="4273" spans="91:94">
      <c r="CM4273" s="4"/>
      <c r="CP4273" s="3"/>
    </row>
    <row r="4274" spans="91:94">
      <c r="CM4274" s="4"/>
      <c r="CP4274" s="3"/>
    </row>
    <row r="4275" spans="91:94">
      <c r="CM4275" s="4"/>
      <c r="CP4275" s="3"/>
    </row>
    <row r="4276" spans="91:94">
      <c r="CM4276" s="4"/>
      <c r="CP4276" s="3"/>
    </row>
    <row r="4277" spans="91:94">
      <c r="CM4277" s="4"/>
      <c r="CP4277" s="3"/>
    </row>
    <row r="4278" spans="91:94">
      <c r="CM4278" s="4"/>
      <c r="CP4278" s="3"/>
    </row>
    <row r="4279" spans="91:94">
      <c r="CM4279" s="4"/>
      <c r="CP4279" s="3"/>
    </row>
    <row r="4280" spans="91:94">
      <c r="CM4280" s="4"/>
      <c r="CP4280" s="3"/>
    </row>
    <row r="4281" spans="91:94">
      <c r="CM4281" s="4"/>
      <c r="CP4281" s="3"/>
    </row>
    <row r="4282" spans="91:94">
      <c r="CM4282" s="4"/>
      <c r="CP4282" s="3"/>
    </row>
    <row r="4283" spans="91:94">
      <c r="CM4283" s="4"/>
      <c r="CP4283" s="3"/>
    </row>
    <row r="4284" spans="91:94">
      <c r="CM4284" s="4"/>
      <c r="CP4284" s="3"/>
    </row>
    <row r="4285" spans="91:94">
      <c r="CM4285" s="4"/>
      <c r="CP4285" s="3"/>
    </row>
    <row r="4286" spans="91:94">
      <c r="CM4286" s="4"/>
      <c r="CP4286" s="3"/>
    </row>
    <row r="4287" spans="91:94">
      <c r="CM4287" s="4"/>
      <c r="CP4287" s="3"/>
    </row>
    <row r="4288" spans="91:94">
      <c r="CM4288" s="4"/>
      <c r="CP4288" s="3"/>
    </row>
    <row r="4289" spans="91:94">
      <c r="CM4289" s="4"/>
      <c r="CP4289" s="3"/>
    </row>
    <row r="4290" spans="91:94">
      <c r="CM4290" s="4"/>
      <c r="CP4290" s="3"/>
    </row>
    <row r="4291" spans="91:94">
      <c r="CM4291" s="4"/>
      <c r="CP4291" s="3"/>
    </row>
    <row r="4292" spans="91:94">
      <c r="CM4292" s="4"/>
      <c r="CP4292" s="3"/>
    </row>
    <row r="4293" spans="91:94">
      <c r="CM4293" s="4"/>
      <c r="CP4293" s="3"/>
    </row>
    <row r="4294" spans="91:94">
      <c r="CM4294" s="4"/>
      <c r="CP4294" s="3"/>
    </row>
    <row r="4295" spans="91:94">
      <c r="CM4295" s="4"/>
      <c r="CP4295" s="3"/>
    </row>
    <row r="4296" spans="91:94">
      <c r="CM4296" s="4"/>
      <c r="CP4296" s="3"/>
    </row>
    <row r="4297" spans="91:94">
      <c r="CM4297" s="4"/>
      <c r="CP4297" s="3"/>
    </row>
    <row r="4298" spans="91:94">
      <c r="CM4298" s="4"/>
      <c r="CP4298" s="3"/>
    </row>
    <row r="4299" spans="91:94">
      <c r="CM4299" s="4"/>
      <c r="CP4299" s="3"/>
    </row>
    <row r="4300" spans="91:94">
      <c r="CM4300" s="4"/>
      <c r="CP4300" s="3"/>
    </row>
    <row r="4301" spans="91:94">
      <c r="CM4301" s="4"/>
      <c r="CP4301" s="3"/>
    </row>
    <row r="4302" spans="91:94">
      <c r="CM4302" s="4"/>
      <c r="CP4302" s="3"/>
    </row>
    <row r="4303" spans="91:94">
      <c r="CM4303" s="4"/>
      <c r="CP4303" s="3"/>
    </row>
    <row r="4304" spans="91:94">
      <c r="CM4304" s="4"/>
      <c r="CP4304" s="3"/>
    </row>
    <row r="4305" spans="91:94">
      <c r="CM4305" s="4"/>
      <c r="CP4305" s="3"/>
    </row>
    <row r="4306" spans="91:94">
      <c r="CM4306" s="4"/>
      <c r="CP4306" s="3"/>
    </row>
    <row r="4307" spans="91:94">
      <c r="CM4307" s="4"/>
      <c r="CP4307" s="3"/>
    </row>
    <row r="4308" spans="91:94">
      <c r="CM4308" s="4"/>
      <c r="CP4308" s="3"/>
    </row>
    <row r="4309" spans="91:94">
      <c r="CM4309" s="4"/>
      <c r="CP4309" s="3"/>
    </row>
    <row r="4310" spans="91:94">
      <c r="CM4310" s="4"/>
      <c r="CP4310" s="3"/>
    </row>
    <row r="4311" spans="91:94">
      <c r="CM4311" s="4"/>
      <c r="CP4311" s="3"/>
    </row>
    <row r="4312" spans="91:94">
      <c r="CM4312" s="4"/>
      <c r="CP4312" s="3"/>
    </row>
    <row r="4313" spans="91:94">
      <c r="CM4313" s="4"/>
      <c r="CP4313" s="3"/>
    </row>
    <row r="4314" spans="91:94">
      <c r="CM4314" s="4"/>
      <c r="CP4314" s="3"/>
    </row>
    <row r="4315" spans="91:94">
      <c r="CM4315" s="4"/>
      <c r="CP4315" s="3"/>
    </row>
    <row r="4316" spans="91:94">
      <c r="CM4316" s="4"/>
      <c r="CP4316" s="3"/>
    </row>
    <row r="4317" spans="91:94">
      <c r="CM4317" s="4"/>
      <c r="CP4317" s="3"/>
    </row>
    <row r="4318" spans="91:94">
      <c r="CM4318" s="4"/>
      <c r="CP4318" s="3"/>
    </row>
    <row r="4319" spans="91:94">
      <c r="CM4319" s="4"/>
      <c r="CP4319" s="3"/>
    </row>
    <row r="4320" spans="91:94">
      <c r="CM4320" s="4"/>
      <c r="CP4320" s="3"/>
    </row>
    <row r="4321" spans="91:94">
      <c r="CM4321" s="4"/>
      <c r="CP4321" s="3"/>
    </row>
    <row r="4322" spans="91:94">
      <c r="CM4322" s="4"/>
      <c r="CP4322" s="3"/>
    </row>
    <row r="4323" spans="91:94">
      <c r="CM4323" s="4"/>
      <c r="CP4323" s="3"/>
    </row>
    <row r="4324" spans="91:94">
      <c r="CM4324" s="4"/>
      <c r="CP4324" s="3"/>
    </row>
    <row r="4325" spans="91:94">
      <c r="CM4325" s="4"/>
      <c r="CP4325" s="3"/>
    </row>
    <row r="4326" spans="91:94">
      <c r="CM4326" s="4"/>
      <c r="CP4326" s="3"/>
    </row>
    <row r="4327" spans="91:94">
      <c r="CM4327" s="4"/>
      <c r="CP4327" s="3"/>
    </row>
    <row r="4328" spans="91:94">
      <c r="CM4328" s="4"/>
      <c r="CP4328" s="3"/>
    </row>
    <row r="4329" spans="91:94">
      <c r="CM4329" s="4"/>
      <c r="CP4329" s="3"/>
    </row>
    <row r="4330" spans="91:94">
      <c r="CM4330" s="4"/>
      <c r="CP4330" s="3"/>
    </row>
    <row r="4331" spans="91:94">
      <c r="CM4331" s="4"/>
      <c r="CP4331" s="3"/>
    </row>
    <row r="4332" spans="91:94">
      <c r="CM4332" s="4"/>
      <c r="CP4332" s="3"/>
    </row>
    <row r="4333" spans="91:94">
      <c r="CM4333" s="4"/>
      <c r="CP4333" s="3"/>
    </row>
    <row r="4334" spans="91:94">
      <c r="CM4334" s="4"/>
      <c r="CP4334" s="3"/>
    </row>
    <row r="4335" spans="91:94">
      <c r="CM4335" s="4"/>
      <c r="CP4335" s="3"/>
    </row>
    <row r="4336" spans="91:94">
      <c r="CM4336" s="4"/>
      <c r="CP4336" s="3"/>
    </row>
    <row r="4337" spans="91:94">
      <c r="CM4337" s="4"/>
      <c r="CP4337" s="3"/>
    </row>
    <row r="4338" spans="91:94">
      <c r="CM4338" s="4"/>
      <c r="CP4338" s="3"/>
    </row>
    <row r="4339" spans="91:94">
      <c r="CM4339" s="4"/>
      <c r="CP4339" s="3"/>
    </row>
    <row r="4340" spans="91:94">
      <c r="CM4340" s="4"/>
      <c r="CP4340" s="3"/>
    </row>
    <row r="4341" spans="91:94">
      <c r="CM4341" s="4"/>
      <c r="CP4341" s="3"/>
    </row>
    <row r="4342" spans="91:94">
      <c r="CM4342" s="4"/>
      <c r="CP4342" s="3"/>
    </row>
    <row r="4343" spans="91:94">
      <c r="CM4343" s="4"/>
      <c r="CP4343" s="3"/>
    </row>
    <row r="4344" spans="91:94">
      <c r="CM4344" s="4"/>
      <c r="CP4344" s="3"/>
    </row>
    <row r="4345" spans="91:94">
      <c r="CM4345" s="4"/>
      <c r="CP4345" s="3"/>
    </row>
    <row r="4346" spans="91:94">
      <c r="CM4346" s="4"/>
      <c r="CP4346" s="3"/>
    </row>
    <row r="4347" spans="91:94">
      <c r="CM4347" s="4"/>
      <c r="CP4347" s="3"/>
    </row>
    <row r="4348" spans="91:94">
      <c r="CM4348" s="4"/>
      <c r="CP4348" s="3"/>
    </row>
    <row r="4349" spans="91:94">
      <c r="CM4349" s="4"/>
      <c r="CP4349" s="3"/>
    </row>
    <row r="4350" spans="91:94">
      <c r="CM4350" s="4"/>
      <c r="CP4350" s="3"/>
    </row>
    <row r="4351" spans="91:94">
      <c r="CM4351" s="4"/>
      <c r="CP4351" s="3"/>
    </row>
    <row r="4352" spans="91:94">
      <c r="CM4352" s="4"/>
      <c r="CP4352" s="3"/>
    </row>
    <row r="4353" spans="91:94">
      <c r="CM4353" s="4"/>
      <c r="CP4353" s="3"/>
    </row>
    <row r="4354" spans="91:94">
      <c r="CM4354" s="4"/>
      <c r="CP4354" s="3"/>
    </row>
    <row r="4355" spans="91:94">
      <c r="CM4355" s="4"/>
      <c r="CP4355" s="3"/>
    </row>
    <row r="4356" spans="91:94">
      <c r="CM4356" s="4"/>
      <c r="CP4356" s="3"/>
    </row>
    <row r="4357" spans="91:94">
      <c r="CM4357" s="4"/>
      <c r="CP4357" s="3"/>
    </row>
    <row r="4358" spans="91:94">
      <c r="CM4358" s="4"/>
      <c r="CP4358" s="3"/>
    </row>
    <row r="4359" spans="91:94">
      <c r="CM4359" s="4"/>
      <c r="CP4359" s="3"/>
    </row>
    <row r="4360" spans="91:94">
      <c r="CM4360" s="4"/>
      <c r="CP4360" s="3"/>
    </row>
    <row r="4361" spans="91:94">
      <c r="CM4361" s="4"/>
      <c r="CP4361" s="3"/>
    </row>
    <row r="4362" spans="91:94">
      <c r="CM4362" s="4"/>
      <c r="CP4362" s="3"/>
    </row>
    <row r="4363" spans="91:94">
      <c r="CM4363" s="4"/>
      <c r="CP4363" s="3"/>
    </row>
    <row r="4364" spans="91:94">
      <c r="CM4364" s="4"/>
      <c r="CP4364" s="3"/>
    </row>
    <row r="4365" spans="91:94">
      <c r="CM4365" s="4"/>
      <c r="CP4365" s="3"/>
    </row>
    <row r="4366" spans="91:94">
      <c r="CM4366" s="4"/>
      <c r="CP4366" s="3"/>
    </row>
    <row r="4367" spans="91:94">
      <c r="CM4367" s="4"/>
      <c r="CP4367" s="3"/>
    </row>
    <row r="4368" spans="91:94">
      <c r="CM4368" s="4"/>
      <c r="CP4368" s="3"/>
    </row>
    <row r="4369" spans="91:94">
      <c r="CM4369" s="4"/>
      <c r="CP4369" s="3"/>
    </row>
    <row r="4370" spans="91:94">
      <c r="CM4370" s="4"/>
      <c r="CP4370" s="3"/>
    </row>
    <row r="4371" spans="91:94">
      <c r="CM4371" s="4"/>
      <c r="CP4371" s="3"/>
    </row>
    <row r="4372" spans="91:94">
      <c r="CM4372" s="4"/>
      <c r="CP4372" s="3"/>
    </row>
    <row r="4373" spans="91:94">
      <c r="CM4373" s="4"/>
      <c r="CP4373" s="3"/>
    </row>
    <row r="4374" spans="91:94">
      <c r="CM4374" s="4"/>
      <c r="CP4374" s="3"/>
    </row>
    <row r="4375" spans="91:94">
      <c r="CM4375" s="4"/>
      <c r="CP4375" s="3"/>
    </row>
    <row r="4376" spans="91:94">
      <c r="CM4376" s="4"/>
      <c r="CP4376" s="3"/>
    </row>
    <row r="4377" spans="91:94">
      <c r="CM4377" s="4"/>
      <c r="CP4377" s="3"/>
    </row>
    <row r="4378" spans="91:94">
      <c r="CM4378" s="4"/>
      <c r="CP4378" s="3"/>
    </row>
    <row r="4379" spans="91:94">
      <c r="CM4379" s="4"/>
      <c r="CP4379" s="3"/>
    </row>
    <row r="4380" spans="91:94">
      <c r="CM4380" s="4"/>
      <c r="CP4380" s="3"/>
    </row>
    <row r="4381" spans="91:94">
      <c r="CM4381" s="4"/>
      <c r="CP4381" s="3"/>
    </row>
    <row r="4382" spans="91:94">
      <c r="CM4382" s="4"/>
      <c r="CP4382" s="3"/>
    </row>
    <row r="4383" spans="91:94">
      <c r="CM4383" s="4"/>
      <c r="CP4383" s="3"/>
    </row>
    <row r="4384" spans="91:94">
      <c r="CM4384" s="4"/>
      <c r="CP4384" s="3"/>
    </row>
    <row r="4385" spans="91:94">
      <c r="CM4385" s="4"/>
      <c r="CP4385" s="3"/>
    </row>
    <row r="4386" spans="91:94">
      <c r="CM4386" s="4"/>
      <c r="CP4386" s="3"/>
    </row>
    <row r="4387" spans="91:94">
      <c r="CM4387" s="4"/>
      <c r="CP4387" s="3"/>
    </row>
    <row r="4388" spans="91:94">
      <c r="CM4388" s="4"/>
      <c r="CP4388" s="3"/>
    </row>
    <row r="4389" spans="91:94">
      <c r="CM4389" s="4"/>
      <c r="CP4389" s="3"/>
    </row>
    <row r="4390" spans="91:94">
      <c r="CM4390" s="4"/>
      <c r="CP4390" s="3"/>
    </row>
    <row r="4391" spans="91:94">
      <c r="CM4391" s="4"/>
      <c r="CP4391" s="3"/>
    </row>
    <row r="4392" spans="91:94">
      <c r="CM4392" s="4"/>
      <c r="CP4392" s="3"/>
    </row>
    <row r="4393" spans="91:94">
      <c r="CM4393" s="4"/>
      <c r="CP4393" s="3"/>
    </row>
    <row r="4394" spans="91:94">
      <c r="CM4394" s="4"/>
      <c r="CP4394" s="3"/>
    </row>
    <row r="4395" spans="91:94">
      <c r="CM4395" s="4"/>
      <c r="CP4395" s="3"/>
    </row>
    <row r="4396" spans="91:94">
      <c r="CM4396" s="4"/>
      <c r="CP4396" s="3"/>
    </row>
    <row r="4397" spans="91:94">
      <c r="CM4397" s="4"/>
      <c r="CP4397" s="3"/>
    </row>
    <row r="4398" spans="91:94">
      <c r="CM4398" s="4"/>
      <c r="CP4398" s="3"/>
    </row>
    <row r="4399" spans="91:94">
      <c r="CM4399" s="4"/>
      <c r="CP4399" s="3"/>
    </row>
    <row r="4400" spans="91:94">
      <c r="CM4400" s="4"/>
      <c r="CP4400" s="3"/>
    </row>
    <row r="4401" spans="91:94">
      <c r="CM4401" s="4"/>
      <c r="CP4401" s="3"/>
    </row>
    <row r="4402" spans="91:94">
      <c r="CM4402" s="4"/>
      <c r="CP4402" s="3"/>
    </row>
    <row r="4403" spans="91:94">
      <c r="CM4403" s="4"/>
      <c r="CP4403" s="3"/>
    </row>
    <row r="4404" spans="91:94">
      <c r="CM4404" s="4"/>
      <c r="CP4404" s="3"/>
    </row>
    <row r="4405" spans="91:94">
      <c r="CM4405" s="4"/>
      <c r="CP4405" s="3"/>
    </row>
    <row r="4406" spans="91:94">
      <c r="CM4406" s="4"/>
      <c r="CP4406" s="3"/>
    </row>
    <row r="4407" spans="91:94">
      <c r="CM4407" s="4"/>
      <c r="CP4407" s="3"/>
    </row>
    <row r="4408" spans="91:94">
      <c r="CM4408" s="4"/>
      <c r="CP4408" s="3"/>
    </row>
    <row r="4409" spans="91:94">
      <c r="CM4409" s="4"/>
      <c r="CP4409" s="3"/>
    </row>
    <row r="4410" spans="91:94">
      <c r="CM4410" s="4"/>
      <c r="CP4410" s="3"/>
    </row>
    <row r="4411" spans="91:94">
      <c r="CM4411" s="4"/>
      <c r="CP4411" s="3"/>
    </row>
    <row r="4412" spans="91:94">
      <c r="CM4412" s="4"/>
      <c r="CP4412" s="3"/>
    </row>
    <row r="4413" spans="91:94">
      <c r="CM4413" s="4"/>
      <c r="CP4413" s="3"/>
    </row>
    <row r="4414" spans="91:94">
      <c r="CM4414" s="4"/>
      <c r="CP4414" s="3"/>
    </row>
    <row r="4415" spans="91:94">
      <c r="CM4415" s="4"/>
      <c r="CP4415" s="3"/>
    </row>
    <row r="4416" spans="91:94">
      <c r="CM4416" s="4"/>
      <c r="CP4416" s="3"/>
    </row>
    <row r="4417" spans="91:94">
      <c r="CM4417" s="4"/>
      <c r="CP4417" s="3"/>
    </row>
    <row r="4418" spans="91:94">
      <c r="CM4418" s="4"/>
      <c r="CP4418" s="3"/>
    </row>
    <row r="4419" spans="91:94">
      <c r="CM4419" s="4"/>
      <c r="CP4419" s="3"/>
    </row>
    <row r="4420" spans="91:94">
      <c r="CM4420" s="4"/>
      <c r="CP4420" s="3"/>
    </row>
    <row r="4421" spans="91:94">
      <c r="CM4421" s="4"/>
      <c r="CP4421" s="3"/>
    </row>
    <row r="4422" spans="91:94">
      <c r="CM4422" s="4"/>
      <c r="CP4422" s="3"/>
    </row>
    <row r="4423" spans="91:94">
      <c r="CM4423" s="4"/>
      <c r="CP4423" s="3"/>
    </row>
    <row r="4424" spans="91:94">
      <c r="CM4424" s="4"/>
      <c r="CP4424" s="3"/>
    </row>
    <row r="4425" spans="91:94">
      <c r="CM4425" s="4"/>
      <c r="CP4425" s="3"/>
    </row>
    <row r="4426" spans="91:94">
      <c r="CM4426" s="4"/>
      <c r="CP4426" s="3"/>
    </row>
    <row r="4427" spans="91:94">
      <c r="CM4427" s="4"/>
      <c r="CP4427" s="3"/>
    </row>
    <row r="4428" spans="91:94">
      <c r="CM4428" s="4"/>
      <c r="CP4428" s="3"/>
    </row>
    <row r="4429" spans="91:94">
      <c r="CM4429" s="4"/>
      <c r="CP4429" s="3"/>
    </row>
    <row r="4430" spans="91:94">
      <c r="CM4430" s="4"/>
      <c r="CP4430" s="3"/>
    </row>
    <row r="4431" spans="91:94">
      <c r="CM4431" s="4"/>
      <c r="CP4431" s="3"/>
    </row>
    <row r="4432" spans="91:94">
      <c r="CM4432" s="4"/>
      <c r="CP4432" s="3"/>
    </row>
    <row r="4433" spans="91:94">
      <c r="CM4433" s="4"/>
      <c r="CP4433" s="3"/>
    </row>
    <row r="4434" spans="91:94">
      <c r="CM4434" s="4"/>
      <c r="CP4434" s="3"/>
    </row>
    <row r="4435" spans="91:94">
      <c r="CM4435" s="4"/>
      <c r="CP4435" s="3"/>
    </row>
    <row r="4436" spans="91:94">
      <c r="CM4436" s="4"/>
      <c r="CP4436" s="3"/>
    </row>
    <row r="4437" spans="91:94">
      <c r="CM4437" s="4"/>
      <c r="CP4437" s="3"/>
    </row>
    <row r="4438" spans="91:94">
      <c r="CM4438" s="4"/>
      <c r="CP4438" s="3"/>
    </row>
    <row r="4439" spans="91:94">
      <c r="CM4439" s="4"/>
      <c r="CP4439" s="3"/>
    </row>
    <row r="4440" spans="91:94">
      <c r="CM4440" s="4"/>
      <c r="CP4440" s="3"/>
    </row>
    <row r="4441" spans="91:94">
      <c r="CM4441" s="4"/>
      <c r="CP4441" s="3"/>
    </row>
    <row r="4442" spans="91:94">
      <c r="CM4442" s="4"/>
      <c r="CP4442" s="3"/>
    </row>
    <row r="4443" spans="91:94">
      <c r="CM4443" s="4"/>
      <c r="CP4443" s="3"/>
    </row>
    <row r="4444" spans="91:94">
      <c r="CM4444" s="4"/>
      <c r="CP4444" s="3"/>
    </row>
    <row r="4445" spans="91:94">
      <c r="CM4445" s="4"/>
      <c r="CP4445" s="3"/>
    </row>
    <row r="4446" spans="91:94">
      <c r="CM4446" s="4"/>
      <c r="CP4446" s="3"/>
    </row>
    <row r="4447" spans="91:94">
      <c r="CM4447" s="4"/>
      <c r="CP4447" s="3"/>
    </row>
    <row r="4448" spans="91:94">
      <c r="CM4448" s="4"/>
      <c r="CP4448" s="3"/>
    </row>
    <row r="4449" spans="91:94">
      <c r="CM4449" s="4"/>
      <c r="CP4449" s="3"/>
    </row>
    <row r="4450" spans="91:94">
      <c r="CM4450" s="4"/>
      <c r="CP4450" s="3"/>
    </row>
    <row r="4451" spans="91:94">
      <c r="CM4451" s="4"/>
      <c r="CP4451" s="3"/>
    </row>
    <row r="4452" spans="91:94">
      <c r="CM4452" s="4"/>
      <c r="CP4452" s="3"/>
    </row>
    <row r="4453" spans="91:94">
      <c r="CM4453" s="4"/>
      <c r="CP4453" s="3"/>
    </row>
    <row r="4454" spans="91:94">
      <c r="CM4454" s="4"/>
      <c r="CP4454" s="3"/>
    </row>
    <row r="4455" spans="91:94">
      <c r="CM4455" s="4"/>
      <c r="CP4455" s="3"/>
    </row>
    <row r="4456" spans="91:94">
      <c r="CM4456" s="4"/>
      <c r="CP4456" s="3"/>
    </row>
    <row r="4457" spans="91:94">
      <c r="CM4457" s="4"/>
      <c r="CP4457" s="3"/>
    </row>
    <row r="4458" spans="91:94">
      <c r="CM4458" s="4"/>
      <c r="CP4458" s="3"/>
    </row>
    <row r="4459" spans="91:94">
      <c r="CM4459" s="4"/>
      <c r="CP4459" s="3"/>
    </row>
    <row r="4460" spans="91:94">
      <c r="CM4460" s="4"/>
      <c r="CP4460" s="3"/>
    </row>
    <row r="4461" spans="91:94">
      <c r="CM4461" s="4"/>
      <c r="CP4461" s="3"/>
    </row>
    <row r="4462" spans="91:94">
      <c r="CM4462" s="4"/>
      <c r="CP4462" s="3"/>
    </row>
    <row r="4463" spans="91:94">
      <c r="CM4463" s="4"/>
      <c r="CP4463" s="3"/>
    </row>
    <row r="4464" spans="91:94">
      <c r="CM4464" s="4"/>
      <c r="CP4464" s="3"/>
    </row>
    <row r="4465" spans="91:94">
      <c r="CM4465" s="4"/>
      <c r="CP4465" s="3"/>
    </row>
    <row r="4466" spans="91:94">
      <c r="CM4466" s="4"/>
      <c r="CP4466" s="3"/>
    </row>
    <row r="4467" spans="91:94">
      <c r="CM4467" s="4"/>
      <c r="CP4467" s="3"/>
    </row>
    <row r="4468" spans="91:94">
      <c r="CM4468" s="4"/>
      <c r="CP4468" s="3"/>
    </row>
    <row r="4469" spans="91:94">
      <c r="CM4469" s="4"/>
      <c r="CP4469" s="3"/>
    </row>
    <row r="4470" spans="91:94">
      <c r="CM4470" s="4"/>
      <c r="CP4470" s="3"/>
    </row>
    <row r="4471" spans="91:94">
      <c r="CM4471" s="4"/>
      <c r="CP4471" s="3"/>
    </row>
    <row r="4472" spans="91:94">
      <c r="CM4472" s="4"/>
      <c r="CP4472" s="3"/>
    </row>
    <row r="4473" spans="91:94">
      <c r="CM4473" s="4"/>
      <c r="CP4473" s="3"/>
    </row>
    <row r="4474" spans="91:94">
      <c r="CM4474" s="4"/>
      <c r="CP4474" s="3"/>
    </row>
    <row r="4475" spans="91:94">
      <c r="CM4475" s="4"/>
      <c r="CP4475" s="3"/>
    </row>
    <row r="4476" spans="91:94">
      <c r="CM4476" s="4"/>
      <c r="CP4476" s="3"/>
    </row>
    <row r="4477" spans="91:94">
      <c r="CM4477" s="4"/>
      <c r="CP4477" s="3"/>
    </row>
    <row r="4478" spans="91:94">
      <c r="CM4478" s="4"/>
      <c r="CP4478" s="3"/>
    </row>
    <row r="4479" spans="91:94">
      <c r="CM4479" s="4"/>
      <c r="CP4479" s="3"/>
    </row>
    <row r="4480" spans="91:94">
      <c r="CM4480" s="4"/>
      <c r="CP4480" s="3"/>
    </row>
    <row r="4481" spans="91:94">
      <c r="CM4481" s="4"/>
      <c r="CP4481" s="3"/>
    </row>
    <row r="4482" spans="91:94">
      <c r="CM4482" s="4"/>
      <c r="CP4482" s="3"/>
    </row>
    <row r="4483" spans="91:94">
      <c r="CM4483" s="4"/>
      <c r="CP4483" s="3"/>
    </row>
    <row r="4484" spans="91:94">
      <c r="CM4484" s="4"/>
      <c r="CP4484" s="3"/>
    </row>
    <row r="4485" spans="91:94">
      <c r="CM4485" s="4"/>
      <c r="CP4485" s="3"/>
    </row>
    <row r="4486" spans="91:94">
      <c r="CM4486" s="4"/>
      <c r="CP4486" s="3"/>
    </row>
    <row r="4487" spans="91:94">
      <c r="CM4487" s="4"/>
      <c r="CP4487" s="3"/>
    </row>
    <row r="4488" spans="91:94">
      <c r="CM4488" s="4"/>
      <c r="CP4488" s="3"/>
    </row>
    <row r="4489" spans="91:94">
      <c r="CM4489" s="4"/>
      <c r="CP4489" s="3"/>
    </row>
    <row r="4490" spans="91:94">
      <c r="CM4490" s="4"/>
      <c r="CP4490" s="3"/>
    </row>
    <row r="4491" spans="91:94">
      <c r="CM4491" s="4"/>
      <c r="CP4491" s="3"/>
    </row>
    <row r="4492" spans="91:94">
      <c r="CM4492" s="4"/>
      <c r="CP4492" s="3"/>
    </row>
    <row r="4493" spans="91:94">
      <c r="CM4493" s="4"/>
      <c r="CP4493" s="3"/>
    </row>
    <row r="4494" spans="91:94">
      <c r="CM4494" s="4"/>
      <c r="CP4494" s="3"/>
    </row>
    <row r="4495" spans="91:94">
      <c r="CM4495" s="4"/>
      <c r="CP4495" s="3"/>
    </row>
    <row r="4496" spans="91:94">
      <c r="CM4496" s="4"/>
      <c r="CP4496" s="3"/>
    </row>
    <row r="4497" spans="91:94">
      <c r="CM4497" s="4"/>
      <c r="CP4497" s="3"/>
    </row>
    <row r="4498" spans="91:94">
      <c r="CM4498" s="4"/>
      <c r="CP4498" s="3"/>
    </row>
    <row r="4499" spans="91:94">
      <c r="CM4499" s="4"/>
      <c r="CP4499" s="3"/>
    </row>
    <row r="4500" spans="91:94">
      <c r="CM4500" s="4"/>
      <c r="CP4500" s="3"/>
    </row>
    <row r="4501" spans="91:94">
      <c r="CM4501" s="4"/>
      <c r="CP4501" s="3"/>
    </row>
    <row r="4502" spans="91:94">
      <c r="CM4502" s="4"/>
      <c r="CP4502" s="3"/>
    </row>
    <row r="4503" spans="91:94">
      <c r="CM4503" s="4"/>
      <c r="CP4503" s="3"/>
    </row>
    <row r="4504" spans="91:94">
      <c r="CM4504" s="4"/>
      <c r="CP4504" s="3"/>
    </row>
    <row r="4505" spans="91:94">
      <c r="CM4505" s="4"/>
      <c r="CP4505" s="3"/>
    </row>
    <row r="4506" spans="91:94">
      <c r="CM4506" s="4"/>
      <c r="CP4506" s="3"/>
    </row>
    <row r="4507" spans="91:94">
      <c r="CM4507" s="4"/>
      <c r="CP4507" s="3"/>
    </row>
    <row r="4508" spans="91:94">
      <c r="CM4508" s="4"/>
      <c r="CP4508" s="3"/>
    </row>
    <row r="4509" spans="91:94">
      <c r="CM4509" s="4"/>
      <c r="CP4509" s="3"/>
    </row>
    <row r="4510" spans="91:94">
      <c r="CM4510" s="4"/>
      <c r="CP4510" s="3"/>
    </row>
    <row r="4511" spans="91:94">
      <c r="CM4511" s="4"/>
      <c r="CP4511" s="3"/>
    </row>
    <row r="4512" spans="91:94">
      <c r="CM4512" s="4"/>
      <c r="CP4512" s="3"/>
    </row>
    <row r="4513" spans="91:94">
      <c r="CM4513" s="4"/>
      <c r="CP4513" s="3"/>
    </row>
    <row r="4514" spans="91:94">
      <c r="CM4514" s="4"/>
      <c r="CP4514" s="3"/>
    </row>
    <row r="4515" spans="91:94">
      <c r="CM4515" s="4"/>
      <c r="CP4515" s="3"/>
    </row>
    <row r="4516" spans="91:94">
      <c r="CM4516" s="4"/>
      <c r="CP4516" s="3"/>
    </row>
    <row r="4517" spans="91:94">
      <c r="CM4517" s="4"/>
      <c r="CP4517" s="3"/>
    </row>
    <row r="4518" spans="91:94">
      <c r="CM4518" s="4"/>
      <c r="CP4518" s="3"/>
    </row>
    <row r="4519" spans="91:94">
      <c r="CM4519" s="4"/>
      <c r="CP4519" s="3"/>
    </row>
    <row r="4520" spans="91:94">
      <c r="CM4520" s="4"/>
      <c r="CP4520" s="3"/>
    </row>
    <row r="4521" spans="91:94">
      <c r="CM4521" s="4"/>
      <c r="CP4521" s="3"/>
    </row>
    <row r="4522" spans="91:94">
      <c r="CM4522" s="4"/>
      <c r="CP4522" s="3"/>
    </row>
    <row r="4523" spans="91:94">
      <c r="CM4523" s="4"/>
      <c r="CP4523" s="3"/>
    </row>
    <row r="4524" spans="91:94">
      <c r="CM4524" s="4"/>
      <c r="CP4524" s="3"/>
    </row>
    <row r="4525" spans="91:94">
      <c r="CM4525" s="4"/>
      <c r="CP4525" s="3"/>
    </row>
    <row r="4526" spans="91:94">
      <c r="CM4526" s="4"/>
      <c r="CP4526" s="3"/>
    </row>
    <row r="4527" spans="91:94">
      <c r="CM4527" s="4"/>
      <c r="CP4527" s="3"/>
    </row>
    <row r="4528" spans="91:94">
      <c r="CM4528" s="4"/>
      <c r="CP4528" s="3"/>
    </row>
    <row r="4529" spans="91:94">
      <c r="CM4529" s="4"/>
      <c r="CP4529" s="3"/>
    </row>
    <row r="4530" spans="91:94">
      <c r="CM4530" s="4"/>
      <c r="CP4530" s="3"/>
    </row>
    <row r="4531" spans="91:94">
      <c r="CM4531" s="4"/>
      <c r="CP4531" s="3"/>
    </row>
    <row r="4532" spans="91:94">
      <c r="CM4532" s="4"/>
      <c r="CP4532" s="3"/>
    </row>
    <row r="4533" spans="91:94">
      <c r="CM4533" s="4"/>
      <c r="CP4533" s="3"/>
    </row>
    <row r="4534" spans="91:94">
      <c r="CM4534" s="4"/>
      <c r="CP4534" s="3"/>
    </row>
    <row r="4535" spans="91:94">
      <c r="CM4535" s="4"/>
      <c r="CP4535" s="3"/>
    </row>
    <row r="4536" spans="91:94">
      <c r="CM4536" s="4"/>
      <c r="CP4536" s="3"/>
    </row>
    <row r="4537" spans="91:94">
      <c r="CM4537" s="4"/>
      <c r="CP4537" s="3"/>
    </row>
    <row r="4538" spans="91:94">
      <c r="CM4538" s="4"/>
      <c r="CP4538" s="3"/>
    </row>
    <row r="4539" spans="91:94">
      <c r="CM4539" s="4"/>
      <c r="CP4539" s="3"/>
    </row>
    <row r="4540" spans="91:94">
      <c r="CM4540" s="4"/>
      <c r="CP4540" s="3"/>
    </row>
    <row r="4541" spans="91:94">
      <c r="CM4541" s="4"/>
      <c r="CP4541" s="3"/>
    </row>
    <row r="4542" spans="91:94">
      <c r="CM4542" s="4"/>
      <c r="CP4542" s="3"/>
    </row>
    <row r="4543" spans="91:94">
      <c r="CM4543" s="4"/>
      <c r="CP4543" s="3"/>
    </row>
    <row r="4544" spans="91:94">
      <c r="CM4544" s="4"/>
      <c r="CP4544" s="3"/>
    </row>
    <row r="4545" spans="91:94">
      <c r="CM4545" s="4"/>
      <c r="CP4545" s="3"/>
    </row>
    <row r="4546" spans="91:94">
      <c r="CM4546" s="4"/>
      <c r="CP4546" s="3"/>
    </row>
    <row r="4547" spans="91:94">
      <c r="CM4547" s="4"/>
      <c r="CP4547" s="3"/>
    </row>
    <row r="4548" spans="91:94">
      <c r="CM4548" s="4"/>
      <c r="CP4548" s="3"/>
    </row>
    <row r="4549" spans="91:94">
      <c r="CM4549" s="4"/>
      <c r="CP4549" s="3"/>
    </row>
    <row r="4550" spans="91:94">
      <c r="CM4550" s="4"/>
      <c r="CP4550" s="3"/>
    </row>
    <row r="4551" spans="91:94">
      <c r="CM4551" s="4"/>
      <c r="CP4551" s="3"/>
    </row>
    <row r="4552" spans="91:94">
      <c r="CM4552" s="4"/>
      <c r="CP4552" s="3"/>
    </row>
    <row r="4553" spans="91:94">
      <c r="CM4553" s="4"/>
      <c r="CP4553" s="3"/>
    </row>
    <row r="4554" spans="91:94">
      <c r="CM4554" s="4"/>
      <c r="CP4554" s="3"/>
    </row>
    <row r="4555" spans="91:94">
      <c r="CM4555" s="4"/>
      <c r="CP4555" s="3"/>
    </row>
    <row r="4556" spans="91:94">
      <c r="CM4556" s="4"/>
      <c r="CP4556" s="3"/>
    </row>
    <row r="4557" spans="91:94">
      <c r="CM4557" s="4"/>
      <c r="CP4557" s="3"/>
    </row>
    <row r="4558" spans="91:94">
      <c r="CM4558" s="4"/>
      <c r="CP4558" s="3"/>
    </row>
    <row r="4559" spans="91:94">
      <c r="CM4559" s="4"/>
      <c r="CP4559" s="3"/>
    </row>
    <row r="4560" spans="91:94">
      <c r="CM4560" s="4"/>
      <c r="CP4560" s="3"/>
    </row>
    <row r="4561" spans="91:94">
      <c r="CM4561" s="4"/>
      <c r="CP4561" s="3"/>
    </row>
    <row r="4562" spans="91:94">
      <c r="CM4562" s="4"/>
      <c r="CP4562" s="3"/>
    </row>
    <row r="4563" spans="91:94">
      <c r="CM4563" s="4"/>
      <c r="CP4563" s="3"/>
    </row>
    <row r="4564" spans="91:94">
      <c r="CM4564" s="4"/>
      <c r="CP4564" s="3"/>
    </row>
    <row r="4565" spans="91:94">
      <c r="CM4565" s="4"/>
      <c r="CP4565" s="3"/>
    </row>
    <row r="4566" spans="91:94">
      <c r="CM4566" s="4"/>
      <c r="CP4566" s="3"/>
    </row>
    <row r="4567" spans="91:94">
      <c r="CM4567" s="4"/>
      <c r="CP4567" s="3"/>
    </row>
    <row r="4568" spans="91:94">
      <c r="CM4568" s="4"/>
      <c r="CP4568" s="3"/>
    </row>
    <row r="4569" spans="91:94">
      <c r="CM4569" s="4"/>
      <c r="CP4569" s="3"/>
    </row>
    <row r="4570" spans="91:94">
      <c r="CM4570" s="4"/>
      <c r="CP4570" s="3"/>
    </row>
    <row r="4571" spans="91:94">
      <c r="CM4571" s="4"/>
      <c r="CP4571" s="3"/>
    </row>
    <row r="4572" spans="91:94">
      <c r="CM4572" s="4"/>
      <c r="CP4572" s="3"/>
    </row>
    <row r="4573" spans="91:94">
      <c r="CM4573" s="4"/>
      <c r="CP4573" s="3"/>
    </row>
    <row r="4574" spans="91:94">
      <c r="CM4574" s="4"/>
      <c r="CP4574" s="3"/>
    </row>
    <row r="4575" spans="91:94">
      <c r="CM4575" s="4"/>
      <c r="CP4575" s="3"/>
    </row>
    <row r="4576" spans="91:94">
      <c r="CM4576" s="4"/>
      <c r="CP4576" s="3"/>
    </row>
    <row r="4577" spans="91:94">
      <c r="CM4577" s="4"/>
      <c r="CP4577" s="3"/>
    </row>
    <row r="4578" spans="91:94">
      <c r="CM4578" s="4"/>
      <c r="CP4578" s="3"/>
    </row>
    <row r="4579" spans="91:94">
      <c r="CM4579" s="4"/>
      <c r="CP4579" s="3"/>
    </row>
    <row r="4580" spans="91:94">
      <c r="CM4580" s="4"/>
      <c r="CP4580" s="3"/>
    </row>
    <row r="4581" spans="91:94">
      <c r="CM4581" s="4"/>
      <c r="CP4581" s="3"/>
    </row>
    <row r="4582" spans="91:94">
      <c r="CM4582" s="4"/>
      <c r="CP4582" s="3"/>
    </row>
    <row r="4583" spans="91:94">
      <c r="CM4583" s="4"/>
      <c r="CP4583" s="3"/>
    </row>
    <row r="4584" spans="91:94">
      <c r="CM4584" s="4"/>
      <c r="CP4584" s="3"/>
    </row>
    <row r="4585" spans="91:94">
      <c r="CM4585" s="4"/>
      <c r="CP4585" s="3"/>
    </row>
    <row r="4586" spans="91:94">
      <c r="CM4586" s="4"/>
      <c r="CP4586" s="3"/>
    </row>
    <row r="4587" spans="91:94">
      <c r="CM4587" s="4"/>
      <c r="CP4587" s="3"/>
    </row>
    <row r="4588" spans="91:94">
      <c r="CM4588" s="4"/>
      <c r="CP4588" s="3"/>
    </row>
    <row r="4589" spans="91:94">
      <c r="CM4589" s="4"/>
      <c r="CP4589" s="3"/>
    </row>
    <row r="4590" spans="91:94">
      <c r="CM4590" s="4"/>
      <c r="CP4590" s="3"/>
    </row>
    <row r="4591" spans="91:94">
      <c r="CM4591" s="4"/>
      <c r="CP4591" s="3"/>
    </row>
    <row r="4592" spans="91:94">
      <c r="CM4592" s="4"/>
      <c r="CP4592" s="3"/>
    </row>
    <row r="4593" spans="91:94">
      <c r="CM4593" s="4"/>
      <c r="CP4593" s="3"/>
    </row>
    <row r="4594" spans="91:94">
      <c r="CM4594" s="4"/>
      <c r="CP4594" s="3"/>
    </row>
    <row r="4595" spans="91:94">
      <c r="CM4595" s="4"/>
      <c r="CP4595" s="3"/>
    </row>
    <row r="4596" spans="91:94">
      <c r="CM4596" s="4"/>
      <c r="CP4596" s="3"/>
    </row>
    <row r="4597" spans="91:94">
      <c r="CM4597" s="4"/>
      <c r="CP4597" s="3"/>
    </row>
    <row r="4598" spans="91:94">
      <c r="CM4598" s="4"/>
      <c r="CP4598" s="3"/>
    </row>
    <row r="4599" spans="91:94">
      <c r="CM4599" s="4"/>
      <c r="CP4599" s="3"/>
    </row>
    <row r="4600" spans="91:94">
      <c r="CM4600" s="4"/>
      <c r="CP4600" s="3"/>
    </row>
    <row r="4601" spans="91:94">
      <c r="CM4601" s="4"/>
      <c r="CP4601" s="3"/>
    </row>
    <row r="4602" spans="91:94">
      <c r="CM4602" s="4"/>
      <c r="CP4602" s="3"/>
    </row>
    <row r="4603" spans="91:94">
      <c r="CM4603" s="4"/>
      <c r="CP4603" s="3"/>
    </row>
    <row r="4604" spans="91:94">
      <c r="CM4604" s="4"/>
      <c r="CP4604" s="3"/>
    </row>
    <row r="4605" spans="91:94">
      <c r="CM4605" s="4"/>
      <c r="CP4605" s="3"/>
    </row>
    <row r="4606" spans="91:94">
      <c r="CM4606" s="4"/>
      <c r="CP4606" s="3"/>
    </row>
    <row r="4607" spans="91:94">
      <c r="CM4607" s="4"/>
      <c r="CP4607" s="3"/>
    </row>
    <row r="4608" spans="91:94">
      <c r="CM4608" s="4"/>
      <c r="CP4608" s="3"/>
    </row>
    <row r="4609" spans="91:94">
      <c r="CM4609" s="4"/>
      <c r="CP4609" s="3"/>
    </row>
    <row r="4610" spans="91:94">
      <c r="CM4610" s="4"/>
      <c r="CP4610" s="3"/>
    </row>
    <row r="4611" spans="91:94">
      <c r="CM4611" s="4"/>
      <c r="CP4611" s="3"/>
    </row>
    <row r="4612" spans="91:94">
      <c r="CM4612" s="4"/>
      <c r="CP4612" s="3"/>
    </row>
    <row r="4613" spans="91:94">
      <c r="CM4613" s="4"/>
      <c r="CP4613" s="3"/>
    </row>
    <row r="4614" spans="91:94">
      <c r="CM4614" s="4"/>
      <c r="CP4614" s="3"/>
    </row>
    <row r="4615" spans="91:94">
      <c r="CM4615" s="4"/>
      <c r="CP4615" s="3"/>
    </row>
    <row r="4616" spans="91:94">
      <c r="CM4616" s="4"/>
      <c r="CP4616" s="3"/>
    </row>
    <row r="4617" spans="91:94">
      <c r="CM4617" s="4"/>
      <c r="CP4617" s="3"/>
    </row>
    <row r="4618" spans="91:94">
      <c r="CM4618" s="4"/>
      <c r="CP4618" s="3"/>
    </row>
    <row r="4619" spans="91:94">
      <c r="CM4619" s="4"/>
      <c r="CP4619" s="3"/>
    </row>
    <row r="4620" spans="91:94">
      <c r="CM4620" s="4"/>
      <c r="CP4620" s="3"/>
    </row>
    <row r="4621" spans="91:94">
      <c r="CM4621" s="4"/>
      <c r="CP4621" s="3"/>
    </row>
    <row r="4622" spans="91:94">
      <c r="CM4622" s="4"/>
      <c r="CP4622" s="3"/>
    </row>
    <row r="4623" spans="91:94">
      <c r="CM4623" s="4"/>
      <c r="CP4623" s="3"/>
    </row>
    <row r="4624" spans="91:94">
      <c r="CM4624" s="4"/>
      <c r="CP4624" s="3"/>
    </row>
    <row r="4625" spans="91:94">
      <c r="CM4625" s="4"/>
      <c r="CP4625" s="3"/>
    </row>
    <row r="4626" spans="91:94">
      <c r="CM4626" s="4"/>
      <c r="CP4626" s="3"/>
    </row>
    <row r="4627" spans="91:94">
      <c r="CM4627" s="4"/>
      <c r="CP4627" s="3"/>
    </row>
    <row r="4628" spans="91:94">
      <c r="CM4628" s="4"/>
      <c r="CP4628" s="3"/>
    </row>
    <row r="4629" spans="91:94">
      <c r="CM4629" s="4"/>
      <c r="CP4629" s="3"/>
    </row>
    <row r="4630" spans="91:94">
      <c r="CM4630" s="4"/>
      <c r="CP4630" s="3"/>
    </row>
    <row r="4631" spans="91:94">
      <c r="CM4631" s="4"/>
      <c r="CP4631" s="3"/>
    </row>
    <row r="4632" spans="91:94">
      <c r="CM4632" s="4"/>
      <c r="CP4632" s="3"/>
    </row>
    <row r="4633" spans="91:94">
      <c r="CM4633" s="4"/>
      <c r="CP4633" s="3"/>
    </row>
    <row r="4634" spans="91:94">
      <c r="CM4634" s="4"/>
      <c r="CP4634" s="3"/>
    </row>
    <row r="4635" spans="91:94">
      <c r="CM4635" s="4"/>
      <c r="CP4635" s="3"/>
    </row>
    <row r="4636" spans="91:94">
      <c r="CM4636" s="4"/>
      <c r="CP4636" s="3"/>
    </row>
    <row r="4637" spans="91:94">
      <c r="CM4637" s="4"/>
      <c r="CP4637" s="3"/>
    </row>
    <row r="4638" spans="91:94">
      <c r="CM4638" s="4"/>
      <c r="CP4638" s="3"/>
    </row>
    <row r="4639" spans="91:94">
      <c r="CM4639" s="4"/>
      <c r="CP4639" s="3"/>
    </row>
    <row r="4640" spans="91:94">
      <c r="CM4640" s="4"/>
      <c r="CP4640" s="3"/>
    </row>
    <row r="4641" spans="91:94">
      <c r="CM4641" s="4"/>
      <c r="CP4641" s="3"/>
    </row>
    <row r="4642" spans="91:94">
      <c r="CM4642" s="4"/>
      <c r="CP4642" s="3"/>
    </row>
    <row r="4643" spans="91:94">
      <c r="CM4643" s="4"/>
      <c r="CP4643" s="3"/>
    </row>
    <row r="4644" spans="91:94">
      <c r="CM4644" s="4"/>
      <c r="CP4644" s="3"/>
    </row>
    <row r="4645" spans="91:94">
      <c r="CM4645" s="4"/>
      <c r="CP4645" s="3"/>
    </row>
    <row r="4646" spans="91:94">
      <c r="CM4646" s="4"/>
      <c r="CP4646" s="3"/>
    </row>
    <row r="4647" spans="91:94">
      <c r="CM4647" s="4"/>
      <c r="CP4647" s="3"/>
    </row>
    <row r="4648" spans="91:94">
      <c r="CM4648" s="4"/>
      <c r="CP4648" s="3"/>
    </row>
    <row r="4649" spans="91:94">
      <c r="CM4649" s="4"/>
      <c r="CP4649" s="3"/>
    </row>
    <row r="4650" spans="91:94">
      <c r="CM4650" s="4"/>
      <c r="CP4650" s="3"/>
    </row>
    <row r="4651" spans="91:94">
      <c r="CM4651" s="4"/>
      <c r="CP4651" s="3"/>
    </row>
    <row r="4652" spans="91:94">
      <c r="CM4652" s="4"/>
      <c r="CP4652" s="3"/>
    </row>
    <row r="4653" spans="91:94">
      <c r="CM4653" s="4"/>
      <c r="CP4653" s="3"/>
    </row>
    <row r="4654" spans="91:94">
      <c r="CM4654" s="4"/>
      <c r="CP4654" s="3"/>
    </row>
    <row r="4655" spans="91:94">
      <c r="CM4655" s="4"/>
      <c r="CP4655" s="3"/>
    </row>
    <row r="4656" spans="91:94">
      <c r="CM4656" s="4"/>
      <c r="CP4656" s="3"/>
    </row>
    <row r="4657" spans="91:94">
      <c r="CM4657" s="4"/>
      <c r="CP4657" s="3"/>
    </row>
    <row r="4658" spans="91:94">
      <c r="CM4658" s="4"/>
      <c r="CP4658" s="3"/>
    </row>
    <row r="4659" spans="91:94">
      <c r="CM4659" s="4"/>
      <c r="CP4659" s="3"/>
    </row>
    <row r="4660" spans="91:94">
      <c r="CM4660" s="4"/>
      <c r="CP4660" s="3"/>
    </row>
    <row r="4661" spans="91:94">
      <c r="CM4661" s="4"/>
      <c r="CP4661" s="3"/>
    </row>
    <row r="4662" spans="91:94">
      <c r="CM4662" s="4"/>
      <c r="CP4662" s="3"/>
    </row>
    <row r="4663" spans="91:94">
      <c r="CM4663" s="4"/>
      <c r="CP4663" s="3"/>
    </row>
    <row r="4664" spans="91:94">
      <c r="CM4664" s="4"/>
      <c r="CP4664" s="3"/>
    </row>
    <row r="4665" spans="91:94">
      <c r="CM4665" s="4"/>
      <c r="CP4665" s="3"/>
    </row>
    <row r="4666" spans="91:94">
      <c r="CM4666" s="4"/>
      <c r="CP4666" s="3"/>
    </row>
    <row r="4667" spans="91:94">
      <c r="CM4667" s="4"/>
      <c r="CP4667" s="3"/>
    </row>
    <row r="4668" spans="91:94">
      <c r="CM4668" s="4"/>
      <c r="CP4668" s="3"/>
    </row>
    <row r="4669" spans="91:94">
      <c r="CM4669" s="4"/>
      <c r="CP4669" s="3"/>
    </row>
    <row r="4670" spans="91:94">
      <c r="CM4670" s="4"/>
      <c r="CP4670" s="3"/>
    </row>
    <row r="4671" spans="91:94">
      <c r="CM4671" s="4"/>
      <c r="CP4671" s="3"/>
    </row>
    <row r="4672" spans="91:94">
      <c r="CM4672" s="4"/>
      <c r="CP4672" s="3"/>
    </row>
    <row r="4673" spans="91:94">
      <c r="CM4673" s="4"/>
      <c r="CP4673" s="3"/>
    </row>
    <row r="4674" spans="91:94">
      <c r="CM4674" s="4"/>
      <c r="CP4674" s="3"/>
    </row>
    <row r="4675" spans="91:94">
      <c r="CM4675" s="4"/>
      <c r="CP4675" s="3"/>
    </row>
    <row r="4676" spans="91:94">
      <c r="CM4676" s="4"/>
      <c r="CP4676" s="3"/>
    </row>
    <row r="4677" spans="91:94">
      <c r="CM4677" s="4"/>
      <c r="CP4677" s="3"/>
    </row>
    <row r="4678" spans="91:94">
      <c r="CM4678" s="4"/>
      <c r="CP4678" s="3"/>
    </row>
    <row r="4679" spans="91:94">
      <c r="CM4679" s="4"/>
      <c r="CP4679" s="3"/>
    </row>
    <row r="4680" spans="91:94">
      <c r="CM4680" s="4"/>
      <c r="CP4680" s="3"/>
    </row>
    <row r="4681" spans="91:94">
      <c r="CM4681" s="4"/>
      <c r="CP4681" s="3"/>
    </row>
    <row r="4682" spans="91:94">
      <c r="CM4682" s="4"/>
      <c r="CP4682" s="3"/>
    </row>
    <row r="4683" spans="91:94">
      <c r="CM4683" s="4"/>
      <c r="CP4683" s="3"/>
    </row>
    <row r="4684" spans="91:94">
      <c r="CM4684" s="4"/>
      <c r="CP4684" s="3"/>
    </row>
    <row r="4685" spans="91:94">
      <c r="CM4685" s="4"/>
      <c r="CP4685" s="3"/>
    </row>
    <row r="4686" spans="91:94">
      <c r="CM4686" s="4"/>
      <c r="CP4686" s="3"/>
    </row>
    <row r="4687" spans="91:94">
      <c r="CM4687" s="4"/>
      <c r="CP4687" s="3"/>
    </row>
    <row r="4688" spans="91:94">
      <c r="CM4688" s="4"/>
      <c r="CP4688" s="3"/>
    </row>
    <row r="4689" spans="91:94">
      <c r="CM4689" s="4"/>
      <c r="CP4689" s="3"/>
    </row>
    <row r="4690" spans="91:94">
      <c r="CM4690" s="4"/>
      <c r="CP4690" s="3"/>
    </row>
    <row r="4691" spans="91:94">
      <c r="CM4691" s="4"/>
      <c r="CP4691" s="3"/>
    </row>
    <row r="4692" spans="91:94">
      <c r="CM4692" s="4"/>
      <c r="CP4692" s="3"/>
    </row>
    <row r="4693" spans="91:94">
      <c r="CM4693" s="4"/>
      <c r="CP4693" s="3"/>
    </row>
    <row r="4694" spans="91:94">
      <c r="CM4694" s="4"/>
      <c r="CP4694" s="3"/>
    </row>
    <row r="4695" spans="91:94">
      <c r="CM4695" s="4"/>
      <c r="CP4695" s="3"/>
    </row>
    <row r="4696" spans="91:94">
      <c r="CM4696" s="4"/>
      <c r="CP4696" s="3"/>
    </row>
    <row r="4697" spans="91:94">
      <c r="CM4697" s="4"/>
      <c r="CP4697" s="3"/>
    </row>
    <row r="4698" spans="91:94">
      <c r="CM4698" s="4"/>
      <c r="CP4698" s="3"/>
    </row>
    <row r="4699" spans="91:94">
      <c r="CM4699" s="4"/>
      <c r="CP4699" s="3"/>
    </row>
    <row r="4700" spans="91:94">
      <c r="CM4700" s="4"/>
      <c r="CP4700" s="3"/>
    </row>
    <row r="4701" spans="91:94">
      <c r="CM4701" s="4"/>
      <c r="CP4701" s="3"/>
    </row>
    <row r="4702" spans="91:94">
      <c r="CM4702" s="4"/>
      <c r="CP4702" s="3"/>
    </row>
    <row r="4703" spans="91:94">
      <c r="CM4703" s="4"/>
      <c r="CP4703" s="3"/>
    </row>
    <row r="4704" spans="91:94">
      <c r="CM4704" s="4"/>
      <c r="CP4704" s="3"/>
    </row>
    <row r="4705" spans="91:94">
      <c r="CM4705" s="4"/>
      <c r="CP4705" s="3"/>
    </row>
    <row r="4706" spans="91:94">
      <c r="CM4706" s="4"/>
      <c r="CP4706" s="3"/>
    </row>
    <row r="4707" spans="91:94">
      <c r="CM4707" s="4"/>
      <c r="CP4707" s="3"/>
    </row>
    <row r="4708" spans="91:94">
      <c r="CM4708" s="4"/>
      <c r="CP4708" s="3"/>
    </row>
    <row r="4709" spans="91:94">
      <c r="CM4709" s="4"/>
      <c r="CP4709" s="3"/>
    </row>
    <row r="4710" spans="91:94">
      <c r="CM4710" s="4"/>
      <c r="CP4710" s="3"/>
    </row>
    <row r="4711" spans="91:94">
      <c r="CM4711" s="4"/>
      <c r="CP4711" s="3"/>
    </row>
    <row r="4712" spans="91:94">
      <c r="CM4712" s="4"/>
      <c r="CP4712" s="3"/>
    </row>
    <row r="4713" spans="91:94">
      <c r="CM4713" s="4"/>
      <c r="CP4713" s="3"/>
    </row>
    <row r="4714" spans="91:94">
      <c r="CM4714" s="4"/>
      <c r="CP4714" s="3"/>
    </row>
    <row r="4715" spans="91:94">
      <c r="CM4715" s="4"/>
      <c r="CP4715" s="3"/>
    </row>
    <row r="4716" spans="91:94">
      <c r="CM4716" s="4"/>
      <c r="CP4716" s="3"/>
    </row>
    <row r="4717" spans="91:94">
      <c r="CM4717" s="4"/>
      <c r="CP4717" s="3"/>
    </row>
    <row r="4718" spans="91:94">
      <c r="CM4718" s="4"/>
      <c r="CP4718" s="3"/>
    </row>
    <row r="4719" spans="91:94">
      <c r="CM4719" s="4"/>
      <c r="CP4719" s="3"/>
    </row>
    <row r="4720" spans="91:94">
      <c r="CM4720" s="4"/>
      <c r="CP4720" s="3"/>
    </row>
    <row r="4721" spans="91:94">
      <c r="CM4721" s="4"/>
      <c r="CP4721" s="3"/>
    </row>
    <row r="4722" spans="91:94">
      <c r="CM4722" s="4"/>
      <c r="CP4722" s="3"/>
    </row>
    <row r="4723" spans="91:94">
      <c r="CM4723" s="4"/>
      <c r="CP4723" s="3"/>
    </row>
    <row r="4724" spans="91:94">
      <c r="CM4724" s="4"/>
      <c r="CP4724" s="3"/>
    </row>
    <row r="4725" spans="91:94">
      <c r="CM4725" s="4"/>
      <c r="CP4725" s="3"/>
    </row>
    <row r="4726" spans="91:94">
      <c r="CM4726" s="4"/>
      <c r="CP4726" s="3"/>
    </row>
    <row r="4727" spans="91:94">
      <c r="CM4727" s="4"/>
      <c r="CP4727" s="3"/>
    </row>
    <row r="4728" spans="91:94">
      <c r="CM4728" s="4"/>
      <c r="CP4728" s="3"/>
    </row>
    <row r="4729" spans="91:94">
      <c r="CM4729" s="4"/>
      <c r="CP4729" s="3"/>
    </row>
    <row r="4730" spans="91:94">
      <c r="CM4730" s="4"/>
      <c r="CP4730" s="3"/>
    </row>
    <row r="4731" spans="91:94">
      <c r="CM4731" s="4"/>
      <c r="CP4731" s="3"/>
    </row>
    <row r="4732" spans="91:94">
      <c r="CM4732" s="4"/>
      <c r="CP4732" s="3"/>
    </row>
    <row r="4733" spans="91:94">
      <c r="CM4733" s="4"/>
      <c r="CP4733" s="3"/>
    </row>
    <row r="4734" spans="91:94">
      <c r="CM4734" s="4"/>
      <c r="CP4734" s="3"/>
    </row>
    <row r="4735" spans="91:94">
      <c r="CM4735" s="4"/>
      <c r="CP4735" s="3"/>
    </row>
    <row r="4736" spans="91:94">
      <c r="CM4736" s="4"/>
      <c r="CP4736" s="3"/>
    </row>
    <row r="4737" spans="91:94">
      <c r="CM4737" s="4"/>
      <c r="CP4737" s="3"/>
    </row>
    <row r="4738" spans="91:94">
      <c r="CM4738" s="4"/>
      <c r="CP4738" s="3"/>
    </row>
    <row r="4739" spans="91:94">
      <c r="CM4739" s="4"/>
      <c r="CP4739" s="3"/>
    </row>
    <row r="4740" spans="91:94">
      <c r="CM4740" s="4"/>
      <c r="CP4740" s="3"/>
    </row>
    <row r="4741" spans="91:94">
      <c r="CM4741" s="4"/>
      <c r="CP4741" s="3"/>
    </row>
    <row r="4742" spans="91:94">
      <c r="CM4742" s="4"/>
      <c r="CP4742" s="3"/>
    </row>
    <row r="4743" spans="91:94">
      <c r="CM4743" s="4"/>
      <c r="CP4743" s="3"/>
    </row>
    <row r="4744" spans="91:94">
      <c r="CM4744" s="4"/>
      <c r="CP4744" s="3"/>
    </row>
    <row r="4745" spans="91:94">
      <c r="CM4745" s="4"/>
      <c r="CP4745" s="3"/>
    </row>
    <row r="4746" spans="91:94">
      <c r="CM4746" s="4"/>
      <c r="CP4746" s="3"/>
    </row>
    <row r="4747" spans="91:94">
      <c r="CM4747" s="4"/>
      <c r="CP4747" s="3"/>
    </row>
    <row r="4748" spans="91:94">
      <c r="CM4748" s="4"/>
      <c r="CP4748" s="3"/>
    </row>
    <row r="4749" spans="91:94">
      <c r="CM4749" s="4"/>
      <c r="CP4749" s="3"/>
    </row>
    <row r="4750" spans="91:94">
      <c r="CM4750" s="4"/>
      <c r="CP4750" s="3"/>
    </row>
    <row r="4751" spans="91:94">
      <c r="CM4751" s="4"/>
      <c r="CP4751" s="3"/>
    </row>
    <row r="4752" spans="91:94">
      <c r="CM4752" s="4"/>
      <c r="CP4752" s="3"/>
    </row>
    <row r="4753" spans="91:94">
      <c r="CM4753" s="4"/>
      <c r="CP4753" s="3"/>
    </row>
    <row r="4754" spans="91:94">
      <c r="CM4754" s="4"/>
      <c r="CP4754" s="3"/>
    </row>
    <row r="4755" spans="91:94">
      <c r="CM4755" s="4"/>
      <c r="CP4755" s="3"/>
    </row>
    <row r="4756" spans="91:94">
      <c r="CM4756" s="4"/>
      <c r="CP4756" s="3"/>
    </row>
    <row r="4757" spans="91:94">
      <c r="CM4757" s="4"/>
      <c r="CP4757" s="3"/>
    </row>
    <row r="4758" spans="91:94">
      <c r="CM4758" s="4"/>
      <c r="CP4758" s="3"/>
    </row>
    <row r="4759" spans="91:94">
      <c r="CM4759" s="4"/>
      <c r="CP4759" s="3"/>
    </row>
    <row r="4760" spans="91:94">
      <c r="CM4760" s="4"/>
      <c r="CP4760" s="3"/>
    </row>
    <row r="4761" spans="91:94">
      <c r="CM4761" s="4"/>
      <c r="CP4761" s="3"/>
    </row>
    <row r="4762" spans="91:94">
      <c r="CM4762" s="4"/>
      <c r="CP4762" s="3"/>
    </row>
    <row r="4763" spans="91:94">
      <c r="CM4763" s="4"/>
      <c r="CP4763" s="3"/>
    </row>
    <row r="4764" spans="91:94">
      <c r="CM4764" s="4"/>
      <c r="CP4764" s="3"/>
    </row>
    <row r="4765" spans="91:94">
      <c r="CM4765" s="4"/>
      <c r="CP4765" s="3"/>
    </row>
    <row r="4766" spans="91:94">
      <c r="CM4766" s="4"/>
      <c r="CP4766" s="3"/>
    </row>
    <row r="4767" spans="91:94">
      <c r="CM4767" s="4"/>
      <c r="CP4767" s="3"/>
    </row>
    <row r="4768" spans="91:94">
      <c r="CM4768" s="4"/>
      <c r="CP4768" s="3"/>
    </row>
    <row r="4769" spans="91:94">
      <c r="CM4769" s="4"/>
      <c r="CP4769" s="3"/>
    </row>
    <row r="4770" spans="91:94">
      <c r="CM4770" s="4"/>
      <c r="CP4770" s="3"/>
    </row>
    <row r="4771" spans="91:94">
      <c r="CM4771" s="4"/>
      <c r="CP4771" s="3"/>
    </row>
    <row r="4772" spans="91:94">
      <c r="CM4772" s="4"/>
      <c r="CP4772" s="3"/>
    </row>
    <row r="4773" spans="91:94">
      <c r="CM4773" s="4"/>
      <c r="CP4773" s="3"/>
    </row>
    <row r="4774" spans="91:94">
      <c r="CM4774" s="4"/>
      <c r="CP4774" s="3"/>
    </row>
    <row r="4775" spans="91:94">
      <c r="CM4775" s="4"/>
      <c r="CP4775" s="3"/>
    </row>
    <row r="4776" spans="91:94">
      <c r="CM4776" s="4"/>
      <c r="CP4776" s="3"/>
    </row>
    <row r="4777" spans="91:94">
      <c r="CM4777" s="4"/>
      <c r="CP4777" s="3"/>
    </row>
    <row r="4778" spans="91:94">
      <c r="CM4778" s="4"/>
      <c r="CP4778" s="3"/>
    </row>
    <row r="4779" spans="91:94">
      <c r="CM4779" s="4"/>
      <c r="CP4779" s="3"/>
    </row>
    <row r="4780" spans="91:94">
      <c r="CM4780" s="4"/>
      <c r="CP4780" s="3"/>
    </row>
    <row r="4781" spans="91:94">
      <c r="CM4781" s="4"/>
      <c r="CP4781" s="3"/>
    </row>
    <row r="4782" spans="91:94">
      <c r="CM4782" s="4"/>
      <c r="CP4782" s="3"/>
    </row>
    <row r="4783" spans="91:94">
      <c r="CM4783" s="4"/>
      <c r="CP4783" s="3"/>
    </row>
    <row r="4784" spans="91:94">
      <c r="CM4784" s="4"/>
      <c r="CP4784" s="3"/>
    </row>
    <row r="4785" spans="91:94">
      <c r="CM4785" s="4"/>
      <c r="CP4785" s="3"/>
    </row>
    <row r="4786" spans="91:94">
      <c r="CM4786" s="4"/>
      <c r="CP4786" s="3"/>
    </row>
    <row r="4787" spans="91:94">
      <c r="CM4787" s="4"/>
      <c r="CP4787" s="3"/>
    </row>
    <row r="4788" spans="91:94">
      <c r="CM4788" s="4"/>
      <c r="CP4788" s="3"/>
    </row>
    <row r="4789" spans="91:94">
      <c r="CM4789" s="4"/>
      <c r="CP4789" s="3"/>
    </row>
    <row r="4790" spans="91:94">
      <c r="CM4790" s="4"/>
      <c r="CP4790" s="3"/>
    </row>
    <row r="4791" spans="91:94">
      <c r="CM4791" s="4"/>
      <c r="CP4791" s="3"/>
    </row>
    <row r="4792" spans="91:94">
      <c r="CM4792" s="4"/>
      <c r="CP4792" s="3"/>
    </row>
    <row r="4793" spans="91:94">
      <c r="CM4793" s="4"/>
      <c r="CP4793" s="3"/>
    </row>
    <row r="4794" spans="91:94">
      <c r="CM4794" s="4"/>
      <c r="CP4794" s="3"/>
    </row>
    <row r="4795" spans="91:94">
      <c r="CM4795" s="4"/>
      <c r="CP4795" s="3"/>
    </row>
    <row r="4796" spans="91:94">
      <c r="CM4796" s="4"/>
      <c r="CP4796" s="3"/>
    </row>
    <row r="4797" spans="91:94">
      <c r="CM4797" s="4"/>
      <c r="CP4797" s="3"/>
    </row>
    <row r="4798" spans="91:94">
      <c r="CM4798" s="4"/>
      <c r="CP4798" s="3"/>
    </row>
    <row r="4799" spans="91:94">
      <c r="CM4799" s="4"/>
      <c r="CP4799" s="3"/>
    </row>
    <row r="4800" spans="91:94">
      <c r="CM4800" s="4"/>
      <c r="CP4800" s="3"/>
    </row>
    <row r="4801" spans="91:94">
      <c r="CM4801" s="4"/>
      <c r="CP4801" s="3"/>
    </row>
    <row r="4802" spans="91:94">
      <c r="CM4802" s="4"/>
      <c r="CP4802" s="3"/>
    </row>
    <row r="4803" spans="91:94">
      <c r="CM4803" s="4"/>
      <c r="CP4803" s="3"/>
    </row>
    <row r="4804" spans="91:94">
      <c r="CM4804" s="4"/>
      <c r="CP4804" s="3"/>
    </row>
    <row r="4805" spans="91:94">
      <c r="CM4805" s="4"/>
      <c r="CP4805" s="3"/>
    </row>
    <row r="4806" spans="91:94">
      <c r="CM4806" s="4"/>
      <c r="CP4806" s="3"/>
    </row>
    <row r="4807" spans="91:94">
      <c r="CM4807" s="4"/>
      <c r="CP4807" s="3"/>
    </row>
    <row r="4808" spans="91:94">
      <c r="CM4808" s="4"/>
      <c r="CP4808" s="3"/>
    </row>
    <row r="4809" spans="91:94">
      <c r="CM4809" s="4"/>
      <c r="CP4809" s="3"/>
    </row>
    <row r="4810" spans="91:94">
      <c r="CM4810" s="4"/>
      <c r="CP4810" s="3"/>
    </row>
    <row r="4811" spans="91:94">
      <c r="CM4811" s="4"/>
      <c r="CP4811" s="3"/>
    </row>
    <row r="4812" spans="91:94">
      <c r="CM4812" s="4"/>
      <c r="CP4812" s="3"/>
    </row>
    <row r="4813" spans="91:94">
      <c r="CM4813" s="4"/>
      <c r="CP4813" s="3"/>
    </row>
    <row r="4814" spans="91:94">
      <c r="CM4814" s="4"/>
      <c r="CP4814" s="3"/>
    </row>
    <row r="4815" spans="91:94">
      <c r="CM4815" s="4"/>
      <c r="CP4815" s="3"/>
    </row>
    <row r="4816" spans="91:94">
      <c r="CM4816" s="4"/>
      <c r="CP4816" s="3"/>
    </row>
    <row r="4817" spans="91:94">
      <c r="CM4817" s="4"/>
      <c r="CP4817" s="3"/>
    </row>
    <row r="4818" spans="91:94">
      <c r="CM4818" s="4"/>
      <c r="CP4818" s="3"/>
    </row>
    <row r="4819" spans="91:94">
      <c r="CM4819" s="4"/>
      <c r="CP4819" s="3"/>
    </row>
    <row r="4820" spans="91:94">
      <c r="CM4820" s="4"/>
      <c r="CP4820" s="3"/>
    </row>
    <row r="4821" spans="91:94">
      <c r="CM4821" s="4"/>
      <c r="CP4821" s="3"/>
    </row>
    <row r="4822" spans="91:94">
      <c r="CM4822" s="4"/>
      <c r="CP4822" s="3"/>
    </row>
    <row r="4823" spans="91:94">
      <c r="CM4823" s="4"/>
      <c r="CP4823" s="3"/>
    </row>
    <row r="4824" spans="91:94">
      <c r="CM4824" s="4"/>
      <c r="CP4824" s="3"/>
    </row>
    <row r="4825" spans="91:94">
      <c r="CM4825" s="4"/>
      <c r="CP4825" s="3"/>
    </row>
    <row r="4826" spans="91:94">
      <c r="CM4826" s="4"/>
      <c r="CP4826" s="3"/>
    </row>
    <row r="4827" spans="91:94">
      <c r="CM4827" s="4"/>
      <c r="CP4827" s="3"/>
    </row>
    <row r="4828" spans="91:94">
      <c r="CM4828" s="4"/>
      <c r="CP4828" s="3"/>
    </row>
    <row r="4829" spans="91:94">
      <c r="CM4829" s="4"/>
      <c r="CP4829" s="3"/>
    </row>
    <row r="4830" spans="91:94">
      <c r="CM4830" s="4"/>
      <c r="CP4830" s="3"/>
    </row>
    <row r="4831" spans="91:94">
      <c r="CM4831" s="4"/>
      <c r="CP4831" s="3"/>
    </row>
    <row r="4832" spans="91:94">
      <c r="CM4832" s="4"/>
      <c r="CP4832" s="3"/>
    </row>
    <row r="4833" spans="91:94">
      <c r="CM4833" s="4"/>
      <c r="CP4833" s="3"/>
    </row>
    <row r="4834" spans="91:94">
      <c r="CM4834" s="4"/>
      <c r="CP4834" s="3"/>
    </row>
    <row r="4835" spans="91:94">
      <c r="CM4835" s="4"/>
      <c r="CP4835" s="3"/>
    </row>
    <row r="4836" spans="91:94">
      <c r="CM4836" s="4"/>
      <c r="CP4836" s="3"/>
    </row>
    <row r="4837" spans="91:94">
      <c r="CM4837" s="4"/>
      <c r="CP4837" s="3"/>
    </row>
    <row r="4838" spans="91:94">
      <c r="CM4838" s="4"/>
      <c r="CP4838" s="3"/>
    </row>
    <row r="4839" spans="91:94">
      <c r="CM4839" s="4"/>
      <c r="CP4839" s="3"/>
    </row>
    <row r="4840" spans="91:94">
      <c r="CM4840" s="4"/>
      <c r="CP4840" s="3"/>
    </row>
    <row r="4841" spans="91:94">
      <c r="CM4841" s="4"/>
      <c r="CP4841" s="3"/>
    </row>
    <row r="4842" spans="91:94">
      <c r="CM4842" s="4"/>
      <c r="CP4842" s="3"/>
    </row>
    <row r="4843" spans="91:94">
      <c r="CM4843" s="4"/>
      <c r="CP4843" s="3"/>
    </row>
    <row r="4844" spans="91:94">
      <c r="CM4844" s="4"/>
      <c r="CP4844" s="3"/>
    </row>
    <row r="4845" spans="91:94">
      <c r="CM4845" s="4"/>
      <c r="CP4845" s="3"/>
    </row>
    <row r="4846" spans="91:94">
      <c r="CM4846" s="4"/>
      <c r="CP4846" s="3"/>
    </row>
    <row r="4847" spans="91:94">
      <c r="CM4847" s="4"/>
      <c r="CP4847" s="3"/>
    </row>
    <row r="4848" spans="91:94">
      <c r="CM4848" s="4"/>
      <c r="CP4848" s="3"/>
    </row>
    <row r="4849" spans="91:94">
      <c r="CM4849" s="4"/>
      <c r="CP4849" s="3"/>
    </row>
    <row r="4850" spans="91:94">
      <c r="CM4850" s="4"/>
      <c r="CP4850" s="3"/>
    </row>
    <row r="4851" spans="91:94">
      <c r="CM4851" s="4"/>
      <c r="CP4851" s="3"/>
    </row>
    <row r="4852" spans="91:94">
      <c r="CM4852" s="4"/>
      <c r="CP4852" s="3"/>
    </row>
    <row r="4853" spans="91:94">
      <c r="CM4853" s="4"/>
      <c r="CP4853" s="3"/>
    </row>
    <row r="4854" spans="91:94">
      <c r="CM4854" s="4"/>
      <c r="CP4854" s="3"/>
    </row>
    <row r="4855" spans="91:94">
      <c r="CM4855" s="4"/>
      <c r="CP4855" s="3"/>
    </row>
    <row r="4856" spans="91:94">
      <c r="CM4856" s="4"/>
      <c r="CP4856" s="3"/>
    </row>
    <row r="4857" spans="91:94">
      <c r="CM4857" s="4"/>
      <c r="CP4857" s="3"/>
    </row>
    <row r="4858" spans="91:94">
      <c r="CM4858" s="4"/>
      <c r="CP4858" s="3"/>
    </row>
    <row r="4859" spans="91:94">
      <c r="CM4859" s="4"/>
      <c r="CP4859" s="3"/>
    </row>
    <row r="4860" spans="91:94">
      <c r="CM4860" s="4"/>
      <c r="CP4860" s="3"/>
    </row>
    <row r="4861" spans="91:94">
      <c r="CM4861" s="4"/>
      <c r="CP4861" s="3"/>
    </row>
    <row r="4862" spans="91:94">
      <c r="CM4862" s="4"/>
      <c r="CP4862" s="3"/>
    </row>
    <row r="4863" spans="91:94">
      <c r="CM4863" s="4"/>
      <c r="CP4863" s="3"/>
    </row>
    <row r="4864" spans="91:94">
      <c r="CM4864" s="4"/>
      <c r="CP4864" s="3"/>
    </row>
    <row r="4865" spans="91:94">
      <c r="CM4865" s="4"/>
      <c r="CP4865" s="3"/>
    </row>
    <row r="4866" spans="91:94">
      <c r="CM4866" s="4"/>
      <c r="CP4866" s="3"/>
    </row>
    <row r="4867" spans="91:94">
      <c r="CM4867" s="4"/>
      <c r="CP4867" s="3"/>
    </row>
    <row r="4868" spans="91:94">
      <c r="CM4868" s="4"/>
      <c r="CP4868" s="3"/>
    </row>
    <row r="4869" spans="91:94">
      <c r="CM4869" s="4"/>
      <c r="CP4869" s="3"/>
    </row>
    <row r="4870" spans="91:94">
      <c r="CM4870" s="4"/>
      <c r="CP4870" s="3"/>
    </row>
    <row r="4871" spans="91:94">
      <c r="CM4871" s="4"/>
      <c r="CP4871" s="3"/>
    </row>
    <row r="4872" spans="91:94">
      <c r="CM4872" s="4"/>
      <c r="CP4872" s="3"/>
    </row>
    <row r="4873" spans="91:94">
      <c r="CM4873" s="4"/>
      <c r="CP4873" s="3"/>
    </row>
    <row r="4874" spans="91:94">
      <c r="CM4874" s="4"/>
      <c r="CP4874" s="3"/>
    </row>
    <row r="4875" spans="91:94">
      <c r="CM4875" s="4"/>
      <c r="CP4875" s="3"/>
    </row>
    <row r="4876" spans="91:94">
      <c r="CM4876" s="4"/>
      <c r="CP4876" s="3"/>
    </row>
    <row r="4877" spans="91:94">
      <c r="CM4877" s="4"/>
      <c r="CP4877" s="3"/>
    </row>
    <row r="4878" spans="91:94">
      <c r="CM4878" s="4"/>
      <c r="CP4878" s="3"/>
    </row>
    <row r="4879" spans="91:94">
      <c r="CM4879" s="4"/>
      <c r="CP4879" s="3"/>
    </row>
    <row r="4880" spans="91:94">
      <c r="CM4880" s="4"/>
      <c r="CP4880" s="3"/>
    </row>
    <row r="4881" spans="91:94">
      <c r="CM4881" s="4"/>
      <c r="CP4881" s="3"/>
    </row>
    <row r="4882" spans="91:94">
      <c r="CM4882" s="4"/>
      <c r="CP4882" s="3"/>
    </row>
    <row r="4883" spans="91:94">
      <c r="CM4883" s="4"/>
      <c r="CP4883" s="3"/>
    </row>
    <row r="4884" spans="91:94">
      <c r="CM4884" s="4"/>
      <c r="CP4884" s="3"/>
    </row>
    <row r="4885" spans="91:94">
      <c r="CM4885" s="4"/>
      <c r="CP4885" s="3"/>
    </row>
    <row r="4886" spans="91:94">
      <c r="CM4886" s="4"/>
      <c r="CP4886" s="3"/>
    </row>
    <row r="4887" spans="91:94">
      <c r="CM4887" s="4"/>
      <c r="CP4887" s="3"/>
    </row>
    <row r="4888" spans="91:94">
      <c r="CM4888" s="4"/>
      <c r="CP4888" s="3"/>
    </row>
    <row r="4889" spans="91:94">
      <c r="CM4889" s="4"/>
      <c r="CP4889" s="3"/>
    </row>
    <row r="4890" spans="91:94">
      <c r="CM4890" s="4"/>
      <c r="CP4890" s="3"/>
    </row>
    <row r="4891" spans="91:94">
      <c r="CM4891" s="4"/>
      <c r="CP4891" s="3"/>
    </row>
    <row r="4892" spans="91:94">
      <c r="CM4892" s="4"/>
      <c r="CP4892" s="3"/>
    </row>
    <row r="4893" spans="91:94">
      <c r="CM4893" s="4"/>
      <c r="CP4893" s="3"/>
    </row>
    <row r="4894" spans="91:94">
      <c r="CM4894" s="4"/>
      <c r="CP4894" s="3"/>
    </row>
    <row r="4895" spans="91:94">
      <c r="CM4895" s="4"/>
      <c r="CP4895" s="3"/>
    </row>
    <row r="4896" spans="91:94">
      <c r="CM4896" s="4"/>
      <c r="CP4896" s="3"/>
    </row>
    <row r="4897" spans="91:94">
      <c r="CM4897" s="4"/>
      <c r="CP4897" s="3"/>
    </row>
    <row r="4898" spans="91:94">
      <c r="CM4898" s="4"/>
      <c r="CP4898" s="3"/>
    </row>
    <row r="4899" spans="91:94">
      <c r="CM4899" s="4"/>
      <c r="CP4899" s="3"/>
    </row>
    <row r="4900" spans="91:94">
      <c r="CM4900" s="4"/>
      <c r="CP4900" s="3"/>
    </row>
    <row r="4901" spans="91:94">
      <c r="CM4901" s="4"/>
      <c r="CP4901" s="3"/>
    </row>
    <row r="4902" spans="91:94">
      <c r="CM4902" s="4"/>
      <c r="CP4902" s="3"/>
    </row>
    <row r="4903" spans="91:94">
      <c r="CM4903" s="4"/>
      <c r="CP4903" s="3"/>
    </row>
    <row r="4904" spans="91:94">
      <c r="CM4904" s="4"/>
      <c r="CP4904" s="3"/>
    </row>
    <row r="4905" spans="91:94">
      <c r="CM4905" s="4"/>
      <c r="CP4905" s="3"/>
    </row>
    <row r="4906" spans="91:94">
      <c r="CM4906" s="4"/>
      <c r="CP4906" s="3"/>
    </row>
    <row r="4907" spans="91:94">
      <c r="CM4907" s="4"/>
      <c r="CP4907" s="3"/>
    </row>
    <row r="4908" spans="91:94">
      <c r="CM4908" s="4"/>
      <c r="CP4908" s="3"/>
    </row>
    <row r="4909" spans="91:94">
      <c r="CM4909" s="4"/>
      <c r="CP4909" s="3"/>
    </row>
    <row r="4910" spans="91:94">
      <c r="CM4910" s="4"/>
      <c r="CP4910" s="3"/>
    </row>
    <row r="4911" spans="91:94">
      <c r="CM4911" s="4"/>
      <c r="CP4911" s="3"/>
    </row>
    <row r="4912" spans="91:94">
      <c r="CM4912" s="4"/>
      <c r="CP4912" s="3"/>
    </row>
    <row r="4913" spans="91:94">
      <c r="CM4913" s="4"/>
      <c r="CP4913" s="3"/>
    </row>
    <row r="4914" spans="91:94">
      <c r="CM4914" s="4"/>
      <c r="CP4914" s="3"/>
    </row>
    <row r="4915" spans="91:94">
      <c r="CM4915" s="4"/>
      <c r="CP4915" s="3"/>
    </row>
    <row r="4916" spans="91:94">
      <c r="CM4916" s="4"/>
      <c r="CP4916" s="3"/>
    </row>
    <row r="4917" spans="91:94">
      <c r="CM4917" s="4"/>
      <c r="CP4917" s="3"/>
    </row>
    <row r="4918" spans="91:94">
      <c r="CM4918" s="4"/>
      <c r="CP4918" s="3"/>
    </row>
    <row r="4919" spans="91:94">
      <c r="CM4919" s="4"/>
      <c r="CP4919" s="3"/>
    </row>
    <row r="4920" spans="91:94">
      <c r="CM4920" s="4"/>
      <c r="CP4920" s="3"/>
    </row>
    <row r="4921" spans="91:94">
      <c r="CM4921" s="4"/>
      <c r="CP4921" s="3"/>
    </row>
    <row r="4922" spans="91:94">
      <c r="CM4922" s="4"/>
      <c r="CP4922" s="3"/>
    </row>
    <row r="4923" spans="91:94">
      <c r="CM4923" s="4"/>
      <c r="CP4923" s="3"/>
    </row>
    <row r="4924" spans="91:94">
      <c r="CM4924" s="4"/>
      <c r="CP4924" s="3"/>
    </row>
    <row r="4925" spans="91:94">
      <c r="CM4925" s="4"/>
      <c r="CP4925" s="3"/>
    </row>
    <row r="4926" spans="91:94">
      <c r="CM4926" s="4"/>
      <c r="CP4926" s="3"/>
    </row>
    <row r="4927" spans="91:94">
      <c r="CM4927" s="4"/>
      <c r="CP4927" s="3"/>
    </row>
    <row r="4928" spans="91:94">
      <c r="CM4928" s="4"/>
      <c r="CP4928" s="3"/>
    </row>
    <row r="4929" spans="91:94">
      <c r="CM4929" s="4"/>
      <c r="CP4929" s="3"/>
    </row>
    <row r="4930" spans="91:94">
      <c r="CM4930" s="4"/>
      <c r="CP4930" s="3"/>
    </row>
    <row r="4931" spans="91:94">
      <c r="CM4931" s="4"/>
      <c r="CP4931" s="3"/>
    </row>
    <row r="4932" spans="91:94">
      <c r="CM4932" s="4"/>
      <c r="CP4932" s="3"/>
    </row>
    <row r="4933" spans="91:94">
      <c r="CM4933" s="4"/>
      <c r="CP4933" s="3"/>
    </row>
    <row r="4934" spans="91:94">
      <c r="CM4934" s="4"/>
      <c r="CP4934" s="3"/>
    </row>
    <row r="4935" spans="91:94">
      <c r="CM4935" s="4"/>
      <c r="CP4935" s="3"/>
    </row>
    <row r="4936" spans="91:94">
      <c r="CM4936" s="4"/>
      <c r="CP4936" s="3"/>
    </row>
    <row r="4937" spans="91:94">
      <c r="CM4937" s="4"/>
      <c r="CP4937" s="3"/>
    </row>
    <row r="4938" spans="91:94">
      <c r="CM4938" s="4"/>
      <c r="CP4938" s="3"/>
    </row>
    <row r="4939" spans="91:94">
      <c r="CM4939" s="4"/>
      <c r="CP4939" s="3"/>
    </row>
    <row r="4940" spans="91:94">
      <c r="CM4940" s="4"/>
      <c r="CP4940" s="3"/>
    </row>
    <row r="4941" spans="91:94">
      <c r="CM4941" s="4"/>
      <c r="CP4941" s="3"/>
    </row>
    <row r="4942" spans="91:94">
      <c r="CM4942" s="4"/>
      <c r="CP4942" s="3"/>
    </row>
    <row r="4943" spans="91:94">
      <c r="CM4943" s="4"/>
      <c r="CP4943" s="3"/>
    </row>
    <row r="4944" spans="91:94">
      <c r="CM4944" s="4"/>
      <c r="CP4944" s="3"/>
    </row>
    <row r="4945" spans="91:94">
      <c r="CM4945" s="4"/>
      <c r="CP4945" s="3"/>
    </row>
    <row r="4946" spans="91:94">
      <c r="CM4946" s="4"/>
      <c r="CP4946" s="3"/>
    </row>
    <row r="4947" spans="91:94">
      <c r="CM4947" s="4"/>
      <c r="CP4947" s="3"/>
    </row>
    <row r="4948" spans="91:94">
      <c r="CM4948" s="4"/>
      <c r="CP4948" s="3"/>
    </row>
    <row r="4949" spans="91:94">
      <c r="CM4949" s="4"/>
      <c r="CP4949" s="3"/>
    </row>
    <row r="4950" spans="91:94">
      <c r="CM4950" s="4"/>
      <c r="CP4950" s="3"/>
    </row>
    <row r="4951" spans="91:94">
      <c r="CM4951" s="4"/>
      <c r="CP4951" s="3"/>
    </row>
    <row r="4952" spans="91:94">
      <c r="CM4952" s="4"/>
      <c r="CP4952" s="3"/>
    </row>
    <row r="4953" spans="91:94">
      <c r="CM4953" s="4"/>
      <c r="CP4953" s="3"/>
    </row>
    <row r="4954" spans="91:94">
      <c r="CM4954" s="4"/>
      <c r="CP4954" s="3"/>
    </row>
    <row r="4955" spans="91:94">
      <c r="CM4955" s="4"/>
      <c r="CP4955" s="3"/>
    </row>
    <row r="4956" spans="91:94">
      <c r="CM4956" s="4"/>
      <c r="CP4956" s="3"/>
    </row>
    <row r="4957" spans="91:94">
      <c r="CM4957" s="4"/>
      <c r="CP4957" s="3"/>
    </row>
    <row r="4958" spans="91:94">
      <c r="CM4958" s="4"/>
      <c r="CP4958" s="3"/>
    </row>
    <row r="4959" spans="91:94">
      <c r="CM4959" s="4"/>
      <c r="CP4959" s="3"/>
    </row>
    <row r="4960" spans="91:94">
      <c r="CM4960" s="4"/>
      <c r="CP4960" s="3"/>
    </row>
    <row r="4961" spans="91:94">
      <c r="CM4961" s="4"/>
      <c r="CP4961" s="3"/>
    </row>
    <row r="4962" spans="91:94">
      <c r="CM4962" s="4"/>
      <c r="CP4962" s="3"/>
    </row>
    <row r="4963" spans="91:94">
      <c r="CM4963" s="4"/>
      <c r="CP4963" s="3"/>
    </row>
    <row r="4964" spans="91:94">
      <c r="CM4964" s="4"/>
      <c r="CP4964" s="3"/>
    </row>
    <row r="4965" spans="91:94">
      <c r="CM4965" s="4"/>
      <c r="CP4965" s="3"/>
    </row>
    <row r="4966" spans="91:94">
      <c r="CM4966" s="4"/>
      <c r="CP4966" s="3"/>
    </row>
    <row r="4967" spans="91:94">
      <c r="CM4967" s="4"/>
      <c r="CP4967" s="3"/>
    </row>
    <row r="4968" spans="91:94">
      <c r="CM4968" s="4"/>
      <c r="CP4968" s="3"/>
    </row>
    <row r="4969" spans="91:94">
      <c r="CM4969" s="4"/>
      <c r="CP4969" s="3"/>
    </row>
    <row r="4970" spans="91:94">
      <c r="CM4970" s="4"/>
      <c r="CP4970" s="3"/>
    </row>
    <row r="4971" spans="91:94">
      <c r="CM4971" s="4"/>
      <c r="CP4971" s="3"/>
    </row>
    <row r="4972" spans="91:94">
      <c r="CM4972" s="4"/>
      <c r="CP4972" s="3"/>
    </row>
    <row r="4973" spans="91:94">
      <c r="CM4973" s="4"/>
      <c r="CP4973" s="3"/>
    </row>
    <row r="4974" spans="91:94">
      <c r="CM4974" s="4"/>
      <c r="CP4974" s="3"/>
    </row>
    <row r="4975" spans="91:94">
      <c r="CM4975" s="4"/>
      <c r="CP4975" s="3"/>
    </row>
    <row r="4976" spans="91:94">
      <c r="CM4976" s="4"/>
      <c r="CP4976" s="3"/>
    </row>
    <row r="4977" spans="91:94">
      <c r="CM4977" s="4"/>
      <c r="CP4977" s="3"/>
    </row>
    <row r="4978" spans="91:94">
      <c r="CM4978" s="4"/>
      <c r="CP4978" s="3"/>
    </row>
    <row r="4979" spans="91:94">
      <c r="CM4979" s="4"/>
      <c r="CP4979" s="3"/>
    </row>
    <row r="4980" spans="91:94">
      <c r="CM4980" s="4"/>
      <c r="CP4980" s="3"/>
    </row>
    <row r="4981" spans="91:94">
      <c r="CM4981" s="4"/>
      <c r="CP4981" s="3"/>
    </row>
    <row r="4982" spans="91:94">
      <c r="CM4982" s="4"/>
      <c r="CP4982" s="3"/>
    </row>
    <row r="4983" spans="91:94">
      <c r="CM4983" s="4"/>
      <c r="CP4983" s="3"/>
    </row>
    <row r="4984" spans="91:94">
      <c r="CM4984" s="4"/>
      <c r="CP4984" s="3"/>
    </row>
    <row r="4985" spans="91:94">
      <c r="CM4985" s="4"/>
      <c r="CP4985" s="3"/>
    </row>
    <row r="4986" spans="91:94">
      <c r="CM4986" s="4"/>
      <c r="CP4986" s="3"/>
    </row>
    <row r="4987" spans="91:94">
      <c r="CM4987" s="4"/>
      <c r="CP4987" s="3"/>
    </row>
    <row r="4988" spans="91:94">
      <c r="CM4988" s="4"/>
      <c r="CP4988" s="3"/>
    </row>
    <row r="4989" spans="91:94">
      <c r="CM4989" s="4"/>
      <c r="CP4989" s="3"/>
    </row>
    <row r="4990" spans="91:94">
      <c r="CM4990" s="4"/>
      <c r="CP4990" s="3"/>
    </row>
    <row r="4991" spans="91:94">
      <c r="CM4991" s="4"/>
      <c r="CP4991" s="3"/>
    </row>
    <row r="4992" spans="91:94">
      <c r="CM4992" s="4"/>
      <c r="CP4992" s="3"/>
    </row>
    <row r="4993" spans="91:94">
      <c r="CM4993" s="4"/>
      <c r="CP4993" s="3"/>
    </row>
    <row r="4994" spans="91:94">
      <c r="CM4994" s="4"/>
      <c r="CP4994" s="3"/>
    </row>
    <row r="4995" spans="91:94">
      <c r="CM4995" s="4"/>
      <c r="CP4995" s="3"/>
    </row>
    <row r="4996" spans="91:94">
      <c r="CM4996" s="4"/>
      <c r="CP4996" s="3"/>
    </row>
    <row r="4997" spans="91:94">
      <c r="CM4997" s="4"/>
      <c r="CP4997" s="3"/>
    </row>
    <row r="4998" spans="91:94">
      <c r="CM4998" s="4"/>
      <c r="CP4998" s="3"/>
    </row>
    <row r="4999" spans="91:94">
      <c r="CM4999" s="4"/>
      <c r="CP4999" s="3"/>
    </row>
    <row r="5000" spans="91:94">
      <c r="CM5000" s="4"/>
      <c r="CP5000" s="3"/>
    </row>
    <row r="5001" spans="91:94">
      <c r="CM5001" s="4"/>
      <c r="CP5001" s="3"/>
    </row>
    <row r="5002" spans="91:94">
      <c r="CM5002" s="4"/>
      <c r="CP5002" s="3"/>
    </row>
    <row r="5003" spans="91:94">
      <c r="CM5003" s="4"/>
      <c r="CP5003" s="3"/>
    </row>
    <row r="5004" spans="91:94">
      <c r="CM5004" s="4"/>
      <c r="CP5004" s="3"/>
    </row>
    <row r="5005" spans="91:94">
      <c r="CM5005" s="4"/>
      <c r="CP5005" s="3"/>
    </row>
    <row r="5006" spans="91:94">
      <c r="CM5006" s="4"/>
      <c r="CP5006" s="3"/>
    </row>
    <row r="5007" spans="91:94">
      <c r="CM5007" s="4"/>
      <c r="CP5007" s="3"/>
    </row>
    <row r="5008" spans="91:94">
      <c r="CM5008" s="4"/>
      <c r="CP5008" s="3"/>
    </row>
    <row r="5009" spans="91:94">
      <c r="CM5009" s="4"/>
      <c r="CP5009" s="3"/>
    </row>
    <row r="5010" spans="91:94">
      <c r="CM5010" s="4"/>
      <c r="CP5010" s="3"/>
    </row>
    <row r="5011" spans="91:94">
      <c r="CM5011" s="4"/>
      <c r="CP5011" s="3"/>
    </row>
    <row r="5012" spans="91:94">
      <c r="CM5012" s="4"/>
      <c r="CP5012" s="3"/>
    </row>
    <row r="5013" spans="91:94">
      <c r="CM5013" s="4"/>
      <c r="CP5013" s="3"/>
    </row>
    <row r="5014" spans="91:94">
      <c r="CM5014" s="4"/>
      <c r="CP5014" s="3"/>
    </row>
    <row r="5015" spans="91:94">
      <c r="CM5015" s="4"/>
      <c r="CP5015" s="3"/>
    </row>
    <row r="5016" spans="91:94">
      <c r="CM5016" s="4"/>
      <c r="CP5016" s="3"/>
    </row>
    <row r="5017" spans="91:94">
      <c r="CM5017" s="4"/>
      <c r="CP5017" s="3"/>
    </row>
    <row r="5018" spans="91:94">
      <c r="CM5018" s="4"/>
      <c r="CP5018" s="3"/>
    </row>
    <row r="5019" spans="91:94">
      <c r="CM5019" s="4"/>
      <c r="CP5019" s="3"/>
    </row>
    <row r="5020" spans="91:94">
      <c r="CM5020" s="4"/>
      <c r="CP5020" s="3"/>
    </row>
    <row r="5021" spans="91:94">
      <c r="CM5021" s="4"/>
      <c r="CP5021" s="3"/>
    </row>
    <row r="5022" spans="91:94">
      <c r="CM5022" s="4"/>
      <c r="CP5022" s="3"/>
    </row>
    <row r="5023" spans="91:94">
      <c r="CM5023" s="4"/>
      <c r="CP5023" s="3"/>
    </row>
    <row r="5024" spans="91:94">
      <c r="CM5024" s="4"/>
      <c r="CP5024" s="3"/>
    </row>
    <row r="5025" spans="91:94">
      <c r="CM5025" s="4"/>
      <c r="CP5025" s="3"/>
    </row>
    <row r="5026" spans="91:94">
      <c r="CM5026" s="4"/>
      <c r="CP5026" s="3"/>
    </row>
    <row r="5027" spans="91:94">
      <c r="CM5027" s="4"/>
      <c r="CP5027" s="3"/>
    </row>
    <row r="5028" spans="91:94">
      <c r="CM5028" s="4"/>
      <c r="CP5028" s="3"/>
    </row>
    <row r="5029" spans="91:94">
      <c r="CM5029" s="4"/>
      <c r="CP5029" s="3"/>
    </row>
    <row r="5030" spans="91:94">
      <c r="CM5030" s="4"/>
      <c r="CP5030" s="3"/>
    </row>
    <row r="5031" spans="91:94">
      <c r="CM5031" s="4"/>
      <c r="CP5031" s="3"/>
    </row>
    <row r="5032" spans="91:94">
      <c r="CM5032" s="4"/>
      <c r="CP5032" s="3"/>
    </row>
    <row r="5033" spans="91:94">
      <c r="CM5033" s="4"/>
      <c r="CP5033" s="3"/>
    </row>
    <row r="5034" spans="91:94">
      <c r="CM5034" s="4"/>
      <c r="CP5034" s="3"/>
    </row>
    <row r="5035" spans="91:94">
      <c r="CM5035" s="4"/>
      <c r="CP5035" s="3"/>
    </row>
    <row r="5036" spans="91:94">
      <c r="CM5036" s="4"/>
      <c r="CP5036" s="3"/>
    </row>
    <row r="5037" spans="91:94">
      <c r="CM5037" s="4"/>
      <c r="CP5037" s="3"/>
    </row>
    <row r="5038" spans="91:94">
      <c r="CM5038" s="4"/>
      <c r="CP5038" s="3"/>
    </row>
    <row r="5039" spans="91:94">
      <c r="CM5039" s="4"/>
      <c r="CP5039" s="3"/>
    </row>
    <row r="5040" spans="91:94">
      <c r="CM5040" s="4"/>
      <c r="CP5040" s="3"/>
    </row>
    <row r="5041" spans="91:94">
      <c r="CM5041" s="4"/>
      <c r="CP5041" s="3"/>
    </row>
    <row r="5042" spans="91:94">
      <c r="CM5042" s="4"/>
      <c r="CP5042" s="3"/>
    </row>
    <row r="5043" spans="91:94">
      <c r="CM5043" s="4"/>
      <c r="CP5043" s="3"/>
    </row>
    <row r="5044" spans="91:94">
      <c r="CM5044" s="4"/>
      <c r="CP5044" s="3"/>
    </row>
    <row r="5045" spans="91:94">
      <c r="CM5045" s="4"/>
      <c r="CP5045" s="3"/>
    </row>
    <row r="5046" spans="91:94">
      <c r="CM5046" s="4"/>
      <c r="CP5046" s="3"/>
    </row>
    <row r="5047" spans="91:94">
      <c r="CM5047" s="4"/>
      <c r="CP5047" s="3"/>
    </row>
    <row r="5048" spans="91:94">
      <c r="CM5048" s="4"/>
      <c r="CP5048" s="3"/>
    </row>
    <row r="5049" spans="91:94">
      <c r="CM5049" s="4"/>
      <c r="CP5049" s="3"/>
    </row>
    <row r="5050" spans="91:94">
      <c r="CM5050" s="4"/>
      <c r="CP5050" s="3"/>
    </row>
    <row r="5051" spans="91:94">
      <c r="CM5051" s="4"/>
      <c r="CP5051" s="3"/>
    </row>
    <row r="5052" spans="91:94">
      <c r="CM5052" s="4"/>
      <c r="CP5052" s="3"/>
    </row>
    <row r="5053" spans="91:94">
      <c r="CM5053" s="4"/>
      <c r="CP5053" s="3"/>
    </row>
    <row r="5054" spans="91:94">
      <c r="CM5054" s="4"/>
      <c r="CP5054" s="3"/>
    </row>
    <row r="5055" spans="91:94">
      <c r="CM5055" s="4"/>
      <c r="CP5055" s="3"/>
    </row>
    <row r="5056" spans="91:94">
      <c r="CM5056" s="4"/>
      <c r="CP5056" s="3"/>
    </row>
    <row r="5057" spans="91:94">
      <c r="CM5057" s="4"/>
      <c r="CP5057" s="3"/>
    </row>
    <row r="5058" spans="91:94">
      <c r="CM5058" s="4"/>
      <c r="CP5058" s="3"/>
    </row>
    <row r="5059" spans="91:94">
      <c r="CM5059" s="4"/>
      <c r="CP5059" s="3"/>
    </row>
    <row r="5060" spans="91:94">
      <c r="CM5060" s="4"/>
      <c r="CP5060" s="3"/>
    </row>
    <row r="5061" spans="91:94">
      <c r="CM5061" s="4"/>
      <c r="CP5061" s="3"/>
    </row>
    <row r="5062" spans="91:94">
      <c r="CM5062" s="4"/>
      <c r="CP5062" s="3"/>
    </row>
    <row r="5063" spans="91:94">
      <c r="CM5063" s="4"/>
      <c r="CP5063" s="3"/>
    </row>
    <row r="5064" spans="91:94">
      <c r="CM5064" s="4"/>
      <c r="CP5064" s="3"/>
    </row>
    <row r="5065" spans="91:94">
      <c r="CM5065" s="4"/>
      <c r="CP5065" s="3"/>
    </row>
    <row r="5066" spans="91:94">
      <c r="CM5066" s="4"/>
      <c r="CP5066" s="3"/>
    </row>
    <row r="5067" spans="91:94">
      <c r="CM5067" s="4"/>
      <c r="CP5067" s="3"/>
    </row>
    <row r="5068" spans="91:94">
      <c r="CM5068" s="4"/>
      <c r="CP5068" s="3"/>
    </row>
    <row r="5069" spans="91:94">
      <c r="CM5069" s="4"/>
      <c r="CP5069" s="3"/>
    </row>
    <row r="5070" spans="91:94">
      <c r="CM5070" s="4"/>
      <c r="CP5070" s="3"/>
    </row>
    <row r="5071" spans="91:94">
      <c r="CM5071" s="4"/>
      <c r="CP5071" s="3"/>
    </row>
    <row r="5072" spans="91:94">
      <c r="CM5072" s="4"/>
      <c r="CP5072" s="3"/>
    </row>
    <row r="5073" spans="91:94">
      <c r="CM5073" s="4"/>
      <c r="CP5073" s="3"/>
    </row>
    <row r="5074" spans="91:94">
      <c r="CM5074" s="4"/>
      <c r="CP5074" s="3"/>
    </row>
    <row r="5075" spans="91:94">
      <c r="CM5075" s="4"/>
      <c r="CP5075" s="3"/>
    </row>
    <row r="5076" spans="91:94">
      <c r="CM5076" s="4"/>
      <c r="CP5076" s="3"/>
    </row>
    <row r="5077" spans="91:94">
      <c r="CM5077" s="4"/>
      <c r="CP5077" s="3"/>
    </row>
    <row r="5078" spans="91:94">
      <c r="CM5078" s="4"/>
      <c r="CP5078" s="3"/>
    </row>
    <row r="5079" spans="91:94">
      <c r="CM5079" s="4"/>
      <c r="CP5079" s="3"/>
    </row>
    <row r="5080" spans="91:94">
      <c r="CM5080" s="4"/>
      <c r="CP5080" s="3"/>
    </row>
    <row r="5081" spans="91:94">
      <c r="CM5081" s="4"/>
      <c r="CP5081" s="3"/>
    </row>
    <row r="5082" spans="91:94">
      <c r="CM5082" s="4"/>
      <c r="CP5082" s="3"/>
    </row>
    <row r="5083" spans="91:94">
      <c r="CM5083" s="4"/>
      <c r="CP5083" s="3"/>
    </row>
    <row r="5084" spans="91:94">
      <c r="CM5084" s="4"/>
      <c r="CP5084" s="3"/>
    </row>
    <row r="5085" spans="91:94">
      <c r="CM5085" s="4"/>
      <c r="CP5085" s="3"/>
    </row>
    <row r="5086" spans="91:94">
      <c r="CM5086" s="4"/>
      <c r="CP5086" s="3"/>
    </row>
    <row r="5087" spans="91:94">
      <c r="CM5087" s="4"/>
      <c r="CP5087" s="3"/>
    </row>
    <row r="5088" spans="91:94">
      <c r="CM5088" s="4"/>
      <c r="CP5088" s="3"/>
    </row>
    <row r="5089" spans="91:94">
      <c r="CM5089" s="4"/>
      <c r="CP5089" s="3"/>
    </row>
    <row r="5090" spans="91:94">
      <c r="CM5090" s="4"/>
      <c r="CP5090" s="3"/>
    </row>
    <row r="5091" spans="91:94">
      <c r="CM5091" s="4"/>
      <c r="CP5091" s="3"/>
    </row>
    <row r="5092" spans="91:94">
      <c r="CM5092" s="4"/>
      <c r="CP5092" s="3"/>
    </row>
    <row r="5093" spans="91:94">
      <c r="CM5093" s="4"/>
      <c r="CP5093" s="3"/>
    </row>
    <row r="5094" spans="91:94">
      <c r="CM5094" s="4"/>
      <c r="CP5094" s="3"/>
    </row>
    <row r="5095" spans="91:94">
      <c r="CM5095" s="4"/>
      <c r="CP5095" s="3"/>
    </row>
    <row r="5096" spans="91:94">
      <c r="CM5096" s="4"/>
      <c r="CP5096" s="3"/>
    </row>
    <row r="5097" spans="91:94">
      <c r="CM5097" s="4"/>
      <c r="CP5097" s="3"/>
    </row>
    <row r="5098" spans="91:94">
      <c r="CM5098" s="4"/>
      <c r="CP5098" s="3"/>
    </row>
    <row r="5099" spans="91:94">
      <c r="CM5099" s="4"/>
      <c r="CP5099" s="3"/>
    </row>
    <row r="5100" spans="91:94">
      <c r="CM5100" s="4"/>
      <c r="CP5100" s="3"/>
    </row>
    <row r="5101" spans="91:94">
      <c r="CM5101" s="4"/>
      <c r="CP5101" s="3"/>
    </row>
    <row r="5102" spans="91:94">
      <c r="CM5102" s="4"/>
      <c r="CP5102" s="3"/>
    </row>
    <row r="5103" spans="91:94">
      <c r="CM5103" s="4"/>
      <c r="CP5103" s="3"/>
    </row>
    <row r="5104" spans="91:94">
      <c r="CM5104" s="4"/>
      <c r="CP5104" s="3"/>
    </row>
    <row r="5105" spans="91:94">
      <c r="CM5105" s="4"/>
      <c r="CP5105" s="3"/>
    </row>
    <row r="5106" spans="91:94">
      <c r="CM5106" s="4"/>
      <c r="CP5106" s="3"/>
    </row>
    <row r="5107" spans="91:94">
      <c r="CM5107" s="4"/>
      <c r="CP5107" s="3"/>
    </row>
    <row r="5108" spans="91:94">
      <c r="CM5108" s="4"/>
      <c r="CP5108" s="3"/>
    </row>
    <row r="5109" spans="91:94">
      <c r="CM5109" s="4"/>
      <c r="CP5109" s="3"/>
    </row>
    <row r="5110" spans="91:94">
      <c r="CM5110" s="4"/>
      <c r="CP5110" s="3"/>
    </row>
    <row r="5111" spans="91:94">
      <c r="CM5111" s="4"/>
      <c r="CP5111" s="3"/>
    </row>
    <row r="5112" spans="91:94">
      <c r="CM5112" s="4"/>
      <c r="CP5112" s="3"/>
    </row>
    <row r="5113" spans="91:94">
      <c r="CM5113" s="4"/>
      <c r="CP5113" s="3"/>
    </row>
    <row r="5114" spans="91:94">
      <c r="CM5114" s="4"/>
      <c r="CP5114" s="3"/>
    </row>
    <row r="5115" spans="91:94">
      <c r="CM5115" s="4"/>
      <c r="CP5115" s="3"/>
    </row>
    <row r="5116" spans="91:94">
      <c r="CM5116" s="4"/>
      <c r="CP5116" s="3"/>
    </row>
    <row r="5117" spans="91:94">
      <c r="CM5117" s="4"/>
      <c r="CP5117" s="3"/>
    </row>
    <row r="5118" spans="91:94">
      <c r="CM5118" s="4"/>
      <c r="CP5118" s="3"/>
    </row>
    <row r="5119" spans="91:94">
      <c r="CM5119" s="4"/>
      <c r="CP5119" s="3"/>
    </row>
    <row r="5120" spans="91:94">
      <c r="CM5120" s="4"/>
      <c r="CP5120" s="3"/>
    </row>
    <row r="5121" spans="91:94">
      <c r="CM5121" s="4"/>
      <c r="CP5121" s="3"/>
    </row>
    <row r="5122" spans="91:94">
      <c r="CM5122" s="4"/>
      <c r="CP5122" s="3"/>
    </row>
    <row r="5123" spans="91:94">
      <c r="CM5123" s="4"/>
      <c r="CP5123" s="3"/>
    </row>
    <row r="5124" spans="91:94">
      <c r="CM5124" s="4"/>
      <c r="CP5124" s="3"/>
    </row>
    <row r="5125" spans="91:94">
      <c r="CM5125" s="4"/>
      <c r="CP5125" s="3"/>
    </row>
    <row r="5126" spans="91:94">
      <c r="CM5126" s="4"/>
      <c r="CP5126" s="3"/>
    </row>
    <row r="5127" spans="91:94">
      <c r="CM5127" s="4"/>
      <c r="CP5127" s="3"/>
    </row>
    <row r="5128" spans="91:94">
      <c r="CM5128" s="4"/>
      <c r="CP5128" s="3"/>
    </row>
    <row r="5129" spans="91:94">
      <c r="CM5129" s="4"/>
      <c r="CP5129" s="3"/>
    </row>
    <row r="5130" spans="91:94">
      <c r="CM5130" s="4"/>
      <c r="CP5130" s="3"/>
    </row>
    <row r="5131" spans="91:94">
      <c r="CM5131" s="4"/>
      <c r="CP5131" s="3"/>
    </row>
    <row r="5132" spans="91:94">
      <c r="CM5132" s="4"/>
      <c r="CP5132" s="3"/>
    </row>
    <row r="5133" spans="91:94">
      <c r="CM5133" s="4"/>
      <c r="CP5133" s="3"/>
    </row>
    <row r="5134" spans="91:94">
      <c r="CM5134" s="4"/>
      <c r="CP5134" s="3"/>
    </row>
    <row r="5135" spans="91:94">
      <c r="CM5135" s="4"/>
      <c r="CP5135" s="3"/>
    </row>
    <row r="5136" spans="91:94">
      <c r="CM5136" s="4"/>
      <c r="CP5136" s="3"/>
    </row>
    <row r="5137" spans="91:94">
      <c r="CM5137" s="4"/>
      <c r="CP5137" s="3"/>
    </row>
    <row r="5138" spans="91:94">
      <c r="CM5138" s="4"/>
      <c r="CP5138" s="3"/>
    </row>
    <row r="5139" spans="91:94">
      <c r="CM5139" s="4"/>
      <c r="CP5139" s="3"/>
    </row>
    <row r="5140" spans="91:94">
      <c r="CM5140" s="4"/>
      <c r="CP5140" s="3"/>
    </row>
    <row r="5141" spans="91:94">
      <c r="CM5141" s="4"/>
      <c r="CP5141" s="3"/>
    </row>
    <row r="5142" spans="91:94">
      <c r="CM5142" s="4"/>
      <c r="CP5142" s="3"/>
    </row>
    <row r="5143" spans="91:94">
      <c r="CM5143" s="4"/>
      <c r="CP5143" s="3"/>
    </row>
    <row r="5144" spans="91:94">
      <c r="CM5144" s="4"/>
      <c r="CP5144" s="3"/>
    </row>
    <row r="5145" spans="91:94">
      <c r="CM5145" s="4"/>
      <c r="CP5145" s="3"/>
    </row>
    <row r="5146" spans="91:94">
      <c r="CM5146" s="4"/>
      <c r="CP5146" s="3"/>
    </row>
    <row r="5147" spans="91:94">
      <c r="CM5147" s="4"/>
      <c r="CP5147" s="3"/>
    </row>
    <row r="5148" spans="91:94">
      <c r="CM5148" s="4"/>
      <c r="CP5148" s="3"/>
    </row>
    <row r="5149" spans="91:94">
      <c r="CM5149" s="4"/>
      <c r="CP5149" s="3"/>
    </row>
    <row r="5150" spans="91:94">
      <c r="CM5150" s="4"/>
      <c r="CP5150" s="3"/>
    </row>
    <row r="5151" spans="91:94">
      <c r="CM5151" s="4"/>
      <c r="CP5151" s="3"/>
    </row>
    <row r="5152" spans="91:94">
      <c r="CM5152" s="4"/>
      <c r="CP5152" s="3"/>
    </row>
    <row r="5153" spans="91:94">
      <c r="CM5153" s="4"/>
      <c r="CP5153" s="3"/>
    </row>
    <row r="5154" spans="91:94">
      <c r="CM5154" s="4"/>
      <c r="CP5154" s="3"/>
    </row>
    <row r="5155" spans="91:94">
      <c r="CM5155" s="4"/>
      <c r="CP5155" s="3"/>
    </row>
    <row r="5156" spans="91:94">
      <c r="CM5156" s="4"/>
      <c r="CP5156" s="3"/>
    </row>
    <row r="5157" spans="91:94">
      <c r="CM5157" s="4"/>
      <c r="CP5157" s="3"/>
    </row>
    <row r="5158" spans="91:94">
      <c r="CM5158" s="4"/>
      <c r="CP5158" s="3"/>
    </row>
    <row r="5159" spans="91:94">
      <c r="CM5159" s="4"/>
      <c r="CP5159" s="3"/>
    </row>
    <row r="5160" spans="91:94">
      <c r="CM5160" s="4"/>
      <c r="CP5160" s="3"/>
    </row>
    <row r="5161" spans="91:94">
      <c r="CM5161" s="4"/>
      <c r="CP5161" s="3"/>
    </row>
    <row r="5162" spans="91:94">
      <c r="CM5162" s="4"/>
      <c r="CP5162" s="3"/>
    </row>
    <row r="5163" spans="91:94">
      <c r="CM5163" s="4"/>
      <c r="CP5163" s="3"/>
    </row>
    <row r="5164" spans="91:94">
      <c r="CM5164" s="4"/>
      <c r="CP5164" s="3"/>
    </row>
    <row r="5165" spans="91:94">
      <c r="CM5165" s="4"/>
      <c r="CP5165" s="3"/>
    </row>
    <row r="5166" spans="91:94">
      <c r="CM5166" s="4"/>
      <c r="CP5166" s="3"/>
    </row>
    <row r="5167" spans="91:94">
      <c r="CM5167" s="4"/>
      <c r="CP5167" s="3"/>
    </row>
    <row r="5168" spans="91:94">
      <c r="CM5168" s="4"/>
      <c r="CP5168" s="3"/>
    </row>
    <row r="5169" spans="91:94">
      <c r="CM5169" s="4"/>
      <c r="CP5169" s="3"/>
    </row>
    <row r="5170" spans="91:94">
      <c r="CM5170" s="4"/>
      <c r="CP5170" s="3"/>
    </row>
    <row r="5171" spans="91:94">
      <c r="CM5171" s="4"/>
      <c r="CP5171" s="3"/>
    </row>
    <row r="5172" spans="91:94">
      <c r="CM5172" s="4"/>
      <c r="CP5172" s="3"/>
    </row>
    <row r="5173" spans="91:94">
      <c r="CM5173" s="4"/>
      <c r="CP5173" s="3"/>
    </row>
    <row r="5174" spans="91:94">
      <c r="CM5174" s="4"/>
      <c r="CP5174" s="3"/>
    </row>
    <row r="5175" spans="91:94">
      <c r="CM5175" s="4"/>
      <c r="CP5175" s="3"/>
    </row>
    <row r="5176" spans="91:94">
      <c r="CM5176" s="4"/>
      <c r="CP5176" s="3"/>
    </row>
    <row r="5177" spans="91:94">
      <c r="CM5177" s="4"/>
      <c r="CP5177" s="3"/>
    </row>
    <row r="5178" spans="91:94">
      <c r="CM5178" s="4"/>
      <c r="CP5178" s="3"/>
    </row>
    <row r="5179" spans="91:94">
      <c r="CM5179" s="4"/>
      <c r="CP5179" s="3"/>
    </row>
    <row r="5180" spans="91:94">
      <c r="CM5180" s="4"/>
      <c r="CP5180" s="3"/>
    </row>
    <row r="5181" spans="91:94">
      <c r="CM5181" s="4"/>
      <c r="CP5181" s="3"/>
    </row>
    <row r="5182" spans="91:94">
      <c r="CM5182" s="4"/>
      <c r="CP5182" s="3"/>
    </row>
    <row r="5183" spans="91:94">
      <c r="CM5183" s="4"/>
      <c r="CP5183" s="3"/>
    </row>
    <row r="5184" spans="91:94">
      <c r="CM5184" s="4"/>
      <c r="CP5184" s="3"/>
    </row>
    <row r="5185" spans="91:94">
      <c r="CM5185" s="4"/>
      <c r="CP5185" s="3"/>
    </row>
    <row r="5186" spans="91:94">
      <c r="CM5186" s="4"/>
      <c r="CP5186" s="3"/>
    </row>
    <row r="5187" spans="91:94">
      <c r="CM5187" s="4"/>
      <c r="CP5187" s="3"/>
    </row>
    <row r="5188" spans="91:94">
      <c r="CM5188" s="4"/>
      <c r="CP5188" s="3"/>
    </row>
    <row r="5189" spans="91:94">
      <c r="CM5189" s="4"/>
      <c r="CP5189" s="3"/>
    </row>
    <row r="5190" spans="91:94">
      <c r="CM5190" s="4"/>
      <c r="CP5190" s="3"/>
    </row>
    <row r="5191" spans="91:94">
      <c r="CM5191" s="4"/>
      <c r="CP5191" s="3"/>
    </row>
    <row r="5192" spans="91:94">
      <c r="CM5192" s="4"/>
      <c r="CP5192" s="3"/>
    </row>
    <row r="5193" spans="91:94">
      <c r="CM5193" s="4"/>
      <c r="CP5193" s="3"/>
    </row>
    <row r="5194" spans="91:94">
      <c r="CM5194" s="4"/>
      <c r="CP5194" s="3"/>
    </row>
    <row r="5195" spans="91:94">
      <c r="CM5195" s="4"/>
      <c r="CP5195" s="3"/>
    </row>
    <row r="5196" spans="91:94">
      <c r="CM5196" s="4"/>
      <c r="CP5196" s="3"/>
    </row>
    <row r="5197" spans="91:94">
      <c r="CM5197" s="4"/>
      <c r="CP5197" s="3"/>
    </row>
    <row r="5198" spans="91:94">
      <c r="CM5198" s="4"/>
      <c r="CP5198" s="3"/>
    </row>
    <row r="5199" spans="91:94">
      <c r="CM5199" s="4"/>
      <c r="CP5199" s="3"/>
    </row>
    <row r="5200" spans="91:94">
      <c r="CM5200" s="4"/>
      <c r="CP5200" s="3"/>
    </row>
    <row r="5201" spans="91:94">
      <c r="CM5201" s="4"/>
      <c r="CP5201" s="3"/>
    </row>
    <row r="5202" spans="91:94">
      <c r="CM5202" s="4"/>
      <c r="CP5202" s="3"/>
    </row>
    <row r="5203" spans="91:94">
      <c r="CM5203" s="4"/>
      <c r="CP5203" s="3"/>
    </row>
    <row r="5204" spans="91:94">
      <c r="CM5204" s="4"/>
      <c r="CP5204" s="3"/>
    </row>
    <row r="5205" spans="91:94">
      <c r="CM5205" s="4"/>
      <c r="CP5205" s="3"/>
    </row>
    <row r="5206" spans="91:94">
      <c r="CM5206" s="4"/>
      <c r="CP5206" s="3"/>
    </row>
    <row r="5207" spans="91:94">
      <c r="CM5207" s="4"/>
      <c r="CP5207" s="3"/>
    </row>
    <row r="5208" spans="91:94">
      <c r="CM5208" s="4"/>
      <c r="CP5208" s="3"/>
    </row>
    <row r="5209" spans="91:94">
      <c r="CM5209" s="4"/>
      <c r="CP5209" s="3"/>
    </row>
    <row r="5210" spans="91:94">
      <c r="CM5210" s="4"/>
      <c r="CP5210" s="3"/>
    </row>
    <row r="5211" spans="91:94">
      <c r="CM5211" s="4"/>
      <c r="CP5211" s="3"/>
    </row>
    <row r="5212" spans="91:94">
      <c r="CM5212" s="4"/>
      <c r="CP5212" s="3"/>
    </row>
    <row r="5213" spans="91:94">
      <c r="CM5213" s="4"/>
      <c r="CP5213" s="3"/>
    </row>
    <row r="5214" spans="91:94">
      <c r="CM5214" s="4"/>
      <c r="CP5214" s="3"/>
    </row>
    <row r="5215" spans="91:94">
      <c r="CM5215" s="4"/>
      <c r="CP5215" s="3"/>
    </row>
    <row r="5216" spans="91:94">
      <c r="CM5216" s="4"/>
      <c r="CP5216" s="3"/>
    </row>
    <row r="5217" spans="91:94">
      <c r="CM5217" s="4"/>
      <c r="CP5217" s="3"/>
    </row>
    <row r="5218" spans="91:94">
      <c r="CM5218" s="4"/>
      <c r="CP5218" s="3"/>
    </row>
    <row r="5219" spans="91:94">
      <c r="CM5219" s="4"/>
      <c r="CP5219" s="3"/>
    </row>
    <row r="5220" spans="91:94">
      <c r="CM5220" s="4"/>
      <c r="CP5220" s="3"/>
    </row>
    <row r="5221" spans="91:94">
      <c r="CM5221" s="4"/>
      <c r="CP5221" s="3"/>
    </row>
    <row r="5222" spans="91:94">
      <c r="CM5222" s="4"/>
      <c r="CP5222" s="3"/>
    </row>
    <row r="5223" spans="91:94">
      <c r="CM5223" s="4"/>
      <c r="CP5223" s="3"/>
    </row>
    <row r="5224" spans="91:94">
      <c r="CM5224" s="4"/>
      <c r="CP5224" s="3"/>
    </row>
    <row r="5225" spans="91:94">
      <c r="CM5225" s="4"/>
      <c r="CP5225" s="3"/>
    </row>
    <row r="5226" spans="91:94">
      <c r="CM5226" s="4"/>
      <c r="CP5226" s="3"/>
    </row>
    <row r="5227" spans="91:94">
      <c r="CM5227" s="4"/>
      <c r="CP5227" s="3"/>
    </row>
    <row r="5228" spans="91:94">
      <c r="CM5228" s="4"/>
      <c r="CP5228" s="3"/>
    </row>
    <row r="5229" spans="91:94">
      <c r="CM5229" s="4"/>
      <c r="CP5229" s="3"/>
    </row>
    <row r="5230" spans="91:94">
      <c r="CM5230" s="4"/>
      <c r="CP5230" s="3"/>
    </row>
    <row r="5231" spans="91:94">
      <c r="CM5231" s="4"/>
      <c r="CP5231" s="3"/>
    </row>
    <row r="5232" spans="91:94">
      <c r="CM5232" s="4"/>
      <c r="CP5232" s="3"/>
    </row>
    <row r="5233" spans="91:94">
      <c r="CM5233" s="4"/>
      <c r="CP5233" s="3"/>
    </row>
    <row r="5234" spans="91:94">
      <c r="CM5234" s="4"/>
      <c r="CP5234" s="3"/>
    </row>
    <row r="5235" spans="91:94">
      <c r="CM5235" s="4"/>
      <c r="CP5235" s="3"/>
    </row>
    <row r="5236" spans="91:94">
      <c r="CM5236" s="4"/>
      <c r="CP5236" s="3"/>
    </row>
    <row r="5237" spans="91:94">
      <c r="CM5237" s="4"/>
      <c r="CP5237" s="3"/>
    </row>
    <row r="5238" spans="91:94">
      <c r="CM5238" s="4"/>
      <c r="CP5238" s="3"/>
    </row>
    <row r="5239" spans="91:94">
      <c r="CM5239" s="4"/>
      <c r="CP5239" s="3"/>
    </row>
    <row r="5240" spans="91:94">
      <c r="CM5240" s="4"/>
      <c r="CP5240" s="3"/>
    </row>
    <row r="5241" spans="91:94">
      <c r="CM5241" s="4"/>
      <c r="CP5241" s="3"/>
    </row>
    <row r="5242" spans="91:94">
      <c r="CM5242" s="4"/>
      <c r="CP5242" s="3"/>
    </row>
    <row r="5243" spans="91:94">
      <c r="CM5243" s="4"/>
      <c r="CP5243" s="3"/>
    </row>
    <row r="5244" spans="91:94">
      <c r="CM5244" s="4"/>
      <c r="CP5244" s="3"/>
    </row>
    <row r="5245" spans="91:94">
      <c r="CM5245" s="4"/>
      <c r="CP5245" s="3"/>
    </row>
    <row r="5246" spans="91:94">
      <c r="CM5246" s="4"/>
      <c r="CP5246" s="3"/>
    </row>
    <row r="5247" spans="91:94">
      <c r="CM5247" s="4"/>
      <c r="CP5247" s="3"/>
    </row>
    <row r="5248" spans="91:94">
      <c r="CM5248" s="4"/>
      <c r="CP5248" s="3"/>
    </row>
    <row r="5249" spans="91:94">
      <c r="CM5249" s="4"/>
      <c r="CP5249" s="3"/>
    </row>
    <row r="5250" spans="91:94">
      <c r="CM5250" s="4"/>
      <c r="CP5250" s="3"/>
    </row>
    <row r="5251" spans="91:94">
      <c r="CM5251" s="4"/>
      <c r="CP5251" s="3"/>
    </row>
    <row r="5252" spans="91:94">
      <c r="CM5252" s="4"/>
      <c r="CP5252" s="3"/>
    </row>
    <row r="5253" spans="91:94">
      <c r="CM5253" s="4"/>
      <c r="CP5253" s="3"/>
    </row>
    <row r="5254" spans="91:94">
      <c r="CM5254" s="4"/>
      <c r="CP5254" s="3"/>
    </row>
    <row r="5255" spans="91:94">
      <c r="CM5255" s="4"/>
      <c r="CP5255" s="3"/>
    </row>
    <row r="5256" spans="91:94">
      <c r="CM5256" s="4"/>
      <c r="CP5256" s="3"/>
    </row>
    <row r="5257" spans="91:94">
      <c r="CM5257" s="4"/>
      <c r="CP5257" s="3"/>
    </row>
    <row r="5258" spans="91:94">
      <c r="CM5258" s="4"/>
      <c r="CP5258" s="3"/>
    </row>
    <row r="5259" spans="91:94">
      <c r="CM5259" s="4"/>
      <c r="CP5259" s="3"/>
    </row>
    <row r="5260" spans="91:94">
      <c r="CM5260" s="4"/>
      <c r="CP5260" s="3"/>
    </row>
    <row r="5261" spans="91:94">
      <c r="CM5261" s="4"/>
      <c r="CP5261" s="3"/>
    </row>
    <row r="5262" spans="91:94">
      <c r="CM5262" s="4"/>
      <c r="CP5262" s="3"/>
    </row>
    <row r="5263" spans="91:94">
      <c r="CM5263" s="4"/>
      <c r="CP5263" s="3"/>
    </row>
    <row r="5264" spans="91:94">
      <c r="CM5264" s="4"/>
      <c r="CP5264" s="3"/>
    </row>
    <row r="5265" spans="91:94">
      <c r="CM5265" s="4"/>
      <c r="CP5265" s="3"/>
    </row>
    <row r="5266" spans="91:94">
      <c r="CM5266" s="4"/>
      <c r="CP5266" s="3"/>
    </row>
    <row r="5267" spans="91:94">
      <c r="CM5267" s="4"/>
      <c r="CP5267" s="3"/>
    </row>
    <row r="5268" spans="91:94">
      <c r="CM5268" s="4"/>
      <c r="CP5268" s="3"/>
    </row>
    <row r="5269" spans="91:94">
      <c r="CM5269" s="4"/>
      <c r="CP5269" s="3"/>
    </row>
    <row r="5270" spans="91:94">
      <c r="CM5270" s="4"/>
      <c r="CP5270" s="3"/>
    </row>
    <row r="5271" spans="91:94">
      <c r="CM5271" s="4"/>
      <c r="CP5271" s="3"/>
    </row>
    <row r="5272" spans="91:94">
      <c r="CM5272" s="4"/>
      <c r="CP5272" s="3"/>
    </row>
    <row r="5273" spans="91:94">
      <c r="CM5273" s="4"/>
      <c r="CP5273" s="3"/>
    </row>
    <row r="5274" spans="91:94">
      <c r="CM5274" s="4"/>
      <c r="CP5274" s="3"/>
    </row>
    <row r="5275" spans="91:94">
      <c r="CM5275" s="4"/>
      <c r="CP5275" s="3"/>
    </row>
    <row r="5276" spans="91:94">
      <c r="CM5276" s="4"/>
      <c r="CP5276" s="3"/>
    </row>
    <row r="5277" spans="91:94">
      <c r="CM5277" s="4"/>
      <c r="CP5277" s="3"/>
    </row>
    <row r="5278" spans="91:94">
      <c r="CM5278" s="4"/>
      <c r="CP5278" s="3"/>
    </row>
    <row r="5279" spans="91:94">
      <c r="CM5279" s="4"/>
      <c r="CP5279" s="3"/>
    </row>
    <row r="5280" spans="91:94">
      <c r="CM5280" s="4"/>
      <c r="CP5280" s="3"/>
    </row>
    <row r="5281" spans="91:94">
      <c r="CM5281" s="4"/>
      <c r="CP5281" s="3"/>
    </row>
    <row r="5282" spans="91:94">
      <c r="CM5282" s="4"/>
      <c r="CP5282" s="3"/>
    </row>
    <row r="5283" spans="91:94">
      <c r="CM5283" s="4"/>
      <c r="CP5283" s="3"/>
    </row>
    <row r="5284" spans="91:94">
      <c r="CM5284" s="4"/>
      <c r="CP5284" s="3"/>
    </row>
    <row r="5285" spans="91:94">
      <c r="CM5285" s="4"/>
      <c r="CP5285" s="3"/>
    </row>
    <row r="5286" spans="91:94">
      <c r="CM5286" s="4"/>
      <c r="CP5286" s="3"/>
    </row>
    <row r="5287" spans="91:94">
      <c r="CM5287" s="4"/>
      <c r="CP5287" s="3"/>
    </row>
    <row r="5288" spans="91:94">
      <c r="CM5288" s="4"/>
      <c r="CP5288" s="3"/>
    </row>
    <row r="5289" spans="91:94">
      <c r="CM5289" s="4"/>
      <c r="CP5289" s="3"/>
    </row>
    <row r="5290" spans="91:94">
      <c r="CM5290" s="4"/>
      <c r="CP5290" s="3"/>
    </row>
    <row r="5291" spans="91:94">
      <c r="CM5291" s="4"/>
      <c r="CP5291" s="3"/>
    </row>
    <row r="5292" spans="91:94">
      <c r="CM5292" s="4"/>
      <c r="CP5292" s="3"/>
    </row>
    <row r="5293" spans="91:94">
      <c r="CM5293" s="4"/>
      <c r="CP5293" s="3"/>
    </row>
    <row r="5294" spans="91:94">
      <c r="CM5294" s="4"/>
      <c r="CP5294" s="3"/>
    </row>
    <row r="5295" spans="91:94">
      <c r="CM5295" s="4"/>
      <c r="CP5295" s="3"/>
    </row>
    <row r="5296" spans="91:94">
      <c r="CM5296" s="4"/>
      <c r="CP5296" s="3"/>
    </row>
    <row r="5297" spans="91:94">
      <c r="CM5297" s="4"/>
      <c r="CP5297" s="3"/>
    </row>
    <row r="5298" spans="91:94">
      <c r="CM5298" s="4"/>
      <c r="CP5298" s="3"/>
    </row>
    <row r="5299" spans="91:94">
      <c r="CM5299" s="4"/>
      <c r="CP5299" s="3"/>
    </row>
    <row r="5300" spans="91:94">
      <c r="CM5300" s="4"/>
      <c r="CP5300" s="3"/>
    </row>
    <row r="5301" spans="91:94">
      <c r="CM5301" s="4"/>
      <c r="CP5301" s="3"/>
    </row>
    <row r="5302" spans="91:94">
      <c r="CM5302" s="4"/>
      <c r="CP5302" s="3"/>
    </row>
    <row r="5303" spans="91:94">
      <c r="CM5303" s="4"/>
      <c r="CP5303" s="3"/>
    </row>
    <row r="5304" spans="91:94">
      <c r="CM5304" s="4"/>
      <c r="CP5304" s="3"/>
    </row>
    <row r="5305" spans="91:94">
      <c r="CM5305" s="4"/>
      <c r="CP5305" s="3"/>
    </row>
    <row r="5306" spans="91:94">
      <c r="CM5306" s="4"/>
      <c r="CP5306" s="3"/>
    </row>
    <row r="5307" spans="91:94">
      <c r="CM5307" s="4"/>
      <c r="CP5307" s="3"/>
    </row>
    <row r="5308" spans="91:94">
      <c r="CM5308" s="4"/>
      <c r="CP5308" s="3"/>
    </row>
    <row r="5309" spans="91:94">
      <c r="CM5309" s="4"/>
      <c r="CP5309" s="3"/>
    </row>
    <row r="5310" spans="91:94">
      <c r="CM5310" s="4"/>
      <c r="CP5310" s="3"/>
    </row>
    <row r="5311" spans="91:94">
      <c r="CM5311" s="4"/>
      <c r="CP5311" s="3"/>
    </row>
    <row r="5312" spans="91:94">
      <c r="CM5312" s="4"/>
      <c r="CP5312" s="3"/>
    </row>
    <row r="5313" spans="91:94">
      <c r="CM5313" s="4"/>
      <c r="CP5313" s="3"/>
    </row>
    <row r="5314" spans="91:94">
      <c r="CM5314" s="4"/>
      <c r="CP5314" s="3"/>
    </row>
    <row r="5315" spans="91:94">
      <c r="CM5315" s="4"/>
      <c r="CP5315" s="3"/>
    </row>
    <row r="5316" spans="91:94">
      <c r="CM5316" s="4"/>
      <c r="CP5316" s="3"/>
    </row>
    <row r="5317" spans="91:94">
      <c r="CM5317" s="4"/>
      <c r="CP5317" s="3"/>
    </row>
    <row r="5318" spans="91:94">
      <c r="CM5318" s="4"/>
      <c r="CP5318" s="3"/>
    </row>
    <row r="5319" spans="91:94">
      <c r="CM5319" s="4"/>
      <c r="CP5319" s="3"/>
    </row>
    <row r="5320" spans="91:94">
      <c r="CM5320" s="4"/>
      <c r="CP5320" s="3"/>
    </row>
    <row r="5321" spans="91:94">
      <c r="CM5321" s="4"/>
      <c r="CP5321" s="3"/>
    </row>
    <row r="5322" spans="91:94">
      <c r="CM5322" s="4"/>
      <c r="CP5322" s="3"/>
    </row>
    <row r="5323" spans="91:94">
      <c r="CM5323" s="4"/>
      <c r="CP5323" s="3"/>
    </row>
    <row r="5324" spans="91:94">
      <c r="CM5324" s="4"/>
      <c r="CP5324" s="3"/>
    </row>
    <row r="5325" spans="91:94">
      <c r="CM5325" s="4"/>
      <c r="CP5325" s="3"/>
    </row>
    <row r="5326" spans="91:94">
      <c r="CM5326" s="4"/>
      <c r="CP5326" s="3"/>
    </row>
    <row r="5327" spans="91:94">
      <c r="CM5327" s="4"/>
      <c r="CP5327" s="3"/>
    </row>
    <row r="5328" spans="91:94">
      <c r="CM5328" s="4"/>
      <c r="CP5328" s="3"/>
    </row>
    <row r="5329" spans="91:94">
      <c r="CM5329" s="4"/>
      <c r="CP5329" s="3"/>
    </row>
    <row r="5330" spans="91:94">
      <c r="CM5330" s="4"/>
      <c r="CP5330" s="3"/>
    </row>
    <row r="5331" spans="91:94">
      <c r="CM5331" s="4"/>
      <c r="CP5331" s="3"/>
    </row>
    <row r="5332" spans="91:94">
      <c r="CM5332" s="4"/>
      <c r="CP5332" s="3"/>
    </row>
    <row r="5333" spans="91:94">
      <c r="CM5333" s="4"/>
      <c r="CP5333" s="3"/>
    </row>
    <row r="5334" spans="91:94">
      <c r="CM5334" s="4"/>
      <c r="CP5334" s="3"/>
    </row>
    <row r="5335" spans="91:94">
      <c r="CM5335" s="4"/>
      <c r="CP5335" s="3"/>
    </row>
    <row r="5336" spans="91:94">
      <c r="CM5336" s="4"/>
      <c r="CP5336" s="3"/>
    </row>
    <row r="5337" spans="91:94">
      <c r="CM5337" s="4"/>
      <c r="CP5337" s="3"/>
    </row>
    <row r="5338" spans="91:94">
      <c r="CM5338" s="4"/>
      <c r="CP5338" s="3"/>
    </row>
    <row r="5339" spans="91:94">
      <c r="CM5339" s="4"/>
      <c r="CP5339" s="3"/>
    </row>
    <row r="5340" spans="91:94">
      <c r="CM5340" s="4"/>
      <c r="CP5340" s="3"/>
    </row>
    <row r="5341" spans="91:94">
      <c r="CM5341" s="4"/>
      <c r="CP5341" s="3"/>
    </row>
    <row r="5342" spans="91:94">
      <c r="CM5342" s="4"/>
      <c r="CP5342" s="3"/>
    </row>
    <row r="5343" spans="91:94">
      <c r="CM5343" s="4"/>
      <c r="CP5343" s="3"/>
    </row>
    <row r="5344" spans="91:94">
      <c r="CM5344" s="4"/>
      <c r="CP5344" s="3"/>
    </row>
    <row r="5345" spans="91:94">
      <c r="CM5345" s="4"/>
      <c r="CP5345" s="3"/>
    </row>
    <row r="5346" spans="91:94">
      <c r="CM5346" s="4"/>
      <c r="CP5346" s="3"/>
    </row>
    <row r="5347" spans="91:94">
      <c r="CM5347" s="4"/>
      <c r="CP5347" s="3"/>
    </row>
    <row r="5348" spans="91:94">
      <c r="CM5348" s="4"/>
      <c r="CP5348" s="3"/>
    </row>
    <row r="5349" spans="91:94">
      <c r="CM5349" s="4"/>
      <c r="CP5349" s="3"/>
    </row>
    <row r="5350" spans="91:94">
      <c r="CM5350" s="4"/>
      <c r="CP5350" s="3"/>
    </row>
    <row r="5351" spans="91:94">
      <c r="CM5351" s="4"/>
      <c r="CP5351" s="3"/>
    </row>
    <row r="5352" spans="91:94">
      <c r="CM5352" s="4"/>
      <c r="CP5352" s="3"/>
    </row>
    <row r="5353" spans="91:94">
      <c r="CM5353" s="4"/>
      <c r="CP5353" s="3"/>
    </row>
    <row r="5354" spans="91:94">
      <c r="CM5354" s="4"/>
      <c r="CP5354" s="3"/>
    </row>
    <row r="5355" spans="91:94">
      <c r="CM5355" s="4"/>
      <c r="CP5355" s="3"/>
    </row>
    <row r="5356" spans="91:94">
      <c r="CM5356" s="4"/>
      <c r="CP5356" s="3"/>
    </row>
    <row r="5357" spans="91:94">
      <c r="CM5357" s="4"/>
      <c r="CP5357" s="3"/>
    </row>
    <row r="5358" spans="91:94">
      <c r="CM5358" s="4"/>
      <c r="CP5358" s="3"/>
    </row>
    <row r="5359" spans="91:94">
      <c r="CM5359" s="4"/>
      <c r="CP5359" s="3"/>
    </row>
    <row r="5360" spans="91:94">
      <c r="CM5360" s="4"/>
      <c r="CP5360" s="3"/>
    </row>
    <row r="5361" spans="91:94">
      <c r="CM5361" s="4"/>
      <c r="CP5361" s="3"/>
    </row>
    <row r="5362" spans="91:94">
      <c r="CM5362" s="4"/>
      <c r="CP5362" s="3"/>
    </row>
    <row r="5363" spans="91:94">
      <c r="CM5363" s="4"/>
      <c r="CP5363" s="3"/>
    </row>
    <row r="5364" spans="91:94">
      <c r="CM5364" s="4"/>
      <c r="CP5364" s="3"/>
    </row>
    <row r="5365" spans="91:94">
      <c r="CM5365" s="4"/>
      <c r="CP5365" s="3"/>
    </row>
    <row r="5366" spans="91:94">
      <c r="CM5366" s="4"/>
      <c r="CP5366" s="3"/>
    </row>
    <row r="5367" spans="91:94">
      <c r="CM5367" s="4"/>
      <c r="CP5367" s="3"/>
    </row>
    <row r="5368" spans="91:94">
      <c r="CM5368" s="4"/>
      <c r="CP5368" s="3"/>
    </row>
    <row r="5369" spans="91:94">
      <c r="CM5369" s="4"/>
      <c r="CP5369" s="3"/>
    </row>
    <row r="5370" spans="91:94">
      <c r="CM5370" s="4"/>
      <c r="CP5370" s="3"/>
    </row>
    <row r="5371" spans="91:94">
      <c r="CM5371" s="4"/>
      <c r="CP5371" s="3"/>
    </row>
    <row r="5372" spans="91:94">
      <c r="CM5372" s="4"/>
      <c r="CP5372" s="3"/>
    </row>
    <row r="5373" spans="91:94">
      <c r="CM5373" s="4"/>
      <c r="CP5373" s="3"/>
    </row>
    <row r="5374" spans="91:94">
      <c r="CM5374" s="4"/>
      <c r="CP5374" s="3"/>
    </row>
    <row r="5375" spans="91:94">
      <c r="CM5375" s="4"/>
      <c r="CP5375" s="3"/>
    </row>
    <row r="5376" spans="91:94">
      <c r="CM5376" s="4"/>
      <c r="CP5376" s="3"/>
    </row>
    <row r="5377" spans="91:94">
      <c r="CM5377" s="4"/>
      <c r="CP5377" s="3"/>
    </row>
    <row r="5378" spans="91:94">
      <c r="CM5378" s="4"/>
      <c r="CP5378" s="3"/>
    </row>
    <row r="5379" spans="91:94">
      <c r="CM5379" s="4"/>
      <c r="CP5379" s="3"/>
    </row>
    <row r="5380" spans="91:94">
      <c r="CM5380" s="4"/>
      <c r="CP5380" s="3"/>
    </row>
    <row r="5381" spans="91:94">
      <c r="CM5381" s="4"/>
      <c r="CP5381" s="3"/>
    </row>
    <row r="5382" spans="91:94">
      <c r="CM5382" s="4"/>
      <c r="CP5382" s="3"/>
    </row>
    <row r="5383" spans="91:94">
      <c r="CM5383" s="4"/>
      <c r="CP5383" s="3"/>
    </row>
    <row r="5384" spans="91:94">
      <c r="CM5384" s="4"/>
      <c r="CP5384" s="3"/>
    </row>
    <row r="5385" spans="91:94">
      <c r="CM5385" s="4"/>
      <c r="CP5385" s="3"/>
    </row>
    <row r="5386" spans="91:94">
      <c r="CM5386" s="4"/>
      <c r="CP5386" s="3"/>
    </row>
    <row r="5387" spans="91:94">
      <c r="CM5387" s="4"/>
      <c r="CP5387" s="3"/>
    </row>
    <row r="5388" spans="91:94">
      <c r="CM5388" s="4"/>
      <c r="CP5388" s="3"/>
    </row>
    <row r="5389" spans="91:94">
      <c r="CM5389" s="4"/>
      <c r="CP5389" s="3"/>
    </row>
    <row r="5390" spans="91:94">
      <c r="CM5390" s="4"/>
      <c r="CP5390" s="3"/>
    </row>
    <row r="5391" spans="91:94">
      <c r="CM5391" s="4"/>
      <c r="CP5391" s="3"/>
    </row>
    <row r="5392" spans="91:94">
      <c r="CM5392" s="4"/>
      <c r="CP5392" s="3"/>
    </row>
    <row r="5393" spans="91:94">
      <c r="CM5393" s="4"/>
      <c r="CP5393" s="3"/>
    </row>
    <row r="5394" spans="91:94">
      <c r="CM5394" s="4"/>
      <c r="CP5394" s="3"/>
    </row>
    <row r="5395" spans="91:94">
      <c r="CM5395" s="4"/>
      <c r="CP5395" s="3"/>
    </row>
    <row r="5396" spans="91:94">
      <c r="CM5396" s="4"/>
      <c r="CP5396" s="3"/>
    </row>
    <row r="5397" spans="91:94">
      <c r="CM5397" s="4"/>
      <c r="CP5397" s="3"/>
    </row>
    <row r="5398" spans="91:94">
      <c r="CM5398" s="4"/>
      <c r="CP5398" s="3"/>
    </row>
    <row r="5399" spans="91:94">
      <c r="CM5399" s="4"/>
      <c r="CP5399" s="3"/>
    </row>
    <row r="5400" spans="91:94">
      <c r="CM5400" s="4"/>
      <c r="CP5400" s="3"/>
    </row>
    <row r="5401" spans="91:94">
      <c r="CM5401" s="4"/>
      <c r="CP5401" s="3"/>
    </row>
    <row r="5402" spans="91:94">
      <c r="CM5402" s="4"/>
      <c r="CP5402" s="3"/>
    </row>
    <row r="5403" spans="91:94">
      <c r="CM5403" s="4"/>
      <c r="CP5403" s="3"/>
    </row>
    <row r="5404" spans="91:94">
      <c r="CM5404" s="4"/>
      <c r="CP5404" s="3"/>
    </row>
    <row r="5405" spans="91:94">
      <c r="CM5405" s="4"/>
      <c r="CP5405" s="3"/>
    </row>
    <row r="5406" spans="91:94">
      <c r="CM5406" s="4"/>
      <c r="CP5406" s="3"/>
    </row>
    <row r="5407" spans="91:94">
      <c r="CM5407" s="4"/>
      <c r="CP5407" s="3"/>
    </row>
    <row r="5408" spans="91:94">
      <c r="CM5408" s="4"/>
      <c r="CP5408" s="3"/>
    </row>
    <row r="5409" spans="91:94">
      <c r="CM5409" s="4"/>
      <c r="CP5409" s="3"/>
    </row>
    <row r="5410" spans="91:94">
      <c r="CM5410" s="4"/>
      <c r="CP5410" s="3"/>
    </row>
    <row r="5411" spans="91:94">
      <c r="CM5411" s="4"/>
      <c r="CP5411" s="3"/>
    </row>
    <row r="5412" spans="91:94">
      <c r="CM5412" s="4"/>
      <c r="CP5412" s="3"/>
    </row>
    <row r="5413" spans="91:94">
      <c r="CM5413" s="4"/>
      <c r="CP5413" s="3"/>
    </row>
    <row r="5414" spans="91:94">
      <c r="CM5414" s="4"/>
      <c r="CP5414" s="3"/>
    </row>
    <row r="5415" spans="91:94">
      <c r="CM5415" s="4"/>
      <c r="CP5415" s="3"/>
    </row>
    <row r="5416" spans="91:94">
      <c r="CM5416" s="4"/>
      <c r="CP5416" s="3"/>
    </row>
    <row r="5417" spans="91:94">
      <c r="CM5417" s="4"/>
      <c r="CP5417" s="3"/>
    </row>
    <row r="5418" spans="91:94">
      <c r="CM5418" s="4"/>
      <c r="CP5418" s="3"/>
    </row>
    <row r="5419" spans="91:94">
      <c r="CM5419" s="4"/>
      <c r="CP5419" s="3"/>
    </row>
    <row r="5420" spans="91:94">
      <c r="CM5420" s="4"/>
      <c r="CP5420" s="3"/>
    </row>
    <row r="5421" spans="91:94">
      <c r="CM5421" s="4"/>
      <c r="CP5421" s="3"/>
    </row>
    <row r="5422" spans="91:94">
      <c r="CM5422" s="4"/>
      <c r="CP5422" s="3"/>
    </row>
    <row r="5423" spans="91:94">
      <c r="CM5423" s="4"/>
      <c r="CP5423" s="3"/>
    </row>
    <row r="5424" spans="91:94">
      <c r="CM5424" s="4"/>
      <c r="CP5424" s="3"/>
    </row>
    <row r="5425" spans="91:94">
      <c r="CM5425" s="4"/>
      <c r="CP5425" s="3"/>
    </row>
    <row r="5426" spans="91:94">
      <c r="CM5426" s="4"/>
      <c r="CP5426" s="3"/>
    </row>
    <row r="5427" spans="91:94">
      <c r="CM5427" s="4"/>
      <c r="CP5427" s="3"/>
    </row>
    <row r="5428" spans="91:94">
      <c r="CM5428" s="4"/>
      <c r="CP5428" s="3"/>
    </row>
    <row r="5429" spans="91:94">
      <c r="CM5429" s="4"/>
      <c r="CP5429" s="3"/>
    </row>
    <row r="5430" spans="91:94">
      <c r="CM5430" s="4"/>
      <c r="CP5430" s="3"/>
    </row>
    <row r="5431" spans="91:94">
      <c r="CM5431" s="4"/>
      <c r="CP5431" s="3"/>
    </row>
    <row r="5432" spans="91:94">
      <c r="CM5432" s="4"/>
      <c r="CP5432" s="3"/>
    </row>
    <row r="5433" spans="91:94">
      <c r="CM5433" s="4"/>
      <c r="CP5433" s="3"/>
    </row>
    <row r="5434" spans="91:94">
      <c r="CM5434" s="4"/>
      <c r="CP5434" s="3"/>
    </row>
    <row r="5435" spans="91:94">
      <c r="CM5435" s="4"/>
      <c r="CP5435" s="3"/>
    </row>
    <row r="5436" spans="91:94">
      <c r="CM5436" s="4"/>
      <c r="CP5436" s="3"/>
    </row>
    <row r="5437" spans="91:94">
      <c r="CM5437" s="4"/>
      <c r="CP5437" s="3"/>
    </row>
    <row r="5438" spans="91:94">
      <c r="CM5438" s="4"/>
      <c r="CP5438" s="3"/>
    </row>
    <row r="5439" spans="91:94">
      <c r="CM5439" s="4"/>
      <c r="CP5439" s="3"/>
    </row>
    <row r="5440" spans="91:94">
      <c r="CM5440" s="4"/>
      <c r="CP5440" s="3"/>
    </row>
    <row r="5441" spans="91:94">
      <c r="CM5441" s="4"/>
      <c r="CP5441" s="3"/>
    </row>
    <row r="5442" spans="91:94">
      <c r="CM5442" s="4"/>
      <c r="CP5442" s="3"/>
    </row>
    <row r="5443" spans="91:94">
      <c r="CM5443" s="4"/>
      <c r="CP5443" s="3"/>
    </row>
    <row r="5444" spans="91:94">
      <c r="CM5444" s="4"/>
      <c r="CP5444" s="3"/>
    </row>
    <row r="5445" spans="91:94">
      <c r="CM5445" s="4"/>
      <c r="CP5445" s="3"/>
    </row>
    <row r="5446" spans="91:94">
      <c r="CM5446" s="4"/>
      <c r="CP5446" s="3"/>
    </row>
    <row r="5447" spans="91:94">
      <c r="CM5447" s="4"/>
      <c r="CP5447" s="3"/>
    </row>
    <row r="5448" spans="91:94">
      <c r="CM5448" s="4"/>
      <c r="CP5448" s="3"/>
    </row>
    <row r="5449" spans="91:94">
      <c r="CM5449" s="4"/>
      <c r="CP5449" s="3"/>
    </row>
    <row r="5450" spans="91:94">
      <c r="CM5450" s="4"/>
      <c r="CP5450" s="3"/>
    </row>
    <row r="5451" spans="91:94">
      <c r="CM5451" s="4"/>
      <c r="CP5451" s="3"/>
    </row>
    <row r="5452" spans="91:94">
      <c r="CM5452" s="4"/>
      <c r="CP5452" s="3"/>
    </row>
    <row r="5453" spans="91:94">
      <c r="CM5453" s="4"/>
      <c r="CP5453" s="3"/>
    </row>
    <row r="5454" spans="91:94">
      <c r="CM5454" s="4"/>
      <c r="CP5454" s="3"/>
    </row>
    <row r="5455" spans="91:94">
      <c r="CM5455" s="4"/>
      <c r="CP5455" s="3"/>
    </row>
    <row r="5456" spans="91:94">
      <c r="CM5456" s="4"/>
      <c r="CP5456" s="3"/>
    </row>
    <row r="5457" spans="91:94">
      <c r="CM5457" s="4"/>
      <c r="CP5457" s="3"/>
    </row>
    <row r="5458" spans="91:94">
      <c r="CM5458" s="4"/>
      <c r="CP5458" s="3"/>
    </row>
    <row r="5459" spans="91:94">
      <c r="CM5459" s="4"/>
      <c r="CP5459" s="3"/>
    </row>
    <row r="5460" spans="91:94">
      <c r="CM5460" s="4"/>
      <c r="CP5460" s="3"/>
    </row>
    <row r="5461" spans="91:94">
      <c r="CM5461" s="4"/>
      <c r="CP5461" s="3"/>
    </row>
    <row r="5462" spans="91:94">
      <c r="CM5462" s="4"/>
      <c r="CP5462" s="3"/>
    </row>
    <row r="5463" spans="91:94">
      <c r="CM5463" s="4"/>
      <c r="CP5463" s="3"/>
    </row>
    <row r="5464" spans="91:94">
      <c r="CM5464" s="4"/>
      <c r="CP5464" s="3"/>
    </row>
    <row r="5465" spans="91:94">
      <c r="CM5465" s="4"/>
      <c r="CP5465" s="3"/>
    </row>
    <row r="5466" spans="91:94">
      <c r="CM5466" s="4"/>
      <c r="CP5466" s="3"/>
    </row>
    <row r="5467" spans="91:94">
      <c r="CM5467" s="4"/>
      <c r="CP5467" s="3"/>
    </row>
    <row r="5468" spans="91:94">
      <c r="CM5468" s="4"/>
      <c r="CP5468" s="3"/>
    </row>
    <row r="5469" spans="91:94">
      <c r="CM5469" s="4"/>
      <c r="CP5469" s="3"/>
    </row>
    <row r="5470" spans="91:94">
      <c r="CM5470" s="4"/>
      <c r="CP5470" s="3"/>
    </row>
    <row r="5471" spans="91:94">
      <c r="CM5471" s="4"/>
      <c r="CP5471" s="3"/>
    </row>
    <row r="5472" spans="91:94">
      <c r="CM5472" s="4"/>
      <c r="CP5472" s="3"/>
    </row>
    <row r="5473" spans="91:94">
      <c r="CM5473" s="4"/>
      <c r="CP5473" s="3"/>
    </row>
    <row r="5474" spans="91:94">
      <c r="CM5474" s="4"/>
      <c r="CP5474" s="3"/>
    </row>
    <row r="5475" spans="91:94">
      <c r="CM5475" s="4"/>
      <c r="CP5475" s="3"/>
    </row>
    <row r="5476" spans="91:94">
      <c r="CM5476" s="4"/>
      <c r="CP5476" s="3"/>
    </row>
    <row r="5477" spans="91:94">
      <c r="CM5477" s="4"/>
      <c r="CP5477" s="3"/>
    </row>
    <row r="5478" spans="91:94">
      <c r="CM5478" s="4"/>
      <c r="CP5478" s="3"/>
    </row>
    <row r="5479" spans="91:94">
      <c r="CM5479" s="4"/>
      <c r="CP5479" s="3"/>
    </row>
    <row r="5480" spans="91:94">
      <c r="CM5480" s="4"/>
      <c r="CP5480" s="3"/>
    </row>
    <row r="5481" spans="91:94">
      <c r="CM5481" s="4"/>
      <c r="CP5481" s="3"/>
    </row>
    <row r="5482" spans="91:94">
      <c r="CM5482" s="4"/>
      <c r="CP5482" s="3"/>
    </row>
    <row r="5483" spans="91:94">
      <c r="CM5483" s="4"/>
      <c r="CP5483" s="3"/>
    </row>
    <row r="5484" spans="91:94">
      <c r="CM5484" s="4"/>
      <c r="CP5484" s="3"/>
    </row>
    <row r="5485" spans="91:94">
      <c r="CM5485" s="4"/>
      <c r="CP5485" s="3"/>
    </row>
    <row r="5486" spans="91:94">
      <c r="CM5486" s="4"/>
      <c r="CP5486" s="3"/>
    </row>
    <row r="5487" spans="91:94">
      <c r="CM5487" s="4"/>
      <c r="CP5487" s="3"/>
    </row>
    <row r="5488" spans="91:94">
      <c r="CM5488" s="4"/>
      <c r="CP5488" s="3"/>
    </row>
    <row r="5489" spans="91:94">
      <c r="CM5489" s="4"/>
      <c r="CP5489" s="3"/>
    </row>
    <row r="5490" spans="91:94">
      <c r="CM5490" s="4"/>
      <c r="CP5490" s="3"/>
    </row>
    <row r="5491" spans="91:94">
      <c r="CM5491" s="4"/>
      <c r="CP5491" s="3"/>
    </row>
    <row r="5492" spans="91:94">
      <c r="CM5492" s="4"/>
      <c r="CP5492" s="3"/>
    </row>
    <row r="5493" spans="91:94">
      <c r="CM5493" s="4"/>
      <c r="CP5493" s="3"/>
    </row>
    <row r="5494" spans="91:94">
      <c r="CM5494" s="4"/>
      <c r="CP5494" s="3"/>
    </row>
    <row r="5495" spans="91:94">
      <c r="CM5495" s="4"/>
      <c r="CP5495" s="3"/>
    </row>
    <row r="5496" spans="91:94">
      <c r="CM5496" s="4"/>
      <c r="CP5496" s="3"/>
    </row>
    <row r="5497" spans="91:94">
      <c r="CM5497" s="4"/>
      <c r="CP5497" s="3"/>
    </row>
    <row r="5498" spans="91:94">
      <c r="CM5498" s="4"/>
      <c r="CP5498" s="3"/>
    </row>
    <row r="5499" spans="91:94">
      <c r="CM5499" s="4"/>
      <c r="CP5499" s="3"/>
    </row>
    <row r="5500" spans="91:94">
      <c r="CM5500" s="4"/>
      <c r="CP5500" s="3"/>
    </row>
    <row r="5501" spans="91:94">
      <c r="CM5501" s="4"/>
      <c r="CP5501" s="3"/>
    </row>
    <row r="5502" spans="91:94">
      <c r="CM5502" s="4"/>
      <c r="CP5502" s="3"/>
    </row>
    <row r="5503" spans="91:94">
      <c r="CM5503" s="4"/>
      <c r="CP5503" s="3"/>
    </row>
    <row r="5504" spans="91:94">
      <c r="CM5504" s="4"/>
      <c r="CP5504" s="3"/>
    </row>
    <row r="5505" spans="91:94">
      <c r="CM5505" s="4"/>
      <c r="CP5505" s="3"/>
    </row>
    <row r="5506" spans="91:94">
      <c r="CM5506" s="4"/>
      <c r="CP5506" s="3"/>
    </row>
    <row r="5507" spans="91:94">
      <c r="CM5507" s="4"/>
      <c r="CP5507" s="3"/>
    </row>
    <row r="5508" spans="91:94">
      <c r="CM5508" s="4"/>
      <c r="CP5508" s="3"/>
    </row>
    <row r="5509" spans="91:94">
      <c r="CM5509" s="4"/>
      <c r="CP5509" s="3"/>
    </row>
    <row r="5510" spans="91:94">
      <c r="CM5510" s="4"/>
      <c r="CP5510" s="3"/>
    </row>
    <row r="5511" spans="91:94">
      <c r="CM5511" s="4"/>
      <c r="CP5511" s="3"/>
    </row>
    <row r="5512" spans="91:94">
      <c r="CM5512" s="4"/>
      <c r="CP5512" s="3"/>
    </row>
    <row r="5513" spans="91:94">
      <c r="CM5513" s="4"/>
      <c r="CP5513" s="3"/>
    </row>
    <row r="5514" spans="91:94">
      <c r="CM5514" s="4"/>
      <c r="CP5514" s="3"/>
    </row>
    <row r="5515" spans="91:94">
      <c r="CM5515" s="4"/>
      <c r="CP5515" s="3"/>
    </row>
    <row r="5516" spans="91:94">
      <c r="CM5516" s="4"/>
      <c r="CP5516" s="3"/>
    </row>
    <row r="5517" spans="91:94">
      <c r="CM5517" s="4"/>
      <c r="CP5517" s="3"/>
    </row>
    <row r="5518" spans="91:94">
      <c r="CM5518" s="4"/>
      <c r="CP5518" s="3"/>
    </row>
    <row r="5519" spans="91:94">
      <c r="CM5519" s="4"/>
      <c r="CP5519" s="3"/>
    </row>
    <row r="5520" spans="91:94">
      <c r="CM5520" s="4"/>
      <c r="CP5520" s="3"/>
    </row>
    <row r="5521" spans="91:94">
      <c r="CM5521" s="4"/>
      <c r="CP5521" s="3"/>
    </row>
    <row r="5522" spans="91:94">
      <c r="CM5522" s="4"/>
      <c r="CP5522" s="3"/>
    </row>
    <row r="5523" spans="91:94">
      <c r="CM5523" s="4"/>
      <c r="CP5523" s="3"/>
    </row>
    <row r="5524" spans="91:94">
      <c r="CM5524" s="4"/>
      <c r="CP5524" s="3"/>
    </row>
    <row r="5525" spans="91:94">
      <c r="CM5525" s="4"/>
      <c r="CP5525" s="3"/>
    </row>
    <row r="5526" spans="91:94">
      <c r="CM5526" s="4"/>
      <c r="CP5526" s="3"/>
    </row>
    <row r="5527" spans="91:94">
      <c r="CM5527" s="4"/>
      <c r="CP5527" s="3"/>
    </row>
    <row r="5528" spans="91:94">
      <c r="CM5528" s="4"/>
      <c r="CP5528" s="3"/>
    </row>
    <row r="5529" spans="91:94">
      <c r="CM5529" s="4"/>
      <c r="CP5529" s="3"/>
    </row>
    <row r="5530" spans="91:94">
      <c r="CM5530" s="4"/>
      <c r="CP5530" s="3"/>
    </row>
    <row r="5531" spans="91:94">
      <c r="CM5531" s="4"/>
      <c r="CP5531" s="3"/>
    </row>
    <row r="5532" spans="91:94">
      <c r="CM5532" s="4"/>
      <c r="CP5532" s="3"/>
    </row>
    <row r="5533" spans="91:94">
      <c r="CM5533" s="4"/>
      <c r="CP5533" s="3"/>
    </row>
    <row r="5534" spans="91:94">
      <c r="CM5534" s="4"/>
      <c r="CP5534" s="3"/>
    </row>
    <row r="5535" spans="91:94">
      <c r="CM5535" s="4"/>
      <c r="CP5535" s="3"/>
    </row>
    <row r="5536" spans="91:94">
      <c r="CM5536" s="4"/>
      <c r="CP5536" s="3"/>
    </row>
    <row r="5537" spans="91:94">
      <c r="CM5537" s="4"/>
      <c r="CP5537" s="3"/>
    </row>
    <row r="5538" spans="91:94">
      <c r="CM5538" s="4"/>
      <c r="CP5538" s="3"/>
    </row>
    <row r="5539" spans="91:94">
      <c r="CM5539" s="4"/>
      <c r="CP5539" s="3"/>
    </row>
    <row r="5540" spans="91:94">
      <c r="CM5540" s="4"/>
      <c r="CP5540" s="3"/>
    </row>
    <row r="5541" spans="91:94">
      <c r="CM5541" s="4"/>
      <c r="CP5541" s="3"/>
    </row>
    <row r="5542" spans="91:94">
      <c r="CM5542" s="4"/>
      <c r="CP5542" s="3"/>
    </row>
    <row r="5543" spans="91:94">
      <c r="CM5543" s="4"/>
      <c r="CP5543" s="3"/>
    </row>
    <row r="5544" spans="91:94">
      <c r="CM5544" s="4"/>
      <c r="CP5544" s="3"/>
    </row>
    <row r="5545" spans="91:94">
      <c r="CM5545" s="4"/>
      <c r="CP5545" s="3"/>
    </row>
    <row r="5546" spans="91:94">
      <c r="CM5546" s="4"/>
      <c r="CP5546" s="3"/>
    </row>
    <row r="5547" spans="91:94">
      <c r="CM5547" s="4"/>
      <c r="CP5547" s="3"/>
    </row>
    <row r="5548" spans="91:94">
      <c r="CM5548" s="4"/>
      <c r="CP5548" s="3"/>
    </row>
    <row r="5549" spans="91:94">
      <c r="CM5549" s="4"/>
      <c r="CP5549" s="3"/>
    </row>
    <row r="5550" spans="91:94">
      <c r="CM5550" s="4"/>
      <c r="CP5550" s="3"/>
    </row>
    <row r="5551" spans="91:94">
      <c r="CM5551" s="4"/>
      <c r="CP5551" s="3"/>
    </row>
    <row r="5552" spans="91:94">
      <c r="CM5552" s="4"/>
      <c r="CP5552" s="3"/>
    </row>
    <row r="5553" spans="91:94">
      <c r="CM5553" s="4"/>
      <c r="CP5553" s="3"/>
    </row>
    <row r="5554" spans="91:94">
      <c r="CM5554" s="4"/>
      <c r="CP5554" s="3"/>
    </row>
    <row r="5555" spans="91:94">
      <c r="CM5555" s="4"/>
      <c r="CP5555" s="3"/>
    </row>
    <row r="5556" spans="91:94">
      <c r="CM5556" s="4"/>
      <c r="CP5556" s="3"/>
    </row>
    <row r="5557" spans="91:94">
      <c r="CM5557" s="4"/>
      <c r="CP5557" s="3"/>
    </row>
    <row r="5558" spans="91:94">
      <c r="CM5558" s="4"/>
      <c r="CP5558" s="3"/>
    </row>
    <row r="5559" spans="91:94">
      <c r="CM5559" s="4"/>
      <c r="CP5559" s="3"/>
    </row>
    <row r="5560" spans="91:94">
      <c r="CM5560" s="4"/>
      <c r="CP5560" s="3"/>
    </row>
    <row r="5561" spans="91:94">
      <c r="CM5561" s="4"/>
      <c r="CP5561" s="3"/>
    </row>
    <row r="5562" spans="91:94">
      <c r="CM5562" s="4"/>
      <c r="CP5562" s="3"/>
    </row>
    <row r="5563" spans="91:94">
      <c r="CM5563" s="4"/>
      <c r="CP5563" s="3"/>
    </row>
    <row r="5564" spans="91:94">
      <c r="CM5564" s="4"/>
      <c r="CP5564" s="3"/>
    </row>
    <row r="5565" spans="91:94">
      <c r="CM5565" s="4"/>
      <c r="CP5565" s="3"/>
    </row>
    <row r="5566" spans="91:94">
      <c r="CM5566" s="4"/>
      <c r="CP5566" s="3"/>
    </row>
    <row r="5567" spans="91:94">
      <c r="CM5567" s="4"/>
      <c r="CP5567" s="3"/>
    </row>
    <row r="5568" spans="91:94">
      <c r="CM5568" s="4"/>
      <c r="CP5568" s="3"/>
    </row>
    <row r="5569" spans="91:94">
      <c r="CM5569" s="4"/>
      <c r="CP5569" s="3"/>
    </row>
    <row r="5570" spans="91:94">
      <c r="CM5570" s="4"/>
      <c r="CP5570" s="3"/>
    </row>
    <row r="5571" spans="91:94">
      <c r="CM5571" s="4"/>
      <c r="CP5571" s="3"/>
    </row>
    <row r="5572" spans="91:94">
      <c r="CM5572" s="4"/>
      <c r="CP5572" s="3"/>
    </row>
    <row r="5573" spans="91:94">
      <c r="CM5573" s="4"/>
      <c r="CP5573" s="3"/>
    </row>
    <row r="5574" spans="91:94">
      <c r="CM5574" s="4"/>
      <c r="CP5574" s="3"/>
    </row>
    <row r="5575" spans="91:94">
      <c r="CM5575" s="4"/>
      <c r="CP5575" s="3"/>
    </row>
    <row r="5576" spans="91:94">
      <c r="CM5576" s="4"/>
      <c r="CP5576" s="3"/>
    </row>
    <row r="5577" spans="91:94">
      <c r="CM5577" s="4"/>
      <c r="CP5577" s="3"/>
    </row>
    <row r="5578" spans="91:94">
      <c r="CM5578" s="4"/>
      <c r="CP5578" s="3"/>
    </row>
    <row r="5579" spans="91:94">
      <c r="CM5579" s="4"/>
      <c r="CP5579" s="3"/>
    </row>
    <row r="5580" spans="91:94">
      <c r="CM5580" s="4"/>
      <c r="CP5580" s="3"/>
    </row>
    <row r="5581" spans="91:94">
      <c r="CM5581" s="4"/>
      <c r="CP5581" s="3"/>
    </row>
    <row r="5582" spans="91:94">
      <c r="CM5582" s="4"/>
      <c r="CP5582" s="3"/>
    </row>
    <row r="5583" spans="91:94">
      <c r="CM5583" s="4"/>
      <c r="CP5583" s="3"/>
    </row>
    <row r="5584" spans="91:94">
      <c r="CM5584" s="4"/>
      <c r="CP5584" s="3"/>
    </row>
    <row r="5585" spans="91:94">
      <c r="CM5585" s="4"/>
      <c r="CP5585" s="3"/>
    </row>
    <row r="5586" spans="91:94">
      <c r="CM5586" s="4"/>
      <c r="CP5586" s="3"/>
    </row>
    <row r="5587" spans="91:94">
      <c r="CM5587" s="4"/>
      <c r="CP5587" s="3"/>
    </row>
    <row r="5588" spans="91:94">
      <c r="CM5588" s="4"/>
      <c r="CP5588" s="3"/>
    </row>
    <row r="5589" spans="91:94">
      <c r="CM5589" s="4"/>
      <c r="CP5589" s="3"/>
    </row>
    <row r="5590" spans="91:94">
      <c r="CM5590" s="4"/>
      <c r="CP5590" s="3"/>
    </row>
    <row r="5591" spans="91:94">
      <c r="CM5591" s="4"/>
      <c r="CP5591" s="3"/>
    </row>
    <row r="5592" spans="91:94">
      <c r="CM5592" s="4"/>
      <c r="CP5592" s="3"/>
    </row>
    <row r="5593" spans="91:94">
      <c r="CM5593" s="4"/>
      <c r="CP5593" s="3"/>
    </row>
    <row r="5594" spans="91:94">
      <c r="CM5594" s="4"/>
      <c r="CP5594" s="3"/>
    </row>
    <row r="5595" spans="91:94">
      <c r="CM5595" s="4"/>
      <c r="CP5595" s="3"/>
    </row>
    <row r="5596" spans="91:94">
      <c r="CM5596" s="4"/>
      <c r="CP5596" s="3"/>
    </row>
    <row r="5597" spans="91:94">
      <c r="CM5597" s="4"/>
      <c r="CP5597" s="3"/>
    </row>
    <row r="5598" spans="91:94">
      <c r="CM5598" s="4"/>
      <c r="CP5598" s="3"/>
    </row>
    <row r="5599" spans="91:94">
      <c r="CM5599" s="4"/>
      <c r="CP5599" s="3"/>
    </row>
    <row r="5600" spans="91:94">
      <c r="CM5600" s="4"/>
      <c r="CP5600" s="3"/>
    </row>
    <row r="5601" spans="91:94">
      <c r="CM5601" s="4"/>
      <c r="CP5601" s="3"/>
    </row>
    <row r="5602" spans="91:94">
      <c r="CM5602" s="4"/>
      <c r="CP5602" s="3"/>
    </row>
    <row r="5603" spans="91:94">
      <c r="CM5603" s="4"/>
      <c r="CP5603" s="3"/>
    </row>
    <row r="5604" spans="91:94">
      <c r="CM5604" s="4"/>
      <c r="CP5604" s="3"/>
    </row>
    <row r="5605" spans="91:94">
      <c r="CM5605" s="4"/>
      <c r="CP5605" s="3"/>
    </row>
    <row r="5606" spans="91:94">
      <c r="CM5606" s="4"/>
      <c r="CP5606" s="3"/>
    </row>
    <row r="5607" spans="91:94">
      <c r="CM5607" s="4"/>
      <c r="CP5607" s="3"/>
    </row>
    <row r="5608" spans="91:94">
      <c r="CM5608" s="4"/>
      <c r="CP5608" s="3"/>
    </row>
    <row r="5609" spans="91:94">
      <c r="CM5609" s="4"/>
      <c r="CP5609" s="3"/>
    </row>
    <row r="5610" spans="91:94">
      <c r="CM5610" s="4"/>
      <c r="CP5610" s="3"/>
    </row>
    <row r="5611" spans="91:94">
      <c r="CM5611" s="4"/>
      <c r="CP5611" s="3"/>
    </row>
    <row r="5612" spans="91:94">
      <c r="CM5612" s="4"/>
      <c r="CP5612" s="3"/>
    </row>
    <row r="5613" spans="91:94">
      <c r="CM5613" s="4"/>
      <c r="CP5613" s="3"/>
    </row>
    <row r="5614" spans="91:94">
      <c r="CM5614" s="4"/>
      <c r="CP5614" s="3"/>
    </row>
    <row r="5615" spans="91:94">
      <c r="CM5615" s="4"/>
      <c r="CP5615" s="3"/>
    </row>
    <row r="5616" spans="91:94">
      <c r="CM5616" s="4"/>
      <c r="CP5616" s="3"/>
    </row>
    <row r="5617" spans="91:94">
      <c r="CM5617" s="4"/>
      <c r="CP5617" s="3"/>
    </row>
    <row r="5618" spans="91:94">
      <c r="CM5618" s="4"/>
      <c r="CP5618" s="3"/>
    </row>
    <row r="5619" spans="91:94">
      <c r="CM5619" s="4"/>
      <c r="CP5619" s="3"/>
    </row>
    <row r="5620" spans="91:94">
      <c r="CM5620" s="4"/>
      <c r="CP5620" s="3"/>
    </row>
    <row r="5621" spans="91:94">
      <c r="CM5621" s="4"/>
      <c r="CP5621" s="3"/>
    </row>
    <row r="5622" spans="91:94">
      <c r="CM5622" s="4"/>
      <c r="CP5622" s="3"/>
    </row>
    <row r="5623" spans="91:94">
      <c r="CM5623" s="4"/>
      <c r="CP5623" s="3"/>
    </row>
    <row r="5624" spans="91:94">
      <c r="CM5624" s="4"/>
      <c r="CP5624" s="3"/>
    </row>
    <row r="5625" spans="91:94">
      <c r="CM5625" s="4"/>
      <c r="CP5625" s="3"/>
    </row>
    <row r="5626" spans="91:94">
      <c r="CM5626" s="4"/>
      <c r="CP5626" s="3"/>
    </row>
    <row r="5627" spans="91:94">
      <c r="CM5627" s="4"/>
      <c r="CP5627" s="3"/>
    </row>
    <row r="5628" spans="91:94">
      <c r="CM5628" s="4"/>
      <c r="CP5628" s="3"/>
    </row>
    <row r="5629" spans="91:94">
      <c r="CM5629" s="4"/>
      <c r="CP5629" s="3"/>
    </row>
    <row r="5630" spans="91:94">
      <c r="CM5630" s="4"/>
      <c r="CP5630" s="3"/>
    </row>
    <row r="5631" spans="91:94">
      <c r="CM5631" s="4"/>
      <c r="CP5631" s="3"/>
    </row>
    <row r="5632" spans="91:94">
      <c r="CM5632" s="4"/>
      <c r="CP5632" s="3"/>
    </row>
    <row r="5633" spans="91:94">
      <c r="CM5633" s="4"/>
      <c r="CP5633" s="3"/>
    </row>
    <row r="5634" spans="91:94">
      <c r="CM5634" s="4"/>
      <c r="CP5634" s="3"/>
    </row>
    <row r="5635" spans="91:94">
      <c r="CM5635" s="4"/>
      <c r="CP5635" s="3"/>
    </row>
    <row r="5636" spans="91:94">
      <c r="CM5636" s="4"/>
      <c r="CP5636" s="3"/>
    </row>
    <row r="5637" spans="91:94">
      <c r="CM5637" s="4"/>
      <c r="CP5637" s="3"/>
    </row>
    <row r="5638" spans="91:94">
      <c r="CM5638" s="4"/>
      <c r="CP5638" s="3"/>
    </row>
    <row r="5639" spans="91:94">
      <c r="CM5639" s="4"/>
      <c r="CP5639" s="3"/>
    </row>
    <row r="5640" spans="91:94">
      <c r="CM5640" s="4"/>
      <c r="CP5640" s="3"/>
    </row>
    <row r="5641" spans="91:94">
      <c r="CM5641" s="4"/>
      <c r="CP5641" s="3"/>
    </row>
    <row r="5642" spans="91:94">
      <c r="CM5642" s="4"/>
      <c r="CP5642" s="3"/>
    </row>
    <row r="5643" spans="91:94">
      <c r="CM5643" s="4"/>
      <c r="CP5643" s="3"/>
    </row>
    <row r="5644" spans="91:94">
      <c r="CM5644" s="4"/>
      <c r="CP5644" s="3"/>
    </row>
    <row r="5645" spans="91:94">
      <c r="CM5645" s="4"/>
      <c r="CP5645" s="3"/>
    </row>
    <row r="5646" spans="91:94">
      <c r="CM5646" s="4"/>
      <c r="CP5646" s="3"/>
    </row>
    <row r="5647" spans="91:94">
      <c r="CM5647" s="4"/>
      <c r="CP5647" s="3"/>
    </row>
    <row r="5648" spans="91:94">
      <c r="CM5648" s="4"/>
      <c r="CP5648" s="3"/>
    </row>
    <row r="5649" spans="91:94">
      <c r="CM5649" s="4"/>
      <c r="CP5649" s="3"/>
    </row>
    <row r="5650" spans="91:94">
      <c r="CM5650" s="4"/>
      <c r="CP5650" s="3"/>
    </row>
    <row r="5651" spans="91:94">
      <c r="CM5651" s="4"/>
      <c r="CP5651" s="3"/>
    </row>
    <row r="5652" spans="91:94">
      <c r="CM5652" s="4"/>
      <c r="CP5652" s="3"/>
    </row>
    <row r="5653" spans="91:94">
      <c r="CM5653" s="4"/>
      <c r="CP5653" s="3"/>
    </row>
    <row r="5654" spans="91:94">
      <c r="CM5654" s="4"/>
      <c r="CP5654" s="3"/>
    </row>
    <row r="5655" spans="91:94">
      <c r="CM5655" s="4"/>
      <c r="CP5655" s="3"/>
    </row>
    <row r="5656" spans="91:94">
      <c r="CM5656" s="4"/>
      <c r="CP5656" s="3"/>
    </row>
    <row r="5657" spans="91:94">
      <c r="CM5657" s="4"/>
      <c r="CP5657" s="3"/>
    </row>
    <row r="5658" spans="91:94">
      <c r="CM5658" s="4"/>
      <c r="CP5658" s="3"/>
    </row>
    <row r="5659" spans="91:94">
      <c r="CM5659" s="4"/>
      <c r="CP5659" s="3"/>
    </row>
    <row r="5660" spans="91:94">
      <c r="CM5660" s="4"/>
      <c r="CP5660" s="3"/>
    </row>
    <row r="5661" spans="91:94">
      <c r="CM5661" s="4"/>
      <c r="CP5661" s="3"/>
    </row>
    <row r="5662" spans="91:94">
      <c r="CM5662" s="4"/>
      <c r="CP5662" s="3"/>
    </row>
    <row r="5663" spans="91:94">
      <c r="CM5663" s="4"/>
      <c r="CP5663" s="3"/>
    </row>
    <row r="5664" spans="91:94">
      <c r="CM5664" s="4"/>
      <c r="CP5664" s="3"/>
    </row>
    <row r="5665" spans="91:94">
      <c r="CM5665" s="4"/>
      <c r="CP5665" s="3"/>
    </row>
    <row r="5666" spans="91:94">
      <c r="CM5666" s="4"/>
      <c r="CP5666" s="3"/>
    </row>
    <row r="5667" spans="91:94">
      <c r="CM5667" s="4"/>
      <c r="CP5667" s="3"/>
    </row>
    <row r="5668" spans="91:94">
      <c r="CM5668" s="4"/>
      <c r="CP5668" s="3"/>
    </row>
    <row r="5669" spans="91:94">
      <c r="CM5669" s="4"/>
      <c r="CP5669" s="3"/>
    </row>
    <row r="5670" spans="91:94">
      <c r="CM5670" s="4"/>
      <c r="CP5670" s="3"/>
    </row>
    <row r="5671" spans="91:94">
      <c r="CM5671" s="4"/>
      <c r="CP5671" s="3"/>
    </row>
    <row r="5672" spans="91:94">
      <c r="CM5672" s="4"/>
      <c r="CP5672" s="3"/>
    </row>
    <row r="5673" spans="91:94">
      <c r="CM5673" s="4"/>
      <c r="CP5673" s="3"/>
    </row>
    <row r="5674" spans="91:94">
      <c r="CM5674" s="4"/>
      <c r="CP5674" s="3"/>
    </row>
    <row r="5675" spans="91:94">
      <c r="CM5675" s="4"/>
      <c r="CP5675" s="3"/>
    </row>
    <row r="5676" spans="91:94">
      <c r="CM5676" s="4"/>
      <c r="CP5676" s="3"/>
    </row>
    <row r="5677" spans="91:94">
      <c r="CM5677" s="4"/>
      <c r="CP5677" s="3"/>
    </row>
    <row r="5678" spans="91:94">
      <c r="CM5678" s="4"/>
      <c r="CP5678" s="3"/>
    </row>
    <row r="5679" spans="91:94">
      <c r="CM5679" s="4"/>
      <c r="CP5679" s="3"/>
    </row>
    <row r="5680" spans="91:94">
      <c r="CM5680" s="4"/>
      <c r="CP5680" s="3"/>
    </row>
    <row r="5681" spans="91:94">
      <c r="CM5681" s="4"/>
      <c r="CP5681" s="3"/>
    </row>
    <row r="5682" spans="91:94">
      <c r="CM5682" s="4"/>
      <c r="CP5682" s="3"/>
    </row>
    <row r="5683" spans="91:94">
      <c r="CM5683" s="4"/>
      <c r="CP5683" s="3"/>
    </row>
    <row r="5684" spans="91:94">
      <c r="CM5684" s="4"/>
      <c r="CP5684" s="3"/>
    </row>
    <row r="5685" spans="91:94">
      <c r="CM5685" s="4"/>
      <c r="CP5685" s="3"/>
    </row>
    <row r="5686" spans="91:94">
      <c r="CM5686" s="4"/>
      <c r="CP5686" s="3"/>
    </row>
    <row r="5687" spans="91:94">
      <c r="CM5687" s="4"/>
      <c r="CP5687" s="3"/>
    </row>
    <row r="5688" spans="91:94">
      <c r="CM5688" s="4"/>
      <c r="CP5688" s="3"/>
    </row>
    <row r="5689" spans="91:94">
      <c r="CM5689" s="4"/>
      <c r="CP5689" s="3"/>
    </row>
    <row r="5690" spans="91:94">
      <c r="CM5690" s="4"/>
      <c r="CP5690" s="3"/>
    </row>
    <row r="5691" spans="91:94">
      <c r="CM5691" s="4"/>
      <c r="CP5691" s="3"/>
    </row>
    <row r="5692" spans="91:94">
      <c r="CM5692" s="4"/>
      <c r="CP5692" s="3"/>
    </row>
  </sheetData>
  <autoFilter ref="A1:CP5692" xr:uid="{00000000-0001-0000-0000-000000000000}"/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C7A8-EB43-459C-B517-F70D9FBF105A}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6C01-6488-4CC1-9A2F-663E4546C43F}">
  <dimension ref="B4:C55"/>
  <sheetViews>
    <sheetView workbookViewId="0">
      <selection activeCell="B12" sqref="B12"/>
    </sheetView>
  </sheetViews>
  <sheetFormatPr defaultRowHeight="14.5"/>
  <cols>
    <col min="2" max="2" width="53.453125" bestFit="1" customWidth="1"/>
    <col min="3" max="3" width="18.08984375" bestFit="1" customWidth="1"/>
  </cols>
  <sheetData>
    <row r="4" spans="2:3">
      <c r="B4" s="40" t="s">
        <v>3111</v>
      </c>
      <c r="C4" s="40" t="s">
        <v>3112</v>
      </c>
    </row>
    <row r="5" spans="2:3">
      <c r="B5" s="39" t="s">
        <v>3110</v>
      </c>
      <c r="C5" s="39">
        <v>153</v>
      </c>
    </row>
    <row r="6" spans="2:3">
      <c r="B6" s="39" t="s">
        <v>385</v>
      </c>
      <c r="C6" s="39">
        <v>37</v>
      </c>
    </row>
    <row r="7" spans="2:3">
      <c r="B7" s="39" t="s">
        <v>590</v>
      </c>
      <c r="C7" s="39">
        <v>9</v>
      </c>
    </row>
    <row r="8" spans="2:3">
      <c r="B8" s="39" t="s">
        <v>299</v>
      </c>
      <c r="C8" s="39">
        <v>8</v>
      </c>
    </row>
    <row r="9" spans="2:3">
      <c r="B9" s="39" t="s">
        <v>1631</v>
      </c>
      <c r="C9" s="39">
        <v>8</v>
      </c>
    </row>
    <row r="10" spans="2:3">
      <c r="B10" s="39" t="s">
        <v>279</v>
      </c>
      <c r="C10" s="39">
        <v>6</v>
      </c>
    </row>
    <row r="11" spans="2:3">
      <c r="B11" s="39" t="s">
        <v>629</v>
      </c>
      <c r="C11" s="39">
        <v>6</v>
      </c>
    </row>
    <row r="12" spans="2:3">
      <c r="B12" s="39" t="s">
        <v>1207</v>
      </c>
      <c r="C12" s="39">
        <v>6</v>
      </c>
    </row>
    <row r="13" spans="2:3">
      <c r="B13" s="39" t="s">
        <v>464</v>
      </c>
      <c r="C13" s="39">
        <v>5</v>
      </c>
    </row>
    <row r="14" spans="2:3">
      <c r="B14" s="39" t="s">
        <v>1322</v>
      </c>
      <c r="C14" s="39">
        <v>4</v>
      </c>
    </row>
    <row r="15" spans="2:3">
      <c r="B15" s="41" t="s">
        <v>2242</v>
      </c>
      <c r="C15" s="41">
        <v>4</v>
      </c>
    </row>
    <row r="16" spans="2:3">
      <c r="B16" s="39" t="s">
        <v>1345</v>
      </c>
      <c r="C16" s="39">
        <v>4</v>
      </c>
    </row>
    <row r="17" spans="2:3">
      <c r="B17" s="39" t="s">
        <v>794</v>
      </c>
      <c r="C17" s="39">
        <v>4</v>
      </c>
    </row>
    <row r="18" spans="2:3">
      <c r="B18" s="39" t="s">
        <v>317</v>
      </c>
      <c r="C18" s="39">
        <v>3</v>
      </c>
    </row>
    <row r="19" spans="2:3">
      <c r="B19" s="39" t="s">
        <v>1231</v>
      </c>
      <c r="C19" s="39">
        <v>3</v>
      </c>
    </row>
    <row r="20" spans="2:3">
      <c r="B20" s="39" t="s">
        <v>2724</v>
      </c>
      <c r="C20" s="39">
        <v>3</v>
      </c>
    </row>
    <row r="21" spans="2:3">
      <c r="B21" s="39" t="s">
        <v>1015</v>
      </c>
      <c r="C21" s="39">
        <v>3</v>
      </c>
    </row>
    <row r="22" spans="2:3">
      <c r="B22" s="39" t="s">
        <v>1648</v>
      </c>
      <c r="C22" s="39">
        <v>3</v>
      </c>
    </row>
    <row r="23" spans="2:3">
      <c r="B23" s="39" t="s">
        <v>449</v>
      </c>
      <c r="C23" s="39">
        <v>2</v>
      </c>
    </row>
    <row r="24" spans="2:3">
      <c r="B24" s="39" t="s">
        <v>1668</v>
      </c>
      <c r="C24" s="39">
        <v>2</v>
      </c>
    </row>
    <row r="25" spans="2:3">
      <c r="B25" s="39" t="s">
        <v>1265</v>
      </c>
      <c r="C25" s="39">
        <v>2</v>
      </c>
    </row>
    <row r="26" spans="2:3">
      <c r="B26" s="39" t="s">
        <v>2751</v>
      </c>
      <c r="C26" s="39">
        <v>2</v>
      </c>
    </row>
    <row r="27" spans="2:3">
      <c r="B27" s="39" t="s">
        <v>2904</v>
      </c>
      <c r="C27" s="39">
        <v>2</v>
      </c>
    </row>
    <row r="28" spans="2:3">
      <c r="B28" s="39" t="s">
        <v>2916</v>
      </c>
      <c r="C28" s="39">
        <v>1</v>
      </c>
    </row>
    <row r="29" spans="2:3">
      <c r="B29" s="39" t="s">
        <v>1307</v>
      </c>
      <c r="C29" s="39">
        <v>1</v>
      </c>
    </row>
    <row r="30" spans="2:3">
      <c r="B30" s="39" t="s">
        <v>734</v>
      </c>
      <c r="C30" s="39">
        <v>1</v>
      </c>
    </row>
    <row r="31" spans="2:3">
      <c r="B31" s="39" t="s">
        <v>1031</v>
      </c>
      <c r="C31" s="39">
        <v>1</v>
      </c>
    </row>
    <row r="32" spans="2:3">
      <c r="B32" s="39" t="s">
        <v>2051</v>
      </c>
      <c r="C32" s="39">
        <v>1</v>
      </c>
    </row>
    <row r="33" spans="2:3">
      <c r="B33" s="39" t="s">
        <v>2814</v>
      </c>
      <c r="C33" s="39">
        <v>1</v>
      </c>
    </row>
    <row r="34" spans="2:3">
      <c r="B34" s="39" t="s">
        <v>1450</v>
      </c>
      <c r="C34" s="39">
        <v>1</v>
      </c>
    </row>
    <row r="35" spans="2:3">
      <c r="B35" s="39" t="s">
        <v>668</v>
      </c>
      <c r="C35" s="39">
        <v>1</v>
      </c>
    </row>
    <row r="36" spans="2:3">
      <c r="B36" s="39" t="s">
        <v>956</v>
      </c>
      <c r="C36" s="39">
        <v>1</v>
      </c>
    </row>
    <row r="37" spans="2:3">
      <c r="B37" s="39" t="s">
        <v>2400</v>
      </c>
      <c r="C37" s="39">
        <v>1</v>
      </c>
    </row>
    <row r="38" spans="2:3">
      <c r="B38" s="39" t="s">
        <v>2276</v>
      </c>
      <c r="C38" s="39">
        <v>1</v>
      </c>
    </row>
    <row r="39" spans="2:3">
      <c r="B39" s="39" t="s">
        <v>2691</v>
      </c>
      <c r="C39" s="39">
        <v>1</v>
      </c>
    </row>
    <row r="40" spans="2:3">
      <c r="B40" s="39" t="s">
        <v>2936</v>
      </c>
      <c r="C40" s="39">
        <v>1</v>
      </c>
    </row>
    <row r="41" spans="2:3">
      <c r="B41" s="39" t="s">
        <v>983</v>
      </c>
      <c r="C41" s="39">
        <v>1</v>
      </c>
    </row>
    <row r="42" spans="2:3">
      <c r="B42" s="39" t="s">
        <v>527</v>
      </c>
      <c r="C42" s="39">
        <v>1</v>
      </c>
    </row>
    <row r="43" spans="2:3">
      <c r="B43" s="39" t="s">
        <v>2479</v>
      </c>
      <c r="C43" s="39">
        <v>1</v>
      </c>
    </row>
    <row r="44" spans="2:3">
      <c r="B44" s="39" t="s">
        <v>2230</v>
      </c>
      <c r="C44" s="39">
        <v>1</v>
      </c>
    </row>
    <row r="45" spans="2:3">
      <c r="B45" s="39" t="s">
        <v>2031</v>
      </c>
      <c r="C45" s="39">
        <v>1</v>
      </c>
    </row>
    <row r="46" spans="2:3">
      <c r="B46" s="39" t="s">
        <v>2172</v>
      </c>
      <c r="C46" s="39">
        <v>1</v>
      </c>
    </row>
    <row r="47" spans="2:3">
      <c r="B47" s="39" t="s">
        <v>3072</v>
      </c>
      <c r="C47" s="39">
        <v>1</v>
      </c>
    </row>
    <row r="48" spans="2:3">
      <c r="B48" s="39" t="s">
        <v>3053</v>
      </c>
      <c r="C48" s="39">
        <v>1</v>
      </c>
    </row>
    <row r="49" spans="2:3">
      <c r="B49" s="39" t="s">
        <v>723</v>
      </c>
      <c r="C49" s="39">
        <v>1</v>
      </c>
    </row>
    <row r="50" spans="2:3">
      <c r="B50" s="39" t="s">
        <v>1369</v>
      </c>
      <c r="C50" s="39">
        <v>1</v>
      </c>
    </row>
    <row r="51" spans="2:3">
      <c r="B51" s="39" t="s">
        <v>2983</v>
      </c>
      <c r="C51" s="39">
        <v>1</v>
      </c>
    </row>
    <row r="52" spans="2:3">
      <c r="B52" s="39" t="s">
        <v>654</v>
      </c>
      <c r="C52" s="39">
        <v>1</v>
      </c>
    </row>
    <row r="53" spans="2:3">
      <c r="B53" s="39" t="s">
        <v>3014</v>
      </c>
      <c r="C53" s="39">
        <v>1</v>
      </c>
    </row>
    <row r="54" spans="2:3">
      <c r="B54" s="39" t="s">
        <v>2954</v>
      </c>
      <c r="C54" s="39">
        <v>1</v>
      </c>
    </row>
    <row r="55" spans="2:3">
      <c r="B55" s="39" t="s">
        <v>3109</v>
      </c>
      <c r="C55" s="39"/>
    </row>
  </sheetData>
  <autoFilter ref="B4:C4" xr:uid="{19BE6C01-6488-4CC1-9A2F-663E4546C43F}">
    <sortState xmlns:xlrd2="http://schemas.microsoft.com/office/spreadsheetml/2017/richdata2" ref="B5:C55">
      <sortCondition descending="1" ref="C4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3AD2-FD04-4C2F-8C94-27B3B443D9B8}">
  <dimension ref="A1:G9"/>
  <sheetViews>
    <sheetView workbookViewId="0">
      <selection activeCell="G12" sqref="G12"/>
    </sheetView>
  </sheetViews>
  <sheetFormatPr defaultRowHeight="14.5"/>
  <cols>
    <col min="1" max="1" width="10.453125" bestFit="1" customWidth="1"/>
    <col min="4" max="4" width="15.08984375" bestFit="1" customWidth="1"/>
    <col min="5" max="5" width="17.81640625" bestFit="1" customWidth="1"/>
    <col min="6" max="6" width="15.26953125" bestFit="1" customWidth="1"/>
    <col min="7" max="7" width="18.08984375" bestFit="1" customWidth="1"/>
  </cols>
  <sheetData>
    <row r="1" spans="1:7">
      <c r="A1" s="37" t="s">
        <v>12</v>
      </c>
      <c r="B1" s="37" t="s">
        <v>2895</v>
      </c>
      <c r="C1" s="37" t="s">
        <v>145</v>
      </c>
      <c r="D1" s="37" t="s">
        <v>2896</v>
      </c>
      <c r="E1" s="37" t="s">
        <v>2897</v>
      </c>
      <c r="F1" s="37" t="s">
        <v>2896</v>
      </c>
      <c r="G1" s="37" t="s">
        <v>2897</v>
      </c>
    </row>
    <row r="2" spans="1:7">
      <c r="A2" s="36">
        <v>45788</v>
      </c>
      <c r="B2" s="3">
        <f>DAY(A2)</f>
        <v>11</v>
      </c>
      <c r="C2" s="3">
        <f>MONTH(A2)</f>
        <v>5</v>
      </c>
      <c r="D2">
        <v>83</v>
      </c>
      <c r="E2">
        <v>6</v>
      </c>
      <c r="F2">
        <f>D2/1000</f>
        <v>8.3000000000000004E-2</v>
      </c>
      <c r="G2">
        <f>E2/1000</f>
        <v>6.0000000000000001E-3</v>
      </c>
    </row>
    <row r="3" spans="1:7">
      <c r="A3" s="36">
        <v>45789</v>
      </c>
      <c r="B3" s="3">
        <f t="shared" ref="B3:B9" si="0">DAY(A3)</f>
        <v>12</v>
      </c>
      <c r="C3" s="3">
        <f t="shared" ref="C3:C9" si="1">MONTH(A3)</f>
        <v>5</v>
      </c>
      <c r="D3">
        <v>963</v>
      </c>
      <c r="E3">
        <v>763</v>
      </c>
      <c r="F3">
        <f t="shared" ref="F3:F9" si="2">D3/1000</f>
        <v>0.96299999999999997</v>
      </c>
      <c r="G3">
        <f t="shared" ref="G3:G9" si="3">E3/1000</f>
        <v>0.76300000000000001</v>
      </c>
    </row>
    <row r="4" spans="1:7">
      <c r="A4" s="36">
        <v>45790</v>
      </c>
      <c r="B4" s="3">
        <f t="shared" si="0"/>
        <v>13</v>
      </c>
      <c r="C4" s="3">
        <f t="shared" si="1"/>
        <v>5</v>
      </c>
      <c r="D4">
        <v>2871</v>
      </c>
      <c r="E4">
        <v>586</v>
      </c>
      <c r="F4">
        <f t="shared" si="2"/>
        <v>2.871</v>
      </c>
      <c r="G4">
        <f t="shared" si="3"/>
        <v>0.58599999999999997</v>
      </c>
    </row>
    <row r="5" spans="1:7">
      <c r="A5" s="36">
        <v>45791</v>
      </c>
      <c r="B5" s="3">
        <f t="shared" si="0"/>
        <v>14</v>
      </c>
      <c r="C5" s="3">
        <f t="shared" si="1"/>
        <v>5</v>
      </c>
      <c r="D5">
        <v>4435</v>
      </c>
      <c r="E5">
        <v>1362</v>
      </c>
      <c r="F5">
        <f t="shared" si="2"/>
        <v>4.4349999999999996</v>
      </c>
      <c r="G5">
        <f t="shared" si="3"/>
        <v>1.3620000000000001</v>
      </c>
    </row>
    <row r="6" spans="1:7">
      <c r="A6" s="36">
        <v>45792</v>
      </c>
      <c r="B6" s="3">
        <f t="shared" si="0"/>
        <v>15</v>
      </c>
      <c r="C6" s="3">
        <f t="shared" si="1"/>
        <v>5</v>
      </c>
      <c r="D6">
        <v>7749</v>
      </c>
      <c r="E6">
        <v>1652</v>
      </c>
      <c r="F6">
        <f t="shared" si="2"/>
        <v>7.7489999999999997</v>
      </c>
      <c r="G6">
        <f t="shared" si="3"/>
        <v>1.6519999999999999</v>
      </c>
    </row>
    <row r="7" spans="1:7">
      <c r="A7" s="36">
        <v>45793</v>
      </c>
      <c r="B7" s="3">
        <f t="shared" si="0"/>
        <v>16</v>
      </c>
      <c r="C7" s="3">
        <f t="shared" si="1"/>
        <v>5</v>
      </c>
      <c r="D7">
        <v>7786</v>
      </c>
      <c r="E7">
        <v>2181</v>
      </c>
      <c r="F7">
        <f t="shared" si="2"/>
        <v>7.7859999999999996</v>
      </c>
      <c r="G7">
        <f t="shared" si="3"/>
        <v>2.181</v>
      </c>
    </row>
    <row r="8" spans="1:7">
      <c r="A8" s="36">
        <v>45794</v>
      </c>
      <c r="B8" s="3">
        <f t="shared" si="0"/>
        <v>17</v>
      </c>
      <c r="C8" s="3">
        <f t="shared" si="1"/>
        <v>5</v>
      </c>
      <c r="D8">
        <v>7446</v>
      </c>
      <c r="E8">
        <v>2974</v>
      </c>
      <c r="F8">
        <f t="shared" si="2"/>
        <v>7.4459999999999997</v>
      </c>
      <c r="G8">
        <f t="shared" si="3"/>
        <v>2.9740000000000002</v>
      </c>
    </row>
    <row r="9" spans="1:7">
      <c r="A9" s="36">
        <v>45795</v>
      </c>
      <c r="B9" s="3">
        <f t="shared" si="0"/>
        <v>18</v>
      </c>
      <c r="C9" s="3">
        <f t="shared" si="1"/>
        <v>5</v>
      </c>
      <c r="D9">
        <v>8473</v>
      </c>
      <c r="E9">
        <v>2460</v>
      </c>
      <c r="F9">
        <f t="shared" si="2"/>
        <v>8.4730000000000008</v>
      </c>
      <c r="G9">
        <f t="shared" si="3"/>
        <v>2.46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460A-AD43-417C-A68F-B90F9317DABD}">
  <dimension ref="A1:D135"/>
  <sheetViews>
    <sheetView topLeftCell="A85" workbookViewId="0">
      <selection activeCell="F135" sqref="F135"/>
    </sheetView>
  </sheetViews>
  <sheetFormatPr defaultRowHeight="14.5"/>
  <cols>
    <col min="1" max="1" width="33.54296875" bestFit="1" customWidth="1"/>
    <col min="2" max="2" width="12.90625" customWidth="1"/>
    <col min="3" max="3" width="11.81640625" bestFit="1" customWidth="1"/>
    <col min="4" max="4" width="6.36328125" bestFit="1" customWidth="1"/>
  </cols>
  <sheetData>
    <row r="1" spans="1:4">
      <c r="A1" s="7" t="s">
        <v>250</v>
      </c>
      <c r="B1" s="7" t="s">
        <v>23</v>
      </c>
      <c r="C1" s="7" t="s">
        <v>251</v>
      </c>
      <c r="D1" s="7" t="s">
        <v>252</v>
      </c>
    </row>
    <row r="2" spans="1:4">
      <c r="A2" s="8" t="s">
        <v>138</v>
      </c>
      <c r="B2" s="8" t="str">
        <f>VLOOKUP(A2,QLP!$A$1:$B$150,2,0)</f>
        <v>158.329.198-90</v>
      </c>
      <c r="C2" s="8" t="s">
        <v>253</v>
      </c>
      <c r="D2" s="8" t="s">
        <v>254</v>
      </c>
    </row>
    <row r="3" spans="1:4">
      <c r="A3" s="9" t="s">
        <v>197</v>
      </c>
      <c r="B3" s="8" t="str">
        <f>VLOOKUP(A3,QLP!$A$1:$B$150,2,0)</f>
        <v>412.308.718-37</v>
      </c>
      <c r="C3" s="9" t="s">
        <v>255</v>
      </c>
      <c r="D3" s="8" t="s">
        <v>256</v>
      </c>
    </row>
    <row r="4" spans="1:4">
      <c r="A4" s="9" t="s">
        <v>212</v>
      </c>
      <c r="B4" s="8" t="str">
        <f>VLOOKUP(A4,QLP!$A$1:$B$150,2,0)</f>
        <v>701.046.979-20</v>
      </c>
      <c r="C4" s="9" t="s">
        <v>257</v>
      </c>
      <c r="D4" s="8" t="s">
        <v>258</v>
      </c>
    </row>
    <row r="5" spans="1:4">
      <c r="A5" s="8" t="s">
        <v>235</v>
      </c>
      <c r="B5" s="8" t="str">
        <f>VLOOKUP(A5,QLP!$A$1:$B$150,2,0)</f>
        <v>042.187.668-94</v>
      </c>
      <c r="C5" s="8" t="s">
        <v>253</v>
      </c>
      <c r="D5" s="8" t="s">
        <v>254</v>
      </c>
    </row>
    <row r="6" spans="1:4">
      <c r="A6" s="9" t="s">
        <v>245</v>
      </c>
      <c r="B6" s="8" t="str">
        <f>VLOOKUP(A6,QLP!$A$1:$B$150,2,0)</f>
        <v>117.746.358-01</v>
      </c>
      <c r="C6" s="9" t="s">
        <v>255</v>
      </c>
      <c r="D6" s="9" t="s">
        <v>256</v>
      </c>
    </row>
    <row r="7" spans="1:4">
      <c r="A7" s="8" t="s">
        <v>157</v>
      </c>
      <c r="B7" s="8" t="str">
        <f>VLOOKUP(A7,QLP!$A$1:$B$150,2,0)</f>
        <v>249.327.238-22</v>
      </c>
      <c r="C7" s="9" t="s">
        <v>257</v>
      </c>
      <c r="D7" s="9" t="s">
        <v>258</v>
      </c>
    </row>
    <row r="8" spans="1:4">
      <c r="A8" s="8" t="s">
        <v>163</v>
      </c>
      <c r="B8" s="8" t="str">
        <f>VLOOKUP(A8,QLP!$A$1:$B$150,2,0)</f>
        <v>384.012.378-07</v>
      </c>
      <c r="C8" s="8" t="s">
        <v>253</v>
      </c>
      <c r="D8" s="8" t="s">
        <v>254</v>
      </c>
    </row>
    <row r="9" spans="1:4">
      <c r="A9" s="9" t="s">
        <v>166</v>
      </c>
      <c r="B9" s="8" t="str">
        <f>VLOOKUP(A9,QLP!$A$1:$B$150,2,0)</f>
        <v>067.966.978-71</v>
      </c>
      <c r="C9" s="9" t="s">
        <v>255</v>
      </c>
      <c r="D9" s="9" t="s">
        <v>256</v>
      </c>
    </row>
    <row r="10" spans="1:4">
      <c r="A10" s="8" t="s">
        <v>185</v>
      </c>
      <c r="B10" s="8" t="str">
        <f>VLOOKUP(A10,QLP!$A$1:$B$150,2,0)</f>
        <v>190.937.958-13</v>
      </c>
      <c r="C10" s="9" t="s">
        <v>257</v>
      </c>
      <c r="D10" s="9" t="s">
        <v>258</v>
      </c>
    </row>
    <row r="11" spans="1:4">
      <c r="A11" s="8" t="s">
        <v>222</v>
      </c>
      <c r="B11" s="8" t="str">
        <f>VLOOKUP(A11,QLP!$A$1:$B$150,2,0)</f>
        <v>251.670.688-00</v>
      </c>
      <c r="C11" s="8" t="s">
        <v>253</v>
      </c>
      <c r="D11" s="8" t="s">
        <v>254</v>
      </c>
    </row>
    <row r="12" spans="1:4">
      <c r="A12" s="9" t="s">
        <v>181</v>
      </c>
      <c r="B12" s="8" t="str">
        <f>VLOOKUP(A12,QLP!$A$1:$B$150,2,0)</f>
        <v>380.490.998-14</v>
      </c>
      <c r="C12" s="9" t="s">
        <v>255</v>
      </c>
      <c r="D12" s="9" t="s">
        <v>256</v>
      </c>
    </row>
    <row r="13" spans="1:4">
      <c r="A13" s="9" t="s">
        <v>187</v>
      </c>
      <c r="B13" s="8" t="str">
        <f>VLOOKUP(A13,QLP!$A$1:$B$150,2,0)</f>
        <v>306.110.768-10</v>
      </c>
      <c r="C13" s="9" t="s">
        <v>257</v>
      </c>
      <c r="D13" s="9" t="s">
        <v>258</v>
      </c>
    </row>
    <row r="14" spans="1:4">
      <c r="A14" s="10" t="s">
        <v>205</v>
      </c>
      <c r="B14" s="8" t="str">
        <f>VLOOKUP(A14,QLP!$A$1:$B$150,2,0)</f>
        <v>161.997.578-58</v>
      </c>
      <c r="C14" s="8" t="s">
        <v>253</v>
      </c>
      <c r="D14" s="8" t="s">
        <v>254</v>
      </c>
    </row>
    <row r="15" spans="1:4">
      <c r="A15" s="10" t="s">
        <v>200</v>
      </c>
      <c r="B15" s="8" t="str">
        <f>VLOOKUP(A15,QLP!$A$1:$B$150,2,0)</f>
        <v>180.832.528-16</v>
      </c>
      <c r="C15" s="9" t="s">
        <v>255</v>
      </c>
      <c r="D15" s="9" t="s">
        <v>256</v>
      </c>
    </row>
    <row r="16" spans="1:4">
      <c r="A16" s="10" t="s">
        <v>248</v>
      </c>
      <c r="B16" s="8" t="str">
        <f>VLOOKUP(A16,QLP!$A$1:$B$150,2,0)</f>
        <v>061.857.528-67</v>
      </c>
      <c r="C16" s="9" t="s">
        <v>257</v>
      </c>
      <c r="D16" s="9" t="s">
        <v>258</v>
      </c>
    </row>
    <row r="17" spans="1:4">
      <c r="A17" s="11" t="s">
        <v>189</v>
      </c>
      <c r="B17" s="8" t="str">
        <f>VLOOKUP(A17,QLP!$A$1:$B$150,2,0)</f>
        <v>190.936.378-27</v>
      </c>
      <c r="C17" s="11" t="s">
        <v>253</v>
      </c>
      <c r="D17" s="12" t="s">
        <v>254</v>
      </c>
    </row>
    <row r="18" spans="1:4">
      <c r="A18" s="6" t="s">
        <v>111</v>
      </c>
      <c r="B18" s="8" t="str">
        <f>VLOOKUP(A18,QLP!$A$1:$B$150,2,0)</f>
        <v>051.355.438-64</v>
      </c>
      <c r="C18" s="13" t="s">
        <v>255</v>
      </c>
      <c r="D18" s="12" t="s">
        <v>256</v>
      </c>
    </row>
    <row r="19" spans="1:4">
      <c r="A19" s="13" t="s">
        <v>215</v>
      </c>
      <c r="B19" s="8" t="str">
        <f>VLOOKUP(A19,QLP!$A$1:$B$150,2,0)</f>
        <v>301.224.748-30</v>
      </c>
      <c r="C19" s="13" t="s">
        <v>257</v>
      </c>
      <c r="D19" s="12" t="s">
        <v>258</v>
      </c>
    </row>
    <row r="20" spans="1:4">
      <c r="A20" s="8" t="s">
        <v>209</v>
      </c>
      <c r="B20" s="8" t="str">
        <f>VLOOKUP(A20,QLP!$A$1:$B$150,2,0)</f>
        <v>331.355.868-20</v>
      </c>
      <c r="C20" s="8" t="s">
        <v>253</v>
      </c>
      <c r="D20" s="8" t="s">
        <v>254</v>
      </c>
    </row>
    <row r="21" spans="1:4">
      <c r="A21" s="9" t="s">
        <v>107</v>
      </c>
      <c r="B21" s="8" t="str">
        <f>VLOOKUP(A21,QLP!$A$1:$B$150,2,0)</f>
        <v>190.931.098-04</v>
      </c>
      <c r="C21" s="9" t="s">
        <v>255</v>
      </c>
      <c r="D21" s="9" t="s">
        <v>256</v>
      </c>
    </row>
    <row r="22" spans="1:4">
      <c r="A22" s="9" t="s">
        <v>118</v>
      </c>
      <c r="B22" s="8" t="str">
        <f>VLOOKUP(A22,QLP!$A$1:$B$150,2,0)</f>
        <v>111.437.538-10</v>
      </c>
      <c r="C22" s="9" t="s">
        <v>257</v>
      </c>
      <c r="D22" s="9" t="s">
        <v>258</v>
      </c>
    </row>
    <row r="23" spans="1:4">
      <c r="A23" s="6" t="s">
        <v>119</v>
      </c>
      <c r="B23" s="8" t="str">
        <f>VLOOKUP(A23,QLP!$A$1:$B$150,2,0)</f>
        <v>368.430.488-38</v>
      </c>
      <c r="C23" s="8" t="s">
        <v>253</v>
      </c>
      <c r="D23" s="8" t="s">
        <v>254</v>
      </c>
    </row>
    <row r="24" spans="1:4">
      <c r="A24" s="9" t="s">
        <v>198</v>
      </c>
      <c r="B24" s="8" t="str">
        <f>VLOOKUP(A24,QLP!$A$1:$B$150,2,0)</f>
        <v>292.182.998-32</v>
      </c>
      <c r="C24" s="9" t="s">
        <v>255</v>
      </c>
      <c r="D24" s="9" t="s">
        <v>256</v>
      </c>
    </row>
    <row r="25" spans="1:4">
      <c r="A25" s="9" t="s">
        <v>249</v>
      </c>
      <c r="B25" s="8" t="str">
        <f>VLOOKUP(A25,QLP!$A$1:$B$150,2,0)</f>
        <v>392.426.608-50</v>
      </c>
      <c r="C25" s="9" t="s">
        <v>257</v>
      </c>
      <c r="D25" s="9" t="s">
        <v>258</v>
      </c>
    </row>
    <row r="26" spans="1:4">
      <c r="A26" s="8" t="s">
        <v>182</v>
      </c>
      <c r="B26" s="8" t="str">
        <f>VLOOKUP(A26,QLP!$A$1:$B$150,2,0)</f>
        <v>191.432.668-78</v>
      </c>
      <c r="C26" s="8" t="s">
        <v>253</v>
      </c>
      <c r="D26" s="8" t="s">
        <v>254</v>
      </c>
    </row>
    <row r="27" spans="1:4">
      <c r="A27" s="9" t="s">
        <v>213</v>
      </c>
      <c r="B27" s="8" t="str">
        <f>VLOOKUP(A27,QLP!$A$1:$B$150,2,0)</f>
        <v>257.369.718-52</v>
      </c>
      <c r="C27" s="9" t="s">
        <v>255</v>
      </c>
      <c r="D27" s="9" t="s">
        <v>256</v>
      </c>
    </row>
    <row r="28" spans="1:4">
      <c r="A28" s="9" t="s">
        <v>244</v>
      </c>
      <c r="B28" s="8" t="str">
        <f>VLOOKUP(A28,QLP!$A$1:$B$150,2,0)</f>
        <v>118.026.768-05</v>
      </c>
      <c r="C28" s="9" t="s">
        <v>257</v>
      </c>
      <c r="D28" s="9" t="s">
        <v>258</v>
      </c>
    </row>
    <row r="29" spans="1:4">
      <c r="A29" s="8" t="s">
        <v>243</v>
      </c>
      <c r="B29" s="8" t="str">
        <f>VLOOKUP(A29,QLP!$A$1:$B$150,2,0)</f>
        <v>438.372.388-81</v>
      </c>
      <c r="C29" s="8" t="s">
        <v>253</v>
      </c>
      <c r="D29" s="8" t="s">
        <v>254</v>
      </c>
    </row>
    <row r="30" spans="1:4">
      <c r="A30" s="9" t="s">
        <v>177</v>
      </c>
      <c r="B30" s="8" t="str">
        <f>VLOOKUP(A30,QLP!$A$1:$B$150,2,0)</f>
        <v>327.543.138-26</v>
      </c>
      <c r="C30" s="9" t="s">
        <v>255</v>
      </c>
      <c r="D30" s="9" t="s">
        <v>256</v>
      </c>
    </row>
    <row r="31" spans="1:4">
      <c r="A31" s="9" t="s">
        <v>122</v>
      </c>
      <c r="B31" s="8" t="str">
        <f>VLOOKUP(A31,QLP!$A$1:$B$150,2,0)</f>
        <v>435.188.178-09</v>
      </c>
      <c r="C31" s="9" t="s">
        <v>257</v>
      </c>
      <c r="D31" s="9" t="s">
        <v>258</v>
      </c>
    </row>
    <row r="32" spans="1:4">
      <c r="A32" s="8" t="s">
        <v>162</v>
      </c>
      <c r="B32" s="8" t="str">
        <f>VLOOKUP(A32,QLP!$A$1:$B$150,2,0)</f>
        <v>364.375.208-33</v>
      </c>
      <c r="C32" s="8" t="s">
        <v>253</v>
      </c>
      <c r="D32" s="8" t="s">
        <v>254</v>
      </c>
    </row>
    <row r="33" spans="1:4">
      <c r="A33" s="9" t="s">
        <v>195</v>
      </c>
      <c r="B33" s="8" t="str">
        <f>VLOOKUP(A33,QLP!$A$1:$B$150,2,0)</f>
        <v>002.083.927-85</v>
      </c>
      <c r="C33" s="9" t="s">
        <v>255</v>
      </c>
      <c r="D33" s="9" t="s">
        <v>256</v>
      </c>
    </row>
    <row r="34" spans="1:4">
      <c r="A34" s="9" t="s">
        <v>228</v>
      </c>
      <c r="B34" s="8" t="str">
        <f>VLOOKUP(A34,QLP!$A$1:$B$150,2,0)</f>
        <v>096.207.328-80</v>
      </c>
      <c r="C34" s="9" t="s">
        <v>257</v>
      </c>
      <c r="D34" s="9" t="s">
        <v>258</v>
      </c>
    </row>
    <row r="35" spans="1:4">
      <c r="A35" s="11" t="s">
        <v>180</v>
      </c>
      <c r="B35" s="8" t="str">
        <f>VLOOKUP(A35,QLP!$A$1:$B$150,2,0)</f>
        <v>309.595.368-25</v>
      </c>
      <c r="C35" s="13" t="s">
        <v>253</v>
      </c>
      <c r="D35" s="12" t="s">
        <v>254</v>
      </c>
    </row>
    <row r="36" spans="1:4">
      <c r="A36" s="13" t="s">
        <v>131</v>
      </c>
      <c r="B36" s="8" t="str">
        <f>VLOOKUP(A36,QLP!$A$1:$B$150,2,0)</f>
        <v>440.006.818-85</v>
      </c>
      <c r="C36" s="13" t="s">
        <v>255</v>
      </c>
      <c r="D36" s="13" t="s">
        <v>256</v>
      </c>
    </row>
    <row r="37" spans="1:4">
      <c r="A37" s="13" t="s">
        <v>171</v>
      </c>
      <c r="B37" s="8" t="str">
        <f>VLOOKUP(A37,QLP!$A$1:$B$150,2,0)</f>
        <v>096.218.698-89</v>
      </c>
      <c r="C37" s="13" t="s">
        <v>259</v>
      </c>
      <c r="D37" s="12" t="s">
        <v>258</v>
      </c>
    </row>
    <row r="38" spans="1:4">
      <c r="A38" s="5" t="s">
        <v>193</v>
      </c>
      <c r="B38" s="8" t="str">
        <f>VLOOKUP(A38,QLP!$A$1:$B$150,2,0)</f>
        <v>337.884.978-90</v>
      </c>
      <c r="C38" s="8" t="s">
        <v>253</v>
      </c>
      <c r="D38" s="8" t="s">
        <v>254</v>
      </c>
    </row>
    <row r="39" spans="1:4">
      <c r="A39" s="9" t="s">
        <v>113</v>
      </c>
      <c r="B39" s="8" t="str">
        <f>VLOOKUP(A39,QLP!$A$1:$B$150,2,0)</f>
        <v>255.055.158-35</v>
      </c>
      <c r="C39" s="9" t="s">
        <v>255</v>
      </c>
      <c r="D39" s="9" t="s">
        <v>256</v>
      </c>
    </row>
    <row r="40" spans="1:4">
      <c r="A40" s="10" t="s">
        <v>168</v>
      </c>
      <c r="B40" s="8" t="str">
        <f>VLOOKUP(A40,QLP!$A$1:$B$150,2,0)</f>
        <v>342.240.278-01</v>
      </c>
      <c r="C40" s="10" t="s">
        <v>257</v>
      </c>
      <c r="D40" s="9" t="s">
        <v>258</v>
      </c>
    </row>
    <row r="41" spans="1:4">
      <c r="A41" s="8" t="s">
        <v>186</v>
      </c>
      <c r="B41" s="8" t="str">
        <f>VLOOKUP(A41,QLP!$A$1:$B$150,2,0)</f>
        <v>170.621.578-99</v>
      </c>
      <c r="C41" s="8" t="s">
        <v>253</v>
      </c>
      <c r="D41" s="8" t="s">
        <v>254</v>
      </c>
    </row>
    <row r="42" spans="1:4">
      <c r="A42" s="9" t="s">
        <v>239</v>
      </c>
      <c r="B42" s="8" t="str">
        <f>VLOOKUP(A42,QLP!$A$1:$B$150,2,0)</f>
        <v>330.068.488-96</v>
      </c>
      <c r="C42" s="9" t="s">
        <v>255</v>
      </c>
      <c r="D42" s="9" t="s">
        <v>256</v>
      </c>
    </row>
    <row r="43" spans="1:4">
      <c r="A43" s="9" t="s">
        <v>220</v>
      </c>
      <c r="B43" s="8" t="str">
        <f>VLOOKUP(A43,QLP!$A$1:$B$150,2,0)</f>
        <v>270.135.748-99</v>
      </c>
      <c r="C43" s="9" t="s">
        <v>257</v>
      </c>
      <c r="D43" s="9" t="s">
        <v>258</v>
      </c>
    </row>
    <row r="44" spans="1:4">
      <c r="A44" s="8" t="s">
        <v>124</v>
      </c>
      <c r="B44" s="8" t="str">
        <f>VLOOKUP(A44,QLP!$A$1:$B$150,2,0)</f>
        <v>990.546.639-87</v>
      </c>
      <c r="C44" s="8" t="s">
        <v>253</v>
      </c>
      <c r="D44" s="8" t="s">
        <v>254</v>
      </c>
    </row>
    <row r="45" spans="1:4">
      <c r="A45" s="9" t="s">
        <v>178</v>
      </c>
      <c r="B45" s="8" t="str">
        <f>VLOOKUP(A45,QLP!$A$1:$B$150,2,0)</f>
        <v>340.594.508-98</v>
      </c>
      <c r="C45" s="9" t="s">
        <v>255</v>
      </c>
      <c r="D45" s="9" t="s">
        <v>256</v>
      </c>
    </row>
    <row r="46" spans="1:4">
      <c r="A46" s="9" t="s">
        <v>115</v>
      </c>
      <c r="B46" s="8" t="str">
        <f>VLOOKUP(A46,QLP!$A$1:$B$150,2,0)</f>
        <v>256.190.528-42</v>
      </c>
      <c r="C46" s="9" t="s">
        <v>257</v>
      </c>
      <c r="D46" s="9" t="s">
        <v>258</v>
      </c>
    </row>
    <row r="47" spans="1:4">
      <c r="A47" s="10" t="s">
        <v>206</v>
      </c>
      <c r="B47" s="8" t="str">
        <f>VLOOKUP(A47,QLP!$A$1:$B$150,2,0)</f>
        <v>346.481.488-27</v>
      </c>
      <c r="C47" s="8" t="s">
        <v>253</v>
      </c>
      <c r="D47" s="8" t="s">
        <v>254</v>
      </c>
    </row>
    <row r="48" spans="1:4">
      <c r="A48" s="9" t="s">
        <v>130</v>
      </c>
      <c r="B48" s="8" t="str">
        <f>VLOOKUP(A48,QLP!$A$1:$B$150,2,0)</f>
        <v>255.466.658-07</v>
      </c>
      <c r="C48" s="9" t="s">
        <v>255</v>
      </c>
      <c r="D48" s="9" t="s">
        <v>256</v>
      </c>
    </row>
    <row r="49" spans="1:4">
      <c r="A49" s="8" t="s">
        <v>210</v>
      </c>
      <c r="B49" s="8" t="str">
        <f>VLOOKUP(A49,QLP!$A$1:$B$150,2,0)</f>
        <v>319.202.568-90</v>
      </c>
      <c r="C49" s="9" t="s">
        <v>257</v>
      </c>
      <c r="D49" s="9" t="s">
        <v>258</v>
      </c>
    </row>
    <row r="50" spans="1:4">
      <c r="A50" s="8" t="s">
        <v>120</v>
      </c>
      <c r="B50" s="8" t="str">
        <f>VLOOKUP(A50,QLP!$A$1:$B$150,2,0)</f>
        <v>458.813.368-36</v>
      </c>
      <c r="C50" s="8" t="s">
        <v>253</v>
      </c>
      <c r="D50" s="8" t="s">
        <v>254</v>
      </c>
    </row>
    <row r="51" spans="1:4">
      <c r="A51" s="8" t="s">
        <v>175</v>
      </c>
      <c r="B51" s="8" t="str">
        <f>VLOOKUP(A51,QLP!$A$1:$B$150,2,0)</f>
        <v>390.311.218-60</v>
      </c>
      <c r="C51" s="9" t="s">
        <v>255</v>
      </c>
      <c r="D51" s="9" t="s">
        <v>256</v>
      </c>
    </row>
    <row r="52" spans="1:4">
      <c r="A52" s="9" t="s">
        <v>125</v>
      </c>
      <c r="B52" s="8" t="str">
        <f>VLOOKUP(A52,QLP!$A$1:$B$150,2,0)</f>
        <v>200.169.098-36</v>
      </c>
      <c r="C52" s="9" t="s">
        <v>257</v>
      </c>
      <c r="D52" s="9" t="s">
        <v>258</v>
      </c>
    </row>
    <row r="53" spans="1:4">
      <c r="A53" s="13" t="s">
        <v>172</v>
      </c>
      <c r="B53" s="8" t="str">
        <f>VLOOKUP(A53,QLP!$A$1:$B$150,2,0)</f>
        <v>391.201.188-56</v>
      </c>
      <c r="C53" s="13" t="s">
        <v>253</v>
      </c>
      <c r="D53" s="12" t="s">
        <v>254</v>
      </c>
    </row>
    <row r="54" spans="1:4">
      <c r="A54" s="13" t="s">
        <v>199</v>
      </c>
      <c r="B54" s="8" t="str">
        <f>VLOOKUP(A54,QLP!$A$1:$B$150,2,0)</f>
        <v>030.165.588-07</v>
      </c>
      <c r="C54" s="13" t="s">
        <v>255</v>
      </c>
      <c r="D54" s="13" t="s">
        <v>256</v>
      </c>
    </row>
    <row r="55" spans="1:4">
      <c r="A55" s="13" t="s">
        <v>218</v>
      </c>
      <c r="B55" s="8" t="str">
        <f>VLOOKUP(A55,QLP!$A$1:$B$150,2,0)</f>
        <v>093.819.329-56</v>
      </c>
      <c r="C55" s="13" t="s">
        <v>259</v>
      </c>
      <c r="D55" s="13" t="s">
        <v>258</v>
      </c>
    </row>
    <row r="56" spans="1:4">
      <c r="A56" s="8" t="s">
        <v>117</v>
      </c>
      <c r="B56" s="8" t="str">
        <f>VLOOKUP(A56,QLP!$A$1:$B$150,2,0)</f>
        <v>122.216.018-82</v>
      </c>
      <c r="C56" s="8" t="s">
        <v>260</v>
      </c>
      <c r="D56" s="8" t="s">
        <v>254</v>
      </c>
    </row>
    <row r="57" spans="1:4">
      <c r="A57" s="9" t="s">
        <v>196</v>
      </c>
      <c r="B57" s="8" t="str">
        <f>VLOOKUP(A57,QLP!$A$1:$B$150,2,0)</f>
        <v>110.596.458-23</v>
      </c>
      <c r="C57" s="9" t="s">
        <v>261</v>
      </c>
      <c r="D57" s="9" t="s">
        <v>256</v>
      </c>
    </row>
    <row r="58" spans="1:4">
      <c r="A58" s="14" t="s">
        <v>121</v>
      </c>
      <c r="B58" s="8" t="str">
        <f>VLOOKUP(A58,QLP!$A$1:$B$150,2,0)</f>
        <v>385.195.208-12</v>
      </c>
      <c r="C58" s="9" t="s">
        <v>261</v>
      </c>
      <c r="D58" s="9" t="s">
        <v>258</v>
      </c>
    </row>
    <row r="59" spans="1:4">
      <c r="A59" s="8" t="s">
        <v>158</v>
      </c>
      <c r="B59" s="8" t="str">
        <f>VLOOKUP(A59,QLP!$A$1:$B$150,2,0)</f>
        <v>113.919.468-20</v>
      </c>
      <c r="C59" s="8" t="s">
        <v>260</v>
      </c>
      <c r="D59" s="8" t="s">
        <v>254</v>
      </c>
    </row>
    <row r="60" spans="1:4">
      <c r="A60" s="9" t="s">
        <v>246</v>
      </c>
      <c r="B60" s="8" t="str">
        <f>VLOOKUP(A60,QLP!$A$1:$B$150,2,0)</f>
        <v>032.905.979-38</v>
      </c>
      <c r="C60" s="9" t="s">
        <v>262</v>
      </c>
      <c r="D60" s="9" t="s">
        <v>256</v>
      </c>
    </row>
    <row r="61" spans="1:4">
      <c r="A61" s="8" t="s">
        <v>247</v>
      </c>
      <c r="B61" s="8" t="str">
        <f>VLOOKUP(A61,QLP!$A$1:$B$150,2,0)</f>
        <v>318.061.548-62</v>
      </c>
      <c r="C61" s="9" t="s">
        <v>261</v>
      </c>
      <c r="D61" s="9" t="s">
        <v>258</v>
      </c>
    </row>
    <row r="62" spans="1:4">
      <c r="A62" s="9" t="s">
        <v>240</v>
      </c>
      <c r="B62" s="8" t="str">
        <f>VLOOKUP(A62,QLP!$A$1:$B$150,2,0)</f>
        <v>364.780.238-77</v>
      </c>
      <c r="C62" s="8" t="s">
        <v>260</v>
      </c>
      <c r="D62" s="8" t="s">
        <v>254</v>
      </c>
    </row>
    <row r="63" spans="1:4">
      <c r="A63" s="9" t="s">
        <v>229</v>
      </c>
      <c r="B63" s="8" t="str">
        <f>VLOOKUP(A63,QLP!$A$1:$B$150,2,0)</f>
        <v>164.578.158-55</v>
      </c>
      <c r="C63" s="9" t="s">
        <v>262</v>
      </c>
      <c r="D63" s="9" t="s">
        <v>256</v>
      </c>
    </row>
    <row r="64" spans="1:4">
      <c r="A64" s="8" t="s">
        <v>230</v>
      </c>
      <c r="B64" s="8" t="str">
        <f>VLOOKUP(A64,QLP!$A$1:$B$150,2,0)</f>
        <v>078.938.078-14</v>
      </c>
      <c r="C64" s="9" t="s">
        <v>261</v>
      </c>
      <c r="D64" s="9" t="s">
        <v>258</v>
      </c>
    </row>
    <row r="65" spans="1:4">
      <c r="A65" s="8" t="s">
        <v>207</v>
      </c>
      <c r="B65" s="8" t="str">
        <f>VLOOKUP(A65,QLP!$A$1:$B$150,2,0)</f>
        <v>161.989.668-01</v>
      </c>
      <c r="C65" s="8" t="s">
        <v>260</v>
      </c>
      <c r="D65" s="8" t="s">
        <v>254</v>
      </c>
    </row>
    <row r="66" spans="1:4">
      <c r="A66" s="9" t="s">
        <v>97</v>
      </c>
      <c r="B66" s="8" t="str">
        <f>VLOOKUP(A66,QLP!$A$1:$B$150,2,0)</f>
        <v>255.764.098-09</v>
      </c>
      <c r="C66" s="9" t="s">
        <v>262</v>
      </c>
      <c r="D66" s="9" t="s">
        <v>256</v>
      </c>
    </row>
    <row r="67" spans="1:4">
      <c r="A67" s="9" t="s">
        <v>233</v>
      </c>
      <c r="B67" s="8" t="str">
        <f>VLOOKUP(A67,QLP!$A$1:$B$150,2,0)</f>
        <v>261.072.988-00</v>
      </c>
      <c r="C67" s="9" t="s">
        <v>261</v>
      </c>
      <c r="D67" s="9" t="s">
        <v>258</v>
      </c>
    </row>
    <row r="68" spans="1:4">
      <c r="A68" s="8" t="s">
        <v>141</v>
      </c>
      <c r="B68" s="8" t="str">
        <f>VLOOKUP(A68,QLP!$A$1:$B$150,2,0)</f>
        <v>096.202.368-07</v>
      </c>
      <c r="C68" s="8" t="s">
        <v>260</v>
      </c>
      <c r="D68" s="8" t="s">
        <v>254</v>
      </c>
    </row>
    <row r="69" spans="1:4">
      <c r="A69" s="9" t="s">
        <v>224</v>
      </c>
      <c r="B69" s="8" t="str">
        <f>VLOOKUP(A69,QLP!$A$1:$B$150,2,0)</f>
        <v>318.548.338-39</v>
      </c>
      <c r="C69" s="9" t="s">
        <v>262</v>
      </c>
      <c r="D69" s="9" t="s">
        <v>256</v>
      </c>
    </row>
    <row r="70" spans="1:4">
      <c r="A70" s="8" t="s">
        <v>137</v>
      </c>
      <c r="B70" s="8" t="str">
        <f>VLOOKUP(A70,QLP!$A$1:$B$150,2,0)</f>
        <v>110.605.788-08</v>
      </c>
      <c r="C70" s="10" t="s">
        <v>261</v>
      </c>
      <c r="D70" s="9" t="s">
        <v>258</v>
      </c>
    </row>
    <row r="71" spans="1:4">
      <c r="A71" s="13" t="s">
        <v>164</v>
      </c>
      <c r="B71" s="8" t="str">
        <f>VLOOKUP(A71,QLP!$A$1:$B$150,2,0)</f>
        <v>120.037.068-60</v>
      </c>
      <c r="C71" s="13" t="s">
        <v>260</v>
      </c>
      <c r="D71" s="12" t="s">
        <v>254</v>
      </c>
    </row>
    <row r="72" spans="1:4">
      <c r="A72" s="13" t="s">
        <v>242</v>
      </c>
      <c r="B72" s="8" t="str">
        <f>VLOOKUP(A72,QLP!$A$1:$B$150,2,0)</f>
        <v>281.957.998-17</v>
      </c>
      <c r="C72" s="13" t="s">
        <v>262</v>
      </c>
      <c r="D72" s="12" t="s">
        <v>256</v>
      </c>
    </row>
    <row r="73" spans="1:4">
      <c r="A73" s="13" t="s">
        <v>225</v>
      </c>
      <c r="B73" s="8" t="str">
        <f>VLOOKUP(A73,QLP!$A$1:$B$150,2,0)</f>
        <v>392.903.338-04</v>
      </c>
      <c r="C73" s="13" t="s">
        <v>261</v>
      </c>
      <c r="D73" s="13" t="s">
        <v>258</v>
      </c>
    </row>
    <row r="74" spans="1:4">
      <c r="A74" s="8" t="s">
        <v>159</v>
      </c>
      <c r="B74" s="8" t="str">
        <f>VLOOKUP(A74,QLP!$A$1:$B$150,2,0)</f>
        <v>338.291.158-22</v>
      </c>
      <c r="C74" s="8" t="s">
        <v>260</v>
      </c>
      <c r="D74" s="8" t="s">
        <v>254</v>
      </c>
    </row>
    <row r="75" spans="1:4">
      <c r="A75" s="9" t="s">
        <v>102</v>
      </c>
      <c r="B75" s="8" t="str">
        <f>VLOOKUP(A75,QLP!$A$1:$B$150,2,0)</f>
        <v>137.190.898-27</v>
      </c>
      <c r="C75" s="9" t="s">
        <v>262</v>
      </c>
      <c r="D75" s="9" t="s">
        <v>256</v>
      </c>
    </row>
    <row r="76" spans="1:4">
      <c r="A76" s="14" t="s">
        <v>179</v>
      </c>
      <c r="B76" s="8" t="str">
        <f>VLOOKUP(A76,QLP!$A$1:$B$150,2,0)</f>
        <v>298.351.348-39</v>
      </c>
      <c r="C76" s="10" t="s">
        <v>261</v>
      </c>
      <c r="D76" s="10" t="s">
        <v>258</v>
      </c>
    </row>
    <row r="77" spans="1:4">
      <c r="A77" s="8" t="s">
        <v>116</v>
      </c>
      <c r="B77" s="8" t="str">
        <f>VLOOKUP(A77,QLP!$A$1:$B$150,2,0)</f>
        <v>200.736.688-69</v>
      </c>
      <c r="C77" s="8" t="s">
        <v>260</v>
      </c>
      <c r="D77" s="8" t="s">
        <v>254</v>
      </c>
    </row>
    <row r="78" spans="1:4">
      <c r="A78" s="8" t="s">
        <v>221</v>
      </c>
      <c r="B78" s="8" t="str">
        <f>VLOOKUP(A78,QLP!$A$1:$B$150,2,0)</f>
        <v>247.948.788-18</v>
      </c>
      <c r="C78" s="9" t="s">
        <v>262</v>
      </c>
      <c r="D78" s="9" t="s">
        <v>256</v>
      </c>
    </row>
    <row r="79" spans="1:4">
      <c r="A79" s="8" t="s">
        <v>174</v>
      </c>
      <c r="B79" s="8" t="str">
        <f>VLOOKUP(A79,QLP!$A$1:$B$150,2,0)</f>
        <v>341.328.508-46</v>
      </c>
      <c r="C79" s="9" t="s">
        <v>261</v>
      </c>
      <c r="D79" s="9" t="s">
        <v>258</v>
      </c>
    </row>
    <row r="80" spans="1:4">
      <c r="A80" s="8" t="s">
        <v>160</v>
      </c>
      <c r="B80" s="8" t="str">
        <f>VLOOKUP(A80,QLP!$A$1:$B$150,2,0)</f>
        <v>352.541.868-01</v>
      </c>
      <c r="C80" s="8" t="s">
        <v>260</v>
      </c>
      <c r="D80" s="8" t="s">
        <v>254</v>
      </c>
    </row>
    <row r="81" spans="1:4">
      <c r="A81" s="9" t="s">
        <v>241</v>
      </c>
      <c r="B81" s="8" t="str">
        <f>VLOOKUP(A81,QLP!$A$1:$B$150,2,0)</f>
        <v>343.703.398-04</v>
      </c>
      <c r="C81" s="9" t="s">
        <v>262</v>
      </c>
      <c r="D81" s="9" t="s">
        <v>256</v>
      </c>
    </row>
    <row r="82" spans="1:4">
      <c r="A82" s="9" t="s">
        <v>183</v>
      </c>
      <c r="B82" s="8" t="str">
        <f>VLOOKUP(A82,QLP!$A$1:$B$150,2,0)</f>
        <v>191.504.618-18</v>
      </c>
      <c r="C82" s="9" t="s">
        <v>261</v>
      </c>
      <c r="D82" s="9" t="s">
        <v>258</v>
      </c>
    </row>
    <row r="83" spans="1:4">
      <c r="A83" s="8" t="s">
        <v>114</v>
      </c>
      <c r="B83" s="8" t="str">
        <f>VLOOKUP(A83,QLP!$A$1:$B$150,2,0)</f>
        <v>313.923.498-85</v>
      </c>
      <c r="C83" s="8" t="s">
        <v>260</v>
      </c>
      <c r="D83" s="8" t="s">
        <v>254</v>
      </c>
    </row>
    <row r="84" spans="1:4">
      <c r="A84" s="9" t="s">
        <v>176</v>
      </c>
      <c r="B84" s="8" t="str">
        <f>VLOOKUP(A84,QLP!$A$1:$B$150,2,0)</f>
        <v>096.221.558-98</v>
      </c>
      <c r="C84" s="9" t="s">
        <v>262</v>
      </c>
      <c r="D84" s="9" t="s">
        <v>256</v>
      </c>
    </row>
    <row r="85" spans="1:4">
      <c r="A85" s="9" t="s">
        <v>134</v>
      </c>
      <c r="B85" s="8" t="str">
        <f>VLOOKUP(A85,QLP!$A$1:$B$150,2,0)</f>
        <v>252.674.118-17</v>
      </c>
      <c r="C85" s="9" t="s">
        <v>261</v>
      </c>
      <c r="D85" s="9" t="s">
        <v>258</v>
      </c>
    </row>
    <row r="86" spans="1:4">
      <c r="A86" s="8" t="s">
        <v>132</v>
      </c>
      <c r="B86" s="8" t="str">
        <f>VLOOKUP(A86,QLP!$A$1:$B$150,2,0)</f>
        <v>276.991.598-37</v>
      </c>
      <c r="C86" s="8" t="s">
        <v>260</v>
      </c>
      <c r="D86" s="8" t="s">
        <v>254</v>
      </c>
    </row>
    <row r="87" spans="1:4">
      <c r="A87" s="6" t="s">
        <v>237</v>
      </c>
      <c r="B87" s="8" t="str">
        <f>VLOOKUP(A87,QLP!$A$1:$B$150,2,0)</f>
        <v>190.930.168-06</v>
      </c>
      <c r="C87" s="9" t="s">
        <v>262</v>
      </c>
      <c r="D87" s="9" t="s">
        <v>256</v>
      </c>
    </row>
    <row r="88" spans="1:4">
      <c r="A88" s="9" t="s">
        <v>217</v>
      </c>
      <c r="B88" s="8" t="str">
        <f>VLOOKUP(A88,QLP!$A$1:$B$150,2,0)</f>
        <v>084.737.938-89</v>
      </c>
      <c r="C88" s="9" t="s">
        <v>261</v>
      </c>
      <c r="D88" s="9" t="s">
        <v>258</v>
      </c>
    </row>
    <row r="89" spans="1:4">
      <c r="A89" s="13" t="s">
        <v>188</v>
      </c>
      <c r="B89" s="8" t="str">
        <f>VLOOKUP(A89,QLP!$A$1:$B$150,2,0)</f>
        <v>314.677.438-01</v>
      </c>
      <c r="C89" s="13" t="s">
        <v>260</v>
      </c>
      <c r="D89" s="12" t="s">
        <v>254</v>
      </c>
    </row>
    <row r="90" spans="1:4">
      <c r="A90" s="13" t="s">
        <v>161</v>
      </c>
      <c r="B90" s="8" t="str">
        <f>VLOOKUP(A90,QLP!$A$1:$B$150,2,0)</f>
        <v>404.413.568-18</v>
      </c>
      <c r="C90" s="13" t="s">
        <v>262</v>
      </c>
      <c r="D90" s="12" t="s">
        <v>256</v>
      </c>
    </row>
    <row r="91" spans="1:4">
      <c r="A91" s="6" t="s">
        <v>190</v>
      </c>
      <c r="B91" s="8" t="str">
        <f>VLOOKUP(A91,QLP!$A$1:$B$150,2,0)</f>
        <v>403.663.638-32</v>
      </c>
      <c r="C91" s="13" t="s">
        <v>261</v>
      </c>
      <c r="D91" s="12" t="s">
        <v>258</v>
      </c>
    </row>
    <row r="92" spans="1:4">
      <c r="A92" s="13" t="s">
        <v>191</v>
      </c>
      <c r="B92" s="8" t="str">
        <f>VLOOKUP(A92,QLP!$A$1:$B$150,2,0)</f>
        <v>389.263.908-61</v>
      </c>
      <c r="C92" s="13" t="s">
        <v>262</v>
      </c>
      <c r="D92" s="12" t="s">
        <v>256</v>
      </c>
    </row>
    <row r="93" spans="1:4">
      <c r="A93" s="13" t="s">
        <v>238</v>
      </c>
      <c r="B93" s="8" t="str">
        <f>VLOOKUP(A93,QLP!$A$1:$B$150,2,0)</f>
        <v>158.259.938-60</v>
      </c>
      <c r="C93" s="13" t="s">
        <v>261</v>
      </c>
      <c r="D93" s="12" t="s">
        <v>258</v>
      </c>
    </row>
    <row r="94" spans="1:4">
      <c r="A94" s="10" t="s">
        <v>167</v>
      </c>
      <c r="B94" s="8" t="str">
        <f>VLOOKUP(A94,QLP!$A$1:$B$150,2,0)</f>
        <v>385.905.318-30</v>
      </c>
      <c r="C94" s="9" t="s">
        <v>263</v>
      </c>
      <c r="D94" s="9" t="s">
        <v>254</v>
      </c>
    </row>
    <row r="95" spans="1:4">
      <c r="A95" s="10" t="s">
        <v>192</v>
      </c>
      <c r="B95" s="8" t="str">
        <f>VLOOKUP(A95,QLP!$A$1:$B$150,2,0)</f>
        <v>320.154.128-16</v>
      </c>
      <c r="C95" s="9" t="s">
        <v>263</v>
      </c>
      <c r="D95" s="9" t="s">
        <v>254</v>
      </c>
    </row>
    <row r="96" spans="1:4">
      <c r="A96" s="10" t="s">
        <v>231</v>
      </c>
      <c r="B96" s="8" t="str">
        <f>VLOOKUP(A96,QLP!$A$1:$B$150,2,0)</f>
        <v>357.226.978-42</v>
      </c>
      <c r="C96" s="9" t="s">
        <v>263</v>
      </c>
      <c r="D96" s="9" t="s">
        <v>254</v>
      </c>
    </row>
    <row r="97" spans="1:4">
      <c r="A97" s="10" t="s">
        <v>234</v>
      </c>
      <c r="B97" s="8" t="str">
        <f>VLOOKUP(A97,QLP!$A$1:$B$150,2,0)</f>
        <v>113.940.688-40</v>
      </c>
      <c r="C97" s="9" t="s">
        <v>263</v>
      </c>
      <c r="D97" s="9" t="s">
        <v>254</v>
      </c>
    </row>
    <row r="98" spans="1:4">
      <c r="A98" s="10" t="s">
        <v>214</v>
      </c>
      <c r="B98" s="8" t="str">
        <f>VLOOKUP(A98,QLP!$A$1:$B$150,2,0)</f>
        <v>262.254.218-66</v>
      </c>
      <c r="C98" s="9" t="s">
        <v>263</v>
      </c>
      <c r="D98" s="9" t="s">
        <v>254</v>
      </c>
    </row>
    <row r="99" spans="1:4">
      <c r="A99" s="10" t="s">
        <v>227</v>
      </c>
      <c r="B99" s="8" t="str">
        <f>VLOOKUP(A99,QLP!$A$1:$B$150,2,0)</f>
        <v>377.174.448-28</v>
      </c>
      <c r="C99" s="9" t="s">
        <v>263</v>
      </c>
      <c r="D99" s="9" t="s">
        <v>254</v>
      </c>
    </row>
    <row r="100" spans="1:4">
      <c r="A100" s="10" t="s">
        <v>208</v>
      </c>
      <c r="B100" s="8" t="str">
        <f>VLOOKUP(A100,QLP!$A$1:$B$150,2,0)</f>
        <v>287.403.708-79</v>
      </c>
      <c r="C100" s="9" t="s">
        <v>263</v>
      </c>
      <c r="D100" s="9" t="s">
        <v>254</v>
      </c>
    </row>
    <row r="101" spans="1:4">
      <c r="A101" s="10" t="s">
        <v>191</v>
      </c>
      <c r="B101" s="8" t="str">
        <f>VLOOKUP(A101,QLP!$A$1:$B$150,2,0)</f>
        <v>389.263.908-61</v>
      </c>
      <c r="C101" s="9" t="s">
        <v>264</v>
      </c>
      <c r="D101" s="9" t="s">
        <v>256</v>
      </c>
    </row>
    <row r="102" spans="1:4">
      <c r="A102" s="10" t="s">
        <v>216</v>
      </c>
      <c r="B102" s="8" t="str">
        <f>VLOOKUP(A102,QLP!$A$1:$B$150,2,0)</f>
        <v>339.180.488-29</v>
      </c>
      <c r="C102" s="9" t="s">
        <v>264</v>
      </c>
      <c r="D102" s="9" t="s">
        <v>256</v>
      </c>
    </row>
    <row r="103" spans="1:4">
      <c r="A103" s="10" t="s">
        <v>265</v>
      </c>
      <c r="B103" s="8" t="str">
        <f>VLOOKUP(A103,QLP!$A$1:$B$150,2,0)</f>
        <v>077.669.788-90</v>
      </c>
      <c r="C103" s="9" t="s">
        <v>264</v>
      </c>
      <c r="D103" s="9" t="s">
        <v>256</v>
      </c>
    </row>
    <row r="104" spans="1:4">
      <c r="A104" s="10" t="s">
        <v>237</v>
      </c>
      <c r="B104" s="8" t="str">
        <f>VLOOKUP(A104,QLP!$A$1:$B$150,2,0)</f>
        <v>190.930.168-06</v>
      </c>
      <c r="C104" s="9" t="s">
        <v>264</v>
      </c>
      <c r="D104" s="9" t="s">
        <v>256</v>
      </c>
    </row>
    <row r="105" spans="1:4">
      <c r="A105" s="10" t="s">
        <v>238</v>
      </c>
      <c r="B105" s="8" t="str">
        <f>VLOOKUP(A105,QLP!$A$1:$B$150,2,0)</f>
        <v>158.259.938-60</v>
      </c>
      <c r="C105" s="9" t="s">
        <v>266</v>
      </c>
      <c r="D105" s="9" t="s">
        <v>258</v>
      </c>
    </row>
    <row r="106" spans="1:4">
      <c r="A106" s="10" t="s">
        <v>169</v>
      </c>
      <c r="B106" s="8" t="str">
        <f>VLOOKUP(A106,QLP!$A$1:$B$150,2,0)</f>
        <v>017.561.199-88</v>
      </c>
      <c r="C106" s="9" t="s">
        <v>266</v>
      </c>
      <c r="D106" s="9" t="s">
        <v>258</v>
      </c>
    </row>
    <row r="107" spans="1:4">
      <c r="A107" s="10" t="s">
        <v>267</v>
      </c>
      <c r="B107" s="8" t="str">
        <f>VLOOKUP(A107,QLP!$A$1:$B$150,2,0)</f>
        <v>343.475.798-88</v>
      </c>
      <c r="C107" s="9" t="s">
        <v>266</v>
      </c>
      <c r="D107" s="9" t="s">
        <v>258</v>
      </c>
    </row>
    <row r="108" spans="1:4">
      <c r="A108" s="10" t="s">
        <v>236</v>
      </c>
      <c r="B108" s="8" t="str">
        <f>VLOOKUP(A108,QLP!$A$1:$B$150,2,0)</f>
        <v>110.591.498-42</v>
      </c>
      <c r="C108" s="9" t="s">
        <v>266</v>
      </c>
      <c r="D108" s="9" t="s">
        <v>258</v>
      </c>
    </row>
    <row r="109" spans="1:4">
      <c r="A109" s="10" t="s">
        <v>2667</v>
      </c>
      <c r="B109" s="8" t="e">
        <f>VLOOKUP(A109,QLP!$A$1:$B$150,2,0)</f>
        <v>#N/A</v>
      </c>
      <c r="C109" s="9" t="s">
        <v>263</v>
      </c>
      <c r="D109" s="9" t="s">
        <v>254</v>
      </c>
    </row>
    <row r="110" spans="1:4">
      <c r="A110" s="9" t="s">
        <v>1461</v>
      </c>
      <c r="B110" s="8" t="str">
        <f>VLOOKUP(A110,QLP!$A$1:$B$150,2,0)</f>
        <v>016.544.009-04</v>
      </c>
      <c r="C110" s="9" t="s">
        <v>264</v>
      </c>
      <c r="D110" s="9" t="s">
        <v>256</v>
      </c>
    </row>
    <row r="111" spans="1:4" ht="26">
      <c r="A111" s="8" t="s">
        <v>226</v>
      </c>
      <c r="B111" s="8" t="str">
        <f>VLOOKUP(A111,QLP!$A$1:$B$150,2,0)</f>
        <v>377.106.188-12</v>
      </c>
      <c r="C111" s="8" t="s">
        <v>268</v>
      </c>
      <c r="D111" s="8" t="s">
        <v>254</v>
      </c>
    </row>
    <row r="112" spans="1:4">
      <c r="A112" s="15" t="s">
        <v>123</v>
      </c>
      <c r="B112" s="8" t="str">
        <f>VLOOKUP(A112,QLP!$A$1:$B$150,2,0)</f>
        <v>045.924.358-69</v>
      </c>
      <c r="C112" s="9" t="s">
        <v>269</v>
      </c>
      <c r="D112" s="16" t="s">
        <v>256</v>
      </c>
    </row>
    <row r="113" spans="1:4">
      <c r="A113" s="9" t="s">
        <v>223</v>
      </c>
      <c r="B113" s="8" t="str">
        <f>VLOOKUP(A113,QLP!$A$1:$B$150,2,0)</f>
        <v>170.628.948-00</v>
      </c>
      <c r="C113" s="9" t="s">
        <v>270</v>
      </c>
      <c r="D113" s="9" t="s">
        <v>258</v>
      </c>
    </row>
    <row r="114" spans="1:4" ht="26">
      <c r="A114" s="9" t="s">
        <v>156</v>
      </c>
      <c r="B114" s="8" t="str">
        <f>VLOOKUP(A114,QLP!$A$1:$B$150,2,0)</f>
        <v>668.749.129-68</v>
      </c>
      <c r="C114" s="8" t="s">
        <v>268</v>
      </c>
      <c r="D114" s="8" t="s">
        <v>254</v>
      </c>
    </row>
    <row r="115" spans="1:4">
      <c r="A115" s="17" t="s">
        <v>95</v>
      </c>
      <c r="B115" s="8" t="str">
        <f>VLOOKUP(A115,QLP!$A$1:$B$150,2,0)</f>
        <v>281.927.278-90</v>
      </c>
      <c r="C115" s="9" t="s">
        <v>269</v>
      </c>
      <c r="D115" s="8" t="s">
        <v>256</v>
      </c>
    </row>
    <row r="116" spans="1:4">
      <c r="A116" s="17" t="s">
        <v>133</v>
      </c>
      <c r="B116" s="8" t="str">
        <f>VLOOKUP(A116,QLP!$A$1:$B$150,2,0)</f>
        <v>190.930.598-74</v>
      </c>
      <c r="C116" s="9" t="s">
        <v>270</v>
      </c>
      <c r="D116" s="9" t="s">
        <v>258</v>
      </c>
    </row>
    <row r="117" spans="1:4" ht="26">
      <c r="A117" s="8" t="s">
        <v>184</v>
      </c>
      <c r="B117" s="8" t="str">
        <f>VLOOKUP(A117,QLP!$A$1:$B$150,2,0)</f>
        <v>250.370.018-70</v>
      </c>
      <c r="C117" s="8" t="s">
        <v>268</v>
      </c>
      <c r="D117" s="8" t="s">
        <v>254</v>
      </c>
    </row>
    <row r="118" spans="1:4">
      <c r="A118" s="17" t="s">
        <v>203</v>
      </c>
      <c r="B118" s="8" t="str">
        <f>VLOOKUP(A118,QLP!$A$1:$B$150,2,0)</f>
        <v>015.509.548-06</v>
      </c>
      <c r="C118" s="9" t="s">
        <v>269</v>
      </c>
      <c r="D118" s="9" t="s">
        <v>256</v>
      </c>
    </row>
    <row r="119" spans="1:4">
      <c r="A119" s="9" t="s">
        <v>202</v>
      </c>
      <c r="B119" s="8" t="str">
        <f>VLOOKUP(A119,QLP!$A$1:$B$150,2,0)</f>
        <v>260.621.818-37</v>
      </c>
      <c r="C119" s="9" t="s">
        <v>270</v>
      </c>
      <c r="D119" s="9" t="s">
        <v>258</v>
      </c>
    </row>
    <row r="120" spans="1:4" ht="26">
      <c r="A120" s="15" t="s">
        <v>139</v>
      </c>
      <c r="B120" s="8" t="str">
        <f>VLOOKUP(A120,QLP!$A$1:$B$150,2,0)</f>
        <v>292.809.308-77</v>
      </c>
      <c r="C120" s="8" t="s">
        <v>268</v>
      </c>
      <c r="D120" s="8" t="s">
        <v>254</v>
      </c>
    </row>
    <row r="121" spans="1:4">
      <c r="A121" s="16" t="s">
        <v>155</v>
      </c>
      <c r="B121" s="8" t="str">
        <f>VLOOKUP(A121,QLP!$A$1:$B$150,2,0)</f>
        <v>279.792.598-07</v>
      </c>
      <c r="C121" s="9" t="s">
        <v>269</v>
      </c>
      <c r="D121" s="9" t="s">
        <v>256</v>
      </c>
    </row>
    <row r="122" spans="1:4">
      <c r="A122" s="9" t="s">
        <v>135</v>
      </c>
      <c r="B122" s="8" t="str">
        <f>VLOOKUP(A122,QLP!$A$1:$B$150,2,0)</f>
        <v>340.319.728-06</v>
      </c>
      <c r="C122" s="9" t="s">
        <v>270</v>
      </c>
      <c r="D122" s="9" t="s">
        <v>258</v>
      </c>
    </row>
    <row r="123" spans="1:4" ht="26">
      <c r="A123" s="8" t="s">
        <v>194</v>
      </c>
      <c r="B123" s="8" t="str">
        <f>VLOOKUP(A123,QLP!$A$1:$B$150,2,0)</f>
        <v>090.823.598-47</v>
      </c>
      <c r="C123" s="8" t="s">
        <v>268</v>
      </c>
      <c r="D123" s="8" t="s">
        <v>254</v>
      </c>
    </row>
    <row r="124" spans="1:4">
      <c r="A124" s="17" t="s">
        <v>127</v>
      </c>
      <c r="B124" s="8" t="str">
        <f>VLOOKUP(A124,QLP!$A$1:$B$150,2,0)</f>
        <v>145.839.208-22</v>
      </c>
      <c r="C124" s="9" t="s">
        <v>269</v>
      </c>
      <c r="D124" s="8" t="s">
        <v>256</v>
      </c>
    </row>
    <row r="125" spans="1:4">
      <c r="A125" s="9" t="s">
        <v>201</v>
      </c>
      <c r="B125" s="8" t="str">
        <f>VLOOKUP(A125,QLP!$A$1:$B$150,2,0)</f>
        <v>048.794.958.75</v>
      </c>
      <c r="C125" s="9" t="s">
        <v>270</v>
      </c>
      <c r="D125" s="9" t="s">
        <v>258</v>
      </c>
    </row>
    <row r="126" spans="1:4" ht="26">
      <c r="A126" s="11" t="s">
        <v>232</v>
      </c>
      <c r="B126" s="8" t="str">
        <f>VLOOKUP(A126,QLP!$A$1:$B$150,2,0)</f>
        <v>180.874.488-80</v>
      </c>
      <c r="C126" s="11" t="s">
        <v>268</v>
      </c>
      <c r="D126" s="11" t="s">
        <v>254</v>
      </c>
    </row>
    <row r="127" spans="1:4">
      <c r="A127" s="13" t="s">
        <v>219</v>
      </c>
      <c r="B127" s="8" t="str">
        <f>VLOOKUP(A127,QLP!$A$1:$B$150,2,0)</f>
        <v>061.848.618-67</v>
      </c>
      <c r="C127" s="13" t="s">
        <v>269</v>
      </c>
      <c r="D127" s="13" t="s">
        <v>256</v>
      </c>
    </row>
    <row r="128" spans="1:4">
      <c r="A128" s="18" t="s">
        <v>170</v>
      </c>
      <c r="B128" s="8" t="str">
        <f>VLOOKUP(A128,QLP!$A$1:$B$150,2,0)</f>
        <v>145.839.138-85</v>
      </c>
      <c r="C128" s="13" t="s">
        <v>270</v>
      </c>
      <c r="D128" s="13" t="s">
        <v>258</v>
      </c>
    </row>
    <row r="129" spans="1:4" ht="26">
      <c r="A129" s="8" t="s">
        <v>140</v>
      </c>
      <c r="B129" s="8" t="str">
        <f>VLOOKUP(A129,QLP!$A$1:$B$150,2,0)</f>
        <v>959.757.998-72</v>
      </c>
      <c r="C129" s="8" t="s">
        <v>268</v>
      </c>
      <c r="D129" s="8" t="s">
        <v>254</v>
      </c>
    </row>
    <row r="130" spans="1:4">
      <c r="A130" s="9" t="s">
        <v>204</v>
      </c>
      <c r="B130" s="8" t="str">
        <f>VLOOKUP(A130,QLP!$A$1:$B$150,2,0)</f>
        <v>105.602.158-60</v>
      </c>
      <c r="C130" s="9" t="s">
        <v>269</v>
      </c>
      <c r="D130" s="8" t="s">
        <v>256</v>
      </c>
    </row>
    <row r="131" spans="1:4">
      <c r="A131" s="9" t="s">
        <v>211</v>
      </c>
      <c r="B131" s="8" t="str">
        <f>VLOOKUP(A131,QLP!$A$1:$B$150,2,0)</f>
        <v>170.419.198-03</v>
      </c>
      <c r="C131" s="9" t="s">
        <v>270</v>
      </c>
      <c r="D131" s="9" t="s">
        <v>258</v>
      </c>
    </row>
    <row r="132" spans="1:4" ht="26">
      <c r="A132" s="6" t="s">
        <v>173</v>
      </c>
      <c r="B132" s="8" t="str">
        <f>VLOOKUP(A132,QLP!$A$1:$B$150,2,0)</f>
        <v>145.740.058-82</v>
      </c>
      <c r="C132" s="11" t="s">
        <v>268</v>
      </c>
      <c r="D132" s="11" t="s">
        <v>254</v>
      </c>
    </row>
    <row r="133" spans="1:4">
      <c r="A133" s="13" t="s">
        <v>165</v>
      </c>
      <c r="B133" s="8" t="str">
        <f>VLOOKUP(A133,QLP!$A$1:$B$150,2,0)</f>
        <v>190.930.328-36</v>
      </c>
      <c r="C133" s="13" t="s">
        <v>269</v>
      </c>
      <c r="D133" s="13" t="s">
        <v>256</v>
      </c>
    </row>
    <row r="134" spans="1:4">
      <c r="A134" s="13" t="s">
        <v>214</v>
      </c>
      <c r="B134" s="8" t="str">
        <f>VLOOKUP(A134,QLP!$A$1:$B$150,2,0)</f>
        <v>262.254.218-66</v>
      </c>
      <c r="C134" s="13" t="s">
        <v>270</v>
      </c>
      <c r="D134" s="13" t="s">
        <v>258</v>
      </c>
    </row>
    <row r="135" spans="1:4">
      <c r="A135" s="33" t="s">
        <v>2084</v>
      </c>
      <c r="B135" s="8" t="str">
        <f>VLOOKUP(A135,QLP!$A$1:$B$150,2,0)</f>
        <v>121.72564.18-6</v>
      </c>
      <c r="C135" s="9" t="s">
        <v>264</v>
      </c>
      <c r="D135" s="13" t="s">
        <v>256</v>
      </c>
    </row>
  </sheetData>
  <autoFilter ref="A1:D134" xr:uid="{A746460A-AD43-417C-A68F-B90F9317DABD}"/>
  <conditionalFormatting sqref="A132">
    <cfRule type="expression" dxfId="26" priority="7" stopIfTrue="1">
      <formula>#REF!=#REF!</formula>
    </cfRule>
  </conditionalFormatting>
  <conditionalFormatting sqref="A71:A72 A89 A92">
    <cfRule type="containsText" dxfId="25" priority="18" operator="containsText" text="OK">
      <formula>NOT(ISERROR(SEARCH(("OK"),(A71))))</formula>
    </cfRule>
  </conditionalFormatting>
  <conditionalFormatting sqref="A23">
    <cfRule type="expression" dxfId="24" priority="17" stopIfTrue="1">
      <formula>#REF!=#REF!</formula>
    </cfRule>
  </conditionalFormatting>
  <conditionalFormatting sqref="A38">
    <cfRule type="expression" dxfId="23" priority="16" stopIfTrue="1">
      <formula>#REF!=#REF!</formula>
    </cfRule>
  </conditionalFormatting>
  <conditionalFormatting sqref="A91">
    <cfRule type="expression" dxfId="22" priority="15" stopIfTrue="1">
      <formula>#REF!=#REF!</formula>
    </cfRule>
  </conditionalFormatting>
  <conditionalFormatting sqref="C129:D129 C131:D131">
    <cfRule type="containsText" dxfId="21" priority="8" operator="containsText" text="AT">
      <formula>NOT(ISERROR(SEARCH(("AT"),(C129))))</formula>
    </cfRule>
  </conditionalFormatting>
  <conditionalFormatting sqref="D133">
    <cfRule type="containsText" dxfId="20" priority="9" operator="containsText" text="NO">
      <formula>NOT(ISERROR(SEARCH(("NO"),(D133))))</formula>
    </cfRule>
  </conditionalFormatting>
  <conditionalFormatting sqref="A123 A125:A127 A129:A131 A133:A134 A111:A121 C111:D134">
    <cfRule type="containsText" dxfId="19" priority="10" operator="containsText" text="AF">
      <formula>NOT(ISERROR(SEARCH(("AF"),(A111))))</formula>
    </cfRule>
  </conditionalFormatting>
  <conditionalFormatting sqref="A123 A125:A127 A129:A131 A133:A134 A111:A121 C111:D134">
    <cfRule type="containsText" dxfId="18" priority="11" operator="containsText" text="FT">
      <formula>NOT(ISERROR(SEARCH(("FT"),(A111))))</formula>
    </cfRule>
  </conditionalFormatting>
  <conditionalFormatting sqref="A123 A125:A127 A129:A131 A133:A134 A111:A121 C111:D134">
    <cfRule type="containsText" dxfId="17" priority="12" operator="containsText" text="DC">
      <formula>NOT(ISERROR(SEARCH(("DC"),(A111))))</formula>
    </cfRule>
  </conditionalFormatting>
  <conditionalFormatting sqref="A123 A125:A127 A129:A131 A133:A134 A111:A121 C111:D134">
    <cfRule type="cellIs" dxfId="16" priority="13" operator="equal">
      <formula>"SU"</formula>
    </cfRule>
  </conditionalFormatting>
  <conditionalFormatting sqref="A123 A125:A127 A129:A131 A133:A134 A111:A121 C111:D134">
    <cfRule type="containsText" dxfId="15" priority="14" operator="containsText" text="CS">
      <formula>NOT(ISERROR(SEARCH(("CS"),(A111))))</formula>
    </cfRule>
  </conditionalFormatting>
  <conditionalFormatting sqref="D135">
    <cfRule type="containsText" dxfId="14" priority="1" operator="containsText" text="NO">
      <formula>NOT(ISERROR(SEARCH(("NO"),(D135))))</formula>
    </cfRule>
  </conditionalFormatting>
  <conditionalFormatting sqref="D135">
    <cfRule type="containsText" dxfId="13" priority="2" operator="containsText" text="AF">
      <formula>NOT(ISERROR(SEARCH(("AF"),(D135))))</formula>
    </cfRule>
  </conditionalFormatting>
  <conditionalFormatting sqref="D135">
    <cfRule type="containsText" dxfId="12" priority="3" operator="containsText" text="FT">
      <formula>NOT(ISERROR(SEARCH(("FT"),(D135))))</formula>
    </cfRule>
  </conditionalFormatting>
  <conditionalFormatting sqref="D135">
    <cfRule type="containsText" dxfId="11" priority="4" operator="containsText" text="DC">
      <formula>NOT(ISERROR(SEARCH(("DC"),(D135))))</formula>
    </cfRule>
  </conditionalFormatting>
  <conditionalFormatting sqref="D135">
    <cfRule type="cellIs" dxfId="10" priority="5" operator="equal">
      <formula>"SU"</formula>
    </cfRule>
  </conditionalFormatting>
  <conditionalFormatting sqref="D135">
    <cfRule type="containsText" dxfId="9" priority="6" operator="containsText" text="CS">
      <formula>NOT(ISERROR(SEARCH(("CS"),(D135))))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429D-A51A-4EFD-9663-D07F86AE439C}">
  <dimension ref="A1:B142"/>
  <sheetViews>
    <sheetView topLeftCell="A130" workbookViewId="0">
      <selection activeCell="A142" sqref="A142"/>
    </sheetView>
  </sheetViews>
  <sheetFormatPr defaultRowHeight="14.5"/>
  <cols>
    <col min="1" max="1" width="37" bestFit="1" customWidth="1"/>
    <col min="2" max="2" width="13.6328125" bestFit="1" customWidth="1"/>
  </cols>
  <sheetData>
    <row r="1" spans="1:2">
      <c r="A1" s="29" t="s">
        <v>2514</v>
      </c>
      <c r="B1" s="30" t="s">
        <v>23</v>
      </c>
    </row>
    <row r="2" spans="1:2">
      <c r="A2" s="21" t="s">
        <v>155</v>
      </c>
      <c r="B2" s="22" t="s">
        <v>2527</v>
      </c>
    </row>
    <row r="3" spans="1:2">
      <c r="A3" s="21" t="s">
        <v>141</v>
      </c>
      <c r="B3" s="22" t="s">
        <v>2528</v>
      </c>
    </row>
    <row r="4" spans="1:2">
      <c r="A4" s="21" t="s">
        <v>156</v>
      </c>
      <c r="B4" s="22" t="s">
        <v>2529</v>
      </c>
    </row>
    <row r="5" spans="1:2">
      <c r="A5" s="23" t="s">
        <v>157</v>
      </c>
      <c r="B5" s="22" t="s">
        <v>2530</v>
      </c>
    </row>
    <row r="6" spans="1:2">
      <c r="A6" s="24" t="s">
        <v>158</v>
      </c>
      <c r="B6" s="25" t="s">
        <v>2531</v>
      </c>
    </row>
    <row r="7" spans="1:2">
      <c r="A7" s="21" t="s">
        <v>97</v>
      </c>
      <c r="B7" s="25" t="s">
        <v>2532</v>
      </c>
    </row>
    <row r="8" spans="1:2">
      <c r="A8" s="21" t="s">
        <v>159</v>
      </c>
      <c r="B8" s="25" t="s">
        <v>2533</v>
      </c>
    </row>
    <row r="9" spans="1:2">
      <c r="A9" s="24" t="s">
        <v>134</v>
      </c>
      <c r="B9" s="25" t="s">
        <v>2534</v>
      </c>
    </row>
    <row r="10" spans="1:2">
      <c r="A10" s="24" t="s">
        <v>135</v>
      </c>
      <c r="B10" s="25" t="s">
        <v>2535</v>
      </c>
    </row>
    <row r="11" spans="1:2">
      <c r="A11" s="21" t="s">
        <v>160</v>
      </c>
      <c r="B11" s="22" t="s">
        <v>2536</v>
      </c>
    </row>
    <row r="12" spans="1:2">
      <c r="A12" s="21" t="s">
        <v>2515</v>
      </c>
      <c r="B12" s="22" t="s">
        <v>2537</v>
      </c>
    </row>
    <row r="13" spans="1:2">
      <c r="A13" s="21" t="s">
        <v>2516</v>
      </c>
      <c r="B13" s="22" t="s">
        <v>2538</v>
      </c>
    </row>
    <row r="14" spans="1:2">
      <c r="A14" s="21" t="s">
        <v>161</v>
      </c>
      <c r="B14" s="22" t="s">
        <v>2539</v>
      </c>
    </row>
    <row r="15" spans="1:2">
      <c r="A15" s="24" t="s">
        <v>162</v>
      </c>
      <c r="B15" s="25" t="s">
        <v>2540</v>
      </c>
    </row>
    <row r="16" spans="1:2">
      <c r="A16" s="21" t="s">
        <v>124</v>
      </c>
      <c r="B16" s="22" t="s">
        <v>2541</v>
      </c>
    </row>
    <row r="17" spans="1:2">
      <c r="A17" s="21" t="s">
        <v>163</v>
      </c>
      <c r="B17" s="22" t="s">
        <v>2542</v>
      </c>
    </row>
    <row r="18" spans="1:2">
      <c r="A18" s="21" t="s">
        <v>115</v>
      </c>
      <c r="B18" s="22" t="s">
        <v>2543</v>
      </c>
    </row>
    <row r="19" spans="1:2">
      <c r="A19" s="21" t="s">
        <v>118</v>
      </c>
      <c r="B19" s="22" t="s">
        <v>2544</v>
      </c>
    </row>
    <row r="20" spans="1:2">
      <c r="A20" s="24" t="s">
        <v>137</v>
      </c>
      <c r="B20" s="25" t="s">
        <v>2545</v>
      </c>
    </row>
    <row r="21" spans="1:2">
      <c r="A21" s="21" t="s">
        <v>164</v>
      </c>
      <c r="B21" s="22" t="s">
        <v>2546</v>
      </c>
    </row>
    <row r="22" spans="1:2">
      <c r="A22" s="24" t="s">
        <v>117</v>
      </c>
      <c r="B22" s="25" t="s">
        <v>2547</v>
      </c>
    </row>
    <row r="23" spans="1:2">
      <c r="A23" s="24" t="s">
        <v>165</v>
      </c>
      <c r="B23" s="25" t="s">
        <v>2548</v>
      </c>
    </row>
    <row r="24" spans="1:2">
      <c r="A24" s="21" t="s">
        <v>166</v>
      </c>
      <c r="B24" s="22" t="s">
        <v>2549</v>
      </c>
    </row>
    <row r="25" spans="1:2">
      <c r="A25" s="24" t="s">
        <v>167</v>
      </c>
      <c r="B25" s="24" t="s">
        <v>2550</v>
      </c>
    </row>
    <row r="26" spans="1:2">
      <c r="A26" s="24" t="s">
        <v>168</v>
      </c>
      <c r="B26" s="24" t="s">
        <v>2551</v>
      </c>
    </row>
    <row r="27" spans="1:2">
      <c r="A27" s="24" t="s">
        <v>169</v>
      </c>
      <c r="B27" s="24" t="s">
        <v>2552</v>
      </c>
    </row>
    <row r="28" spans="1:2">
      <c r="A28" s="21" t="s">
        <v>116</v>
      </c>
      <c r="B28" s="22" t="s">
        <v>2553</v>
      </c>
    </row>
    <row r="29" spans="1:2">
      <c r="A29" s="21" t="s">
        <v>170</v>
      </c>
      <c r="B29" s="22" t="s">
        <v>2554</v>
      </c>
    </row>
    <row r="30" spans="1:2">
      <c r="A30" s="21" t="s">
        <v>171</v>
      </c>
      <c r="B30" s="22" t="s">
        <v>2555</v>
      </c>
    </row>
    <row r="31" spans="1:2">
      <c r="A31" s="24" t="s">
        <v>138</v>
      </c>
      <c r="B31" s="24" t="s">
        <v>2556</v>
      </c>
    </row>
    <row r="32" spans="1:2">
      <c r="A32" s="24" t="s">
        <v>267</v>
      </c>
      <c r="B32" s="24" t="s">
        <v>2557</v>
      </c>
    </row>
    <row r="33" spans="1:2">
      <c r="A33" s="21" t="s">
        <v>172</v>
      </c>
      <c r="B33" s="22" t="s">
        <v>2558</v>
      </c>
    </row>
    <row r="34" spans="1:2">
      <c r="A34" s="24" t="s">
        <v>173</v>
      </c>
      <c r="B34" s="25" t="s">
        <v>2559</v>
      </c>
    </row>
    <row r="35" spans="1:2">
      <c r="A35" s="21" t="s">
        <v>174</v>
      </c>
      <c r="B35" s="22" t="s">
        <v>2560</v>
      </c>
    </row>
    <row r="36" spans="1:2">
      <c r="A36" s="24" t="s">
        <v>175</v>
      </c>
      <c r="B36" s="24" t="s">
        <v>2561</v>
      </c>
    </row>
    <row r="37" spans="1:2">
      <c r="A37" s="21" t="s">
        <v>176</v>
      </c>
      <c r="B37" s="22" t="s">
        <v>2562</v>
      </c>
    </row>
    <row r="38" spans="1:2">
      <c r="A38" s="21" t="s">
        <v>177</v>
      </c>
      <c r="B38" s="22" t="s">
        <v>2563</v>
      </c>
    </row>
    <row r="39" spans="1:2">
      <c r="A39" s="21" t="s">
        <v>120</v>
      </c>
      <c r="B39" s="22" t="s">
        <v>2564</v>
      </c>
    </row>
    <row r="40" spans="1:2">
      <c r="A40" s="21" t="s">
        <v>178</v>
      </c>
      <c r="B40" s="22" t="s">
        <v>2565</v>
      </c>
    </row>
    <row r="41" spans="1:2">
      <c r="A41" s="21" t="s">
        <v>179</v>
      </c>
      <c r="B41" s="22" t="s">
        <v>2566</v>
      </c>
    </row>
    <row r="42" spans="1:2">
      <c r="A42" s="21" t="s">
        <v>180</v>
      </c>
      <c r="B42" s="22" t="s">
        <v>2567</v>
      </c>
    </row>
    <row r="43" spans="1:2">
      <c r="A43" s="24" t="s">
        <v>1461</v>
      </c>
      <c r="B43" s="24" t="s">
        <v>2568</v>
      </c>
    </row>
    <row r="44" spans="1:2">
      <c r="A44" s="24" t="s">
        <v>181</v>
      </c>
      <c r="B44" s="25" t="s">
        <v>2569</v>
      </c>
    </row>
    <row r="45" spans="1:2">
      <c r="A45" s="21" t="s">
        <v>182</v>
      </c>
      <c r="B45" s="22" t="s">
        <v>2570</v>
      </c>
    </row>
    <row r="46" spans="1:2">
      <c r="A46" s="24" t="s">
        <v>183</v>
      </c>
      <c r="B46" s="25" t="s">
        <v>2571</v>
      </c>
    </row>
    <row r="47" spans="1:2">
      <c r="A47" s="21" t="s">
        <v>184</v>
      </c>
      <c r="B47" s="22" t="s">
        <v>2572</v>
      </c>
    </row>
    <row r="48" spans="1:2">
      <c r="A48" s="24" t="s">
        <v>185</v>
      </c>
      <c r="B48" s="25" t="s">
        <v>2573</v>
      </c>
    </row>
    <row r="49" spans="1:2">
      <c r="A49" s="21" t="s">
        <v>186</v>
      </c>
      <c r="B49" s="22" t="s">
        <v>2574</v>
      </c>
    </row>
    <row r="50" spans="1:2">
      <c r="A50" s="24" t="s">
        <v>187</v>
      </c>
      <c r="B50" s="25" t="s">
        <v>2575</v>
      </c>
    </row>
    <row r="51" spans="1:2">
      <c r="A51" s="24" t="s">
        <v>188</v>
      </c>
      <c r="B51" s="22" t="s">
        <v>2576</v>
      </c>
    </row>
    <row r="52" spans="1:2">
      <c r="A52" s="24" t="s">
        <v>189</v>
      </c>
      <c r="B52" s="24" t="s">
        <v>2577</v>
      </c>
    </row>
    <row r="53" spans="1:2">
      <c r="A53" s="21" t="s">
        <v>2517</v>
      </c>
      <c r="B53" s="22" t="s">
        <v>2578</v>
      </c>
    </row>
    <row r="54" spans="1:2">
      <c r="A54" s="24" t="s">
        <v>190</v>
      </c>
      <c r="B54" s="24" t="s">
        <v>2579</v>
      </c>
    </row>
    <row r="55" spans="1:2">
      <c r="A55" s="21" t="s">
        <v>191</v>
      </c>
      <c r="B55" s="22" t="s">
        <v>2580</v>
      </c>
    </row>
    <row r="56" spans="1:2">
      <c r="A56" s="21" t="s">
        <v>192</v>
      </c>
      <c r="B56" s="22" t="s">
        <v>2581</v>
      </c>
    </row>
    <row r="57" spans="1:2">
      <c r="A57" s="21" t="s">
        <v>193</v>
      </c>
      <c r="B57" s="22" t="s">
        <v>2582</v>
      </c>
    </row>
    <row r="58" spans="1:2">
      <c r="A58" s="24" t="s">
        <v>194</v>
      </c>
      <c r="B58" s="25" t="s">
        <v>2583</v>
      </c>
    </row>
    <row r="59" spans="1:2">
      <c r="A59" s="24" t="s">
        <v>195</v>
      </c>
      <c r="B59" s="25" t="s">
        <v>2584</v>
      </c>
    </row>
    <row r="60" spans="1:2">
      <c r="A60" s="21" t="s">
        <v>107</v>
      </c>
      <c r="B60" s="22" t="s">
        <v>2585</v>
      </c>
    </row>
    <row r="61" spans="1:2">
      <c r="A61" s="21" t="s">
        <v>196</v>
      </c>
      <c r="B61" s="22" t="s">
        <v>2586</v>
      </c>
    </row>
    <row r="62" spans="1:2">
      <c r="A62" s="24" t="s">
        <v>127</v>
      </c>
      <c r="B62" s="24" t="s">
        <v>2587</v>
      </c>
    </row>
    <row r="63" spans="1:2">
      <c r="A63" s="24" t="s">
        <v>197</v>
      </c>
      <c r="B63" s="24" t="s">
        <v>2588</v>
      </c>
    </row>
    <row r="64" spans="1:2">
      <c r="A64" s="24" t="s">
        <v>2518</v>
      </c>
      <c r="B64" s="24" t="s">
        <v>2589</v>
      </c>
    </row>
    <row r="65" spans="1:2">
      <c r="A65" s="21" t="s">
        <v>198</v>
      </c>
      <c r="B65" s="22" t="s">
        <v>2590</v>
      </c>
    </row>
    <row r="66" spans="1:2">
      <c r="A66" s="21" t="s">
        <v>2519</v>
      </c>
      <c r="B66" s="22" t="s">
        <v>2591</v>
      </c>
    </row>
    <row r="67" spans="1:2">
      <c r="A67" s="21" t="s">
        <v>199</v>
      </c>
      <c r="B67" s="22" t="s">
        <v>2592</v>
      </c>
    </row>
    <row r="68" spans="1:2">
      <c r="A68" s="21" t="s">
        <v>200</v>
      </c>
      <c r="B68" s="22" t="s">
        <v>2593</v>
      </c>
    </row>
    <row r="69" spans="1:2">
      <c r="A69" s="24" t="s">
        <v>265</v>
      </c>
      <c r="B69" s="24" t="s">
        <v>2594</v>
      </c>
    </row>
    <row r="70" spans="1:2">
      <c r="A70" s="24" t="s">
        <v>201</v>
      </c>
      <c r="B70" s="24" t="s">
        <v>2595</v>
      </c>
    </row>
    <row r="71" spans="1:2">
      <c r="A71" s="26" t="s">
        <v>202</v>
      </c>
      <c r="B71" s="24" t="s">
        <v>2596</v>
      </c>
    </row>
    <row r="72" spans="1:2">
      <c r="A72" s="21" t="s">
        <v>133</v>
      </c>
      <c r="B72" s="22" t="s">
        <v>2597</v>
      </c>
    </row>
    <row r="73" spans="1:2">
      <c r="A73" s="21" t="s">
        <v>123</v>
      </c>
      <c r="B73" s="22" t="s">
        <v>2598</v>
      </c>
    </row>
    <row r="74" spans="1:2">
      <c r="A74" s="24" t="s">
        <v>203</v>
      </c>
      <c r="B74" s="25" t="s">
        <v>2599</v>
      </c>
    </row>
    <row r="75" spans="1:2">
      <c r="A75" s="24" t="s">
        <v>204</v>
      </c>
      <c r="B75" s="25" t="s">
        <v>2600</v>
      </c>
    </row>
    <row r="76" spans="1:2">
      <c r="A76" s="21" t="s">
        <v>205</v>
      </c>
      <c r="B76" s="22" t="s">
        <v>2601</v>
      </c>
    </row>
    <row r="77" spans="1:2">
      <c r="A77" s="24" t="s">
        <v>206</v>
      </c>
      <c r="B77" s="25" t="s">
        <v>2602</v>
      </c>
    </row>
    <row r="78" spans="1:2">
      <c r="A78" s="24" t="s">
        <v>2520</v>
      </c>
      <c r="B78" s="25" t="s">
        <v>2603</v>
      </c>
    </row>
    <row r="79" spans="1:2">
      <c r="A79" s="24" t="s">
        <v>119</v>
      </c>
      <c r="B79" s="25" t="s">
        <v>2604</v>
      </c>
    </row>
    <row r="80" spans="1:2">
      <c r="A80" s="24" t="s">
        <v>207</v>
      </c>
      <c r="B80" s="25" t="s">
        <v>2605</v>
      </c>
    </row>
    <row r="81" spans="1:2">
      <c r="A81" s="24" t="s">
        <v>139</v>
      </c>
      <c r="B81" s="25" t="s">
        <v>2606</v>
      </c>
    </row>
    <row r="82" spans="1:2">
      <c r="A82" s="24" t="s">
        <v>208</v>
      </c>
      <c r="B82" s="27" t="s">
        <v>2607</v>
      </c>
    </row>
    <row r="83" spans="1:2">
      <c r="A83" s="24" t="s">
        <v>209</v>
      </c>
      <c r="B83" s="24" t="s">
        <v>2608</v>
      </c>
    </row>
    <row r="84" spans="1:2">
      <c r="A84" s="24" t="s">
        <v>121</v>
      </c>
      <c r="B84" s="25" t="s">
        <v>2609</v>
      </c>
    </row>
    <row r="85" spans="1:2">
      <c r="A85" s="24" t="s">
        <v>122</v>
      </c>
      <c r="B85" s="25" t="s">
        <v>2610</v>
      </c>
    </row>
    <row r="86" spans="1:2">
      <c r="A86" s="24" t="s">
        <v>210</v>
      </c>
      <c r="B86" s="25" t="s">
        <v>2611</v>
      </c>
    </row>
    <row r="87" spans="1:2">
      <c r="A87" s="24" t="s">
        <v>111</v>
      </c>
      <c r="B87" s="25" t="s">
        <v>2612</v>
      </c>
    </row>
    <row r="88" spans="1:2">
      <c r="A88" s="24" t="s">
        <v>2521</v>
      </c>
      <c r="B88" s="28" t="s">
        <v>2613</v>
      </c>
    </row>
    <row r="89" spans="1:2">
      <c r="A89" s="24" t="s">
        <v>2522</v>
      </c>
      <c r="B89" s="25" t="s">
        <v>2614</v>
      </c>
    </row>
    <row r="90" spans="1:2">
      <c r="A90" s="24" t="s">
        <v>211</v>
      </c>
      <c r="B90" s="25" t="s">
        <v>2615</v>
      </c>
    </row>
    <row r="91" spans="1:2">
      <c r="A91" s="24" t="s">
        <v>125</v>
      </c>
      <c r="B91" s="25" t="s">
        <v>2616</v>
      </c>
    </row>
    <row r="92" spans="1:2">
      <c r="A92" s="24" t="s">
        <v>212</v>
      </c>
      <c r="B92" s="25" t="s">
        <v>2617</v>
      </c>
    </row>
    <row r="93" spans="1:2">
      <c r="A93" s="24" t="s">
        <v>132</v>
      </c>
      <c r="B93" s="25" t="s">
        <v>2618</v>
      </c>
    </row>
    <row r="94" spans="1:2">
      <c r="A94" s="24" t="s">
        <v>213</v>
      </c>
      <c r="B94" s="24" t="s">
        <v>2619</v>
      </c>
    </row>
    <row r="95" spans="1:2">
      <c r="A95" s="24" t="s">
        <v>214</v>
      </c>
      <c r="B95" s="24" t="s">
        <v>2620</v>
      </c>
    </row>
    <row r="96" spans="1:2">
      <c r="A96" s="24" t="s">
        <v>215</v>
      </c>
      <c r="B96" s="24" t="s">
        <v>2621</v>
      </c>
    </row>
    <row r="97" spans="1:2">
      <c r="A97" s="21" t="s">
        <v>2523</v>
      </c>
      <c r="B97" s="22" t="s">
        <v>2622</v>
      </c>
    </row>
    <row r="98" spans="1:2">
      <c r="A98" s="24" t="s">
        <v>131</v>
      </c>
      <c r="B98" s="25" t="s">
        <v>2623</v>
      </c>
    </row>
    <row r="99" spans="1:2">
      <c r="A99" s="21" t="s">
        <v>2524</v>
      </c>
      <c r="B99" s="22" t="s">
        <v>2624</v>
      </c>
    </row>
    <row r="100" spans="1:2">
      <c r="A100" s="24" t="s">
        <v>2525</v>
      </c>
      <c r="B100" s="25" t="s">
        <v>2625</v>
      </c>
    </row>
    <row r="101" spans="1:2">
      <c r="A101" s="24" t="s">
        <v>216</v>
      </c>
      <c r="B101" s="24" t="s">
        <v>2626</v>
      </c>
    </row>
    <row r="102" spans="1:2">
      <c r="A102" s="24" t="s">
        <v>113</v>
      </c>
      <c r="B102" s="25" t="s">
        <v>2627</v>
      </c>
    </row>
    <row r="103" spans="1:2">
      <c r="A103" s="24" t="s">
        <v>217</v>
      </c>
      <c r="B103" s="24" t="s">
        <v>2628</v>
      </c>
    </row>
    <row r="104" spans="1:2">
      <c r="A104" s="24" t="s">
        <v>218</v>
      </c>
      <c r="B104" s="24" t="s">
        <v>2629</v>
      </c>
    </row>
    <row r="105" spans="1:2">
      <c r="A105" s="24" t="s">
        <v>219</v>
      </c>
      <c r="B105" s="25" t="s">
        <v>2630</v>
      </c>
    </row>
    <row r="106" spans="1:2">
      <c r="A106" s="24" t="s">
        <v>220</v>
      </c>
      <c r="B106" s="25" t="s">
        <v>2631</v>
      </c>
    </row>
    <row r="107" spans="1:2">
      <c r="A107" s="24" t="s">
        <v>2526</v>
      </c>
      <c r="B107" s="24" t="s">
        <v>2632</v>
      </c>
    </row>
    <row r="108" spans="1:2">
      <c r="A108" s="24" t="s">
        <v>221</v>
      </c>
      <c r="B108" s="24" t="s">
        <v>2633</v>
      </c>
    </row>
    <row r="109" spans="1:2">
      <c r="A109" s="21" t="s">
        <v>222</v>
      </c>
      <c r="B109" s="22" t="s">
        <v>2634</v>
      </c>
    </row>
    <row r="110" spans="1:2">
      <c r="A110" s="24" t="s">
        <v>223</v>
      </c>
      <c r="B110" s="25" t="s">
        <v>2635</v>
      </c>
    </row>
    <row r="111" spans="1:2">
      <c r="A111" s="26" t="s">
        <v>224</v>
      </c>
      <c r="B111" s="24" t="s">
        <v>2636</v>
      </c>
    </row>
    <row r="112" spans="1:2">
      <c r="A112" s="21" t="s">
        <v>95</v>
      </c>
      <c r="B112" s="22" t="s">
        <v>2637</v>
      </c>
    </row>
    <row r="113" spans="1:2">
      <c r="A113" s="21" t="s">
        <v>102</v>
      </c>
      <c r="B113" s="22" t="s">
        <v>2638</v>
      </c>
    </row>
    <row r="114" spans="1:2">
      <c r="A114" s="21" t="s">
        <v>225</v>
      </c>
      <c r="B114" s="22" t="s">
        <v>2639</v>
      </c>
    </row>
    <row r="115" spans="1:2">
      <c r="A115" s="24" t="s">
        <v>226</v>
      </c>
      <c r="B115" s="25" t="s">
        <v>2640</v>
      </c>
    </row>
    <row r="116" spans="1:2">
      <c r="A116" s="24" t="s">
        <v>227</v>
      </c>
      <c r="B116" s="24" t="s">
        <v>2641</v>
      </c>
    </row>
    <row r="117" spans="1:2">
      <c r="A117" s="21" t="s">
        <v>228</v>
      </c>
      <c r="B117" s="22" t="s">
        <v>2642</v>
      </c>
    </row>
    <row r="118" spans="1:2">
      <c r="A118" s="24" t="s">
        <v>229</v>
      </c>
      <c r="B118" s="24" t="s">
        <v>2643</v>
      </c>
    </row>
    <row r="119" spans="1:2">
      <c r="A119" s="21" t="s">
        <v>230</v>
      </c>
      <c r="B119" s="22" t="s">
        <v>2644</v>
      </c>
    </row>
    <row r="120" spans="1:2">
      <c r="A120" s="24" t="s">
        <v>231</v>
      </c>
      <c r="B120" s="25" t="s">
        <v>2645</v>
      </c>
    </row>
    <row r="121" spans="1:2">
      <c r="A121" s="24" t="s">
        <v>114</v>
      </c>
      <c r="B121" s="24" t="s">
        <v>2646</v>
      </c>
    </row>
    <row r="122" spans="1:2">
      <c r="A122" s="24" t="s">
        <v>232</v>
      </c>
      <c r="B122" s="24" t="s">
        <v>2647</v>
      </c>
    </row>
    <row r="123" spans="1:2">
      <c r="A123" s="24" t="s">
        <v>233</v>
      </c>
      <c r="B123" s="24" t="s">
        <v>2648</v>
      </c>
    </row>
    <row r="124" spans="1:2">
      <c r="A124" s="24" t="s">
        <v>234</v>
      </c>
      <c r="B124" s="24" t="s">
        <v>2649</v>
      </c>
    </row>
    <row r="125" spans="1:2">
      <c r="A125" s="24" t="s">
        <v>235</v>
      </c>
      <c r="B125" s="25" t="s">
        <v>2650</v>
      </c>
    </row>
    <row r="126" spans="1:2">
      <c r="A126" s="26" t="s">
        <v>236</v>
      </c>
      <c r="B126" s="24" t="s">
        <v>2651</v>
      </c>
    </row>
    <row r="127" spans="1:2">
      <c r="A127" s="24" t="s">
        <v>237</v>
      </c>
      <c r="B127" s="25" t="s">
        <v>2652</v>
      </c>
    </row>
    <row r="128" spans="1:2">
      <c r="A128" s="24" t="s">
        <v>238</v>
      </c>
      <c r="B128" s="25" t="s">
        <v>2653</v>
      </c>
    </row>
    <row r="129" spans="1:2">
      <c r="A129" s="24" t="s">
        <v>239</v>
      </c>
      <c r="B129" s="25" t="s">
        <v>2654</v>
      </c>
    </row>
    <row r="130" spans="1:2">
      <c r="A130" s="24" t="s">
        <v>130</v>
      </c>
      <c r="B130" s="25" t="s">
        <v>2655</v>
      </c>
    </row>
    <row r="131" spans="1:2">
      <c r="A131" s="24" t="s">
        <v>240</v>
      </c>
      <c r="B131" s="25" t="s">
        <v>2656</v>
      </c>
    </row>
    <row r="132" spans="1:2">
      <c r="A132" s="24" t="s">
        <v>241</v>
      </c>
      <c r="B132" s="25" t="s">
        <v>2657</v>
      </c>
    </row>
    <row r="133" spans="1:2">
      <c r="A133" s="24" t="s">
        <v>242</v>
      </c>
      <c r="B133" s="24" t="s">
        <v>2658</v>
      </c>
    </row>
    <row r="134" spans="1:2">
      <c r="A134" s="24" t="s">
        <v>243</v>
      </c>
      <c r="B134" s="25" t="s">
        <v>2659</v>
      </c>
    </row>
    <row r="135" spans="1:2">
      <c r="A135" s="24" t="s">
        <v>244</v>
      </c>
      <c r="B135" s="25" t="s">
        <v>2660</v>
      </c>
    </row>
    <row r="136" spans="1:2">
      <c r="A136" s="24" t="s">
        <v>245</v>
      </c>
      <c r="B136" s="25" t="s">
        <v>2661</v>
      </c>
    </row>
    <row r="137" spans="1:2">
      <c r="A137" s="24" t="s">
        <v>246</v>
      </c>
      <c r="B137" s="24" t="s">
        <v>2662</v>
      </c>
    </row>
    <row r="138" spans="1:2">
      <c r="A138" s="24" t="s">
        <v>247</v>
      </c>
      <c r="B138" s="24" t="s">
        <v>2663</v>
      </c>
    </row>
    <row r="139" spans="1:2">
      <c r="A139" s="24" t="s">
        <v>248</v>
      </c>
      <c r="B139" s="24" t="s">
        <v>2664</v>
      </c>
    </row>
    <row r="140" spans="1:2">
      <c r="A140" s="24" t="s">
        <v>249</v>
      </c>
      <c r="B140" s="25" t="s">
        <v>2665</v>
      </c>
    </row>
    <row r="141" spans="1:2">
      <c r="A141" s="24" t="s">
        <v>140</v>
      </c>
      <c r="B141" s="25" t="s">
        <v>2666</v>
      </c>
    </row>
    <row r="142" spans="1:2">
      <c r="A142" s="31" t="s">
        <v>2084</v>
      </c>
      <c r="B142" s="32" t="s">
        <v>2668</v>
      </c>
    </row>
  </sheetData>
  <autoFilter ref="A1:B141" xr:uid="{59C6429D-A51A-4EFD-9663-D07F86AE439C}"/>
  <conditionalFormatting sqref="A44:A81 A19:A24 A3">
    <cfRule type="expression" dxfId="8" priority="7" stopIfTrue="1">
      <formula>#REF!=#REF!</formula>
    </cfRule>
  </conditionalFormatting>
  <conditionalFormatting sqref="A116:A120 A25:A34 A2 A4">
    <cfRule type="expression" dxfId="7" priority="9" stopIfTrue="1">
      <formula>#REF!=#REF!</formula>
    </cfRule>
  </conditionalFormatting>
  <conditionalFormatting sqref="A13:A18 A7:A11">
    <cfRule type="expression" dxfId="6" priority="8" stopIfTrue="1">
      <formula>#REF!=#REF!</formula>
    </cfRule>
  </conditionalFormatting>
  <conditionalFormatting sqref="A35:A40 A12">
    <cfRule type="expression" dxfId="5" priority="6" stopIfTrue="1">
      <formula>#REF!=#REF!</formula>
    </cfRule>
  </conditionalFormatting>
  <conditionalFormatting sqref="A125:A126 A42:A43">
    <cfRule type="expression" dxfId="4" priority="5" stopIfTrue="1">
      <formula>#REF!=#REF!</formula>
    </cfRule>
  </conditionalFormatting>
  <conditionalFormatting sqref="A93">
    <cfRule type="expression" dxfId="3" priority="4" stopIfTrue="1">
      <formula>#REF!=#REF!</formula>
    </cfRule>
  </conditionalFormatting>
  <conditionalFormatting sqref="A139:A141">
    <cfRule type="expression" dxfId="2" priority="3" stopIfTrue="1">
      <formula>#REF!=#REF!</formula>
    </cfRule>
  </conditionalFormatting>
  <conditionalFormatting sqref="B2:B16">
    <cfRule type="expression" dxfId="1" priority="2" stopIfTrue="1">
      <formula>#REF!=#REF!</formula>
    </cfRule>
  </conditionalFormatting>
  <conditionalFormatting sqref="B125:B126 B116:B121 B17:B82">
    <cfRule type="expression" dxfId="0" priority="1" stopIfTrue="1">
      <formula>#REF!=#REF!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Eventos válidos</vt:lpstr>
      <vt:lpstr>Planilha1</vt:lpstr>
      <vt:lpstr>Cercas ofensoras</vt:lpstr>
      <vt:lpstr>Base KM</vt:lpstr>
      <vt:lpstr>Turnos</vt:lpstr>
      <vt:lpstr>QLP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Caio Pereira</cp:lastModifiedBy>
  <cp:lastPrinted>2025-05-20T10:43:22Z</cp:lastPrinted>
  <dcterms:created xsi:type="dcterms:W3CDTF">2025-03-17T13:10:05Z</dcterms:created>
  <dcterms:modified xsi:type="dcterms:W3CDTF">2025-06-10T17:11:42Z</dcterms:modified>
</cp:coreProperties>
</file>